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codeName="ThisWorkbook" defaultThemeVersion="124226"/>
  <xr:revisionPtr revIDLastSave="0" documentId="13_ncr:1_{867D0004-C0FF-461C-98B1-DA2178A314F9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tarting Sheet" sheetId="3" r:id="rId1"/>
    <sheet name="Original Worksheet" sheetId="2" r:id="rId2"/>
    <sheet name="Report Sheet" sheetId="5" r:id="rId3"/>
    <sheet name="Bonus" sheetId="6" r:id="rId4"/>
    <sheet name="Source Worksheet" sheetId="1" state="hidden" r:id="rId5"/>
  </sheets>
  <definedNames>
    <definedName name="ExternalData_1" localSheetId="2" hidden="1">'Report Sheet'!$A$1:$I$155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3" i="6" l="1"/>
  <c r="D24" i="6" a="1"/>
  <c r="D24" i="6" s="1"/>
  <c r="A29" i="6" a="1"/>
  <c r="A29" i="6" s="1"/>
  <c r="L6" i="6" a="1"/>
  <c r="L6" i="6" s="1"/>
  <c r="L7" i="6" a="1"/>
  <c r="L7" i="6" s="1"/>
  <c r="L8" i="6" a="1"/>
  <c r="L8" i="6" s="1"/>
  <c r="L5" i="6" a="1"/>
  <c r="L5" i="6" s="1"/>
  <c r="A5" i="6" a="1"/>
  <c r="A5" i="6" s="1"/>
  <c r="F156" i="5" a="1"/>
  <c r="F156" i="5" s="1"/>
  <c r="G156" i="5" a="1"/>
  <c r="G156" i="5" s="1"/>
  <c r="H156" i="5" a="1"/>
  <c r="H156" i="5" s="1"/>
  <c r="I156" i="5" a="1"/>
  <c r="I156" i="5" s="1"/>
  <c r="E156" i="5" a="1"/>
  <c r="E156" i="5" s="1"/>
  <c r="W40" i="2"/>
  <c r="W39" i="2"/>
  <c r="W38" i="2"/>
  <c r="W37" i="2"/>
  <c r="W36" i="2"/>
  <c r="W35" i="2"/>
  <c r="W34" i="2"/>
  <c r="W33" i="2"/>
  <c r="W32" i="2"/>
  <c r="W31" i="2"/>
  <c r="W30" i="2"/>
  <c r="W29" i="2"/>
  <c r="W28" i="2"/>
  <c r="W27" i="2"/>
  <c r="W26" i="2"/>
  <c r="W25" i="2"/>
  <c r="W24" i="2"/>
  <c r="W23" i="2"/>
  <c r="W22" i="2"/>
  <c r="W21" i="2"/>
  <c r="W20" i="2"/>
  <c r="W19" i="2"/>
  <c r="W18" i="2"/>
  <c r="W17" i="2"/>
  <c r="W16" i="2"/>
  <c r="W15" i="2"/>
  <c r="W14" i="2"/>
  <c r="W13" i="2"/>
  <c r="W12" i="2"/>
  <c r="V10" i="2"/>
  <c r="W13" i="1"/>
  <c r="B35" i="6" a="1"/>
  <c r="B32" i="6" a="1"/>
  <c r="B33" i="6" a="1"/>
  <c r="B36" i="6" a="1"/>
  <c r="B34" i="6" a="1"/>
  <c r="B30" i="6" a="1"/>
  <c r="B31" i="6" a="1"/>
  <c r="B38" i="6" a="1"/>
  <c r="B29" i="6" a="1"/>
  <c r="B40" i="6" a="1"/>
  <c r="B37" i="6" a="1"/>
  <c r="B39" i="6" a="1"/>
  <c r="F5" i="6" a="1"/>
  <c r="B33" i="6" l="1"/>
  <c r="B32" i="6"/>
  <c r="B35" i="6"/>
  <c r="B34" i="6"/>
  <c r="B38" i="6"/>
  <c r="B31" i="6"/>
  <c r="B39" i="6"/>
  <c r="B37" i="6"/>
  <c r="B40" i="6"/>
  <c r="B36" i="6"/>
  <c r="B30" i="6"/>
  <c r="B29" i="6"/>
  <c r="F5" i="6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14" i="1"/>
  <c r="V11" i="1"/>
  <c r="C6" i="6" a="1"/>
  <c r="D7" i="6" a="1"/>
  <c r="D6" i="6" a="1"/>
  <c r="B5" i="6" a="1"/>
  <c r="B7" i="6" a="1"/>
  <c r="F6" i="6" a="1"/>
  <c r="B6" i="6" a="1"/>
  <c r="E7" i="6" a="1"/>
  <c r="E5" i="6" a="1"/>
  <c r="C7" i="6" a="1"/>
  <c r="C5" i="6" a="1"/>
  <c r="F7" i="6" a="1"/>
  <c r="D5" i="6" a="1"/>
  <c r="E6" i="6" a="1"/>
  <c r="C29" i="6" l="1" a="1"/>
  <c r="C29" i="6" s="1"/>
  <c r="B5" i="6"/>
  <c r="E7" i="6"/>
  <c r="D5" i="6"/>
  <c r="C5" i="6"/>
  <c r="B6" i="6"/>
  <c r="D6" i="6"/>
  <c r="E6" i="6"/>
  <c r="E5" i="6"/>
  <c r="C7" i="6"/>
  <c r="B7" i="6"/>
  <c r="D7" i="6"/>
  <c r="C6" i="6"/>
  <c r="F6" i="6"/>
  <c r="F7" i="6"/>
  <c r="F8" i="6" l="1"/>
  <c r="D8" i="6"/>
  <c r="B8" i="6"/>
  <c r="E8" i="6"/>
  <c r="C8" i="6"/>
  <c r="P7" i="6" a="1"/>
  <c r="N8" i="6" a="1"/>
  <c r="O6" i="6" a="1"/>
  <c r="P8" i="6" a="1"/>
  <c r="M6" i="6" a="1"/>
  <c r="P6" i="6" a="1"/>
  <c r="O8" i="6" a="1"/>
  <c r="N5" i="6" a="1"/>
  <c r="P5" i="6" a="1"/>
  <c r="O5" i="6" a="1"/>
  <c r="Q6" i="6" a="1"/>
  <c r="O7" i="6" a="1"/>
  <c r="Q5" i="6" a="1"/>
  <c r="M7" i="6" a="1"/>
  <c r="Q8" i="6" a="1"/>
  <c r="N6" i="6" a="1"/>
  <c r="Q7" i="6" a="1"/>
  <c r="N7" i="6" a="1"/>
  <c r="M5" i="6" a="1"/>
  <c r="M8" i="6" a="1"/>
  <c r="Q7" i="6" l="1"/>
  <c r="Q5" i="6"/>
  <c r="Q6" i="6"/>
  <c r="Q8" i="6"/>
  <c r="M6" i="6"/>
  <c r="M7" i="6"/>
  <c r="M8" i="6"/>
  <c r="M5" i="6"/>
  <c r="O5" i="6"/>
  <c r="O6" i="6"/>
  <c r="O7" i="6"/>
  <c r="O8" i="6"/>
  <c r="P5" i="6"/>
  <c r="P6" i="6"/>
  <c r="P8" i="6"/>
  <c r="P7" i="6"/>
  <c r="N6" i="6"/>
  <c r="N8" i="6"/>
  <c r="N7" i="6"/>
  <c r="N5" i="6"/>
  <c r="Q9" i="6"/>
  <c r="N9" i="6" l="1"/>
  <c r="M9" i="6"/>
  <c r="O9" i="6"/>
  <c r="P9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BC8D72-8F1F-4ED1-B13C-D78168A91748}" keepAlive="1" name="Query - First Transformation" description="Connection to the 'First Transformation' query in the workbook." type="5" refreshedVersion="8" background="1" saveData="1">
    <dbPr connection="Provider=Microsoft.Mashup.OleDb.1;Data Source=$Workbook$;Location=&quot;First Transformation&quot;;Extended Properties=&quot;&quot;" command="SELECT * FROM [First Transformation]"/>
  </connection>
  <connection id="2" xr16:uid="{2CF354BC-B20B-479A-93B3-E24297598BB7}" keepAlive="1" name="Query - Institutions_To_Found" description="Connection to the 'Institutions_To_Found' query in the workbook." type="5" refreshedVersion="0" background="1">
    <dbPr connection="Provider=Microsoft.Mashup.OleDb.1;Data Source=$Workbook$;Location=Institutions_To_Found;Extended Properties=&quot;&quot;" command="SELECT * FROM [Institutions_To_Found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<sst xmlns="http://schemas.openxmlformats.org/spreadsheetml/2006/main" count="5241" uniqueCount="420">
  <si>
    <t>Zestawienie nr N - wykonanie wydatków w podziale na poszczególne jednostki budżetowe powiatu.</t>
  </si>
  <si>
    <t>Dom Pomocy Społecznej w Mieście X</t>
  </si>
  <si>
    <t>Dział</t>
  </si>
  <si>
    <t>Rozdział</t>
  </si>
  <si>
    <t>§</t>
  </si>
  <si>
    <t>Wyszczególnienie</t>
  </si>
  <si>
    <t>Wydatki ogółem (plan na 1 stycznia)</t>
  </si>
  <si>
    <t>Wydatki ogółem (plan po zmianach)</t>
  </si>
  <si>
    <t>Wydatki ogółem (wykonanie)</t>
  </si>
  <si>
    <t>z tego:</t>
  </si>
  <si>
    <t>% wykonania wydatków ogółem</t>
  </si>
  <si>
    <t>udział w wydatkach ogółem
[%]</t>
  </si>
  <si>
    <t>wydatki bieżące</t>
  </si>
  <si>
    <t>wydatki majątkowe</t>
  </si>
  <si>
    <t>wydatki jednostek budzetowych</t>
  </si>
  <si>
    <t>dotacje na zadania bieżące</t>
  </si>
  <si>
    <t>świadczenia na rzecz osób fizycznych</t>
  </si>
  <si>
    <t>wydatki na programy finansowane z udziałem środków, o których mowa w art. 5 ust. 1 pkt 2 i 3</t>
  </si>
  <si>
    <t>wypłaty z tytułu poręczeń i gwarancji</t>
  </si>
  <si>
    <t>wydatki na obsługę długu</t>
  </si>
  <si>
    <t>inwestycje i zakupy inwestycyjne</t>
  </si>
  <si>
    <t>w tym:</t>
  </si>
  <si>
    <t>zakup i objęcie akcji i udziałów</t>
  </si>
  <si>
    <t>wniesienie wkładów do spółek prawa handlowego</t>
  </si>
  <si>
    <t>wynagrodzenia i składki od nich naliczane</t>
  </si>
  <si>
    <t>wydatki zwiazane z realizacja ich statutowych zadań</t>
  </si>
  <si>
    <t>na programy finansowane z udziałem środków, o których mowa w art. 5 ust. 1 pkt 2 i 3</t>
  </si>
  <si>
    <t>OGÓŁEM:</t>
  </si>
  <si>
    <t>Pomoc społeczna</t>
  </si>
  <si>
    <t>85202</t>
  </si>
  <si>
    <t>Domy pomocy społecznej</t>
  </si>
  <si>
    <t>3020</t>
  </si>
  <si>
    <t>Wydatki osobowe niezaliczone do wynagrodzeń</t>
  </si>
  <si>
    <t>4010</t>
  </si>
  <si>
    <t>Wynagrodzenia osobowe pracowników</t>
  </si>
  <si>
    <t>4040</t>
  </si>
  <si>
    <t>Dodatkowe wynagrodzenie roczne</t>
  </si>
  <si>
    <t>4110</t>
  </si>
  <si>
    <t>Składki na ubezpieczenia społeczne</t>
  </si>
  <si>
    <t>4120</t>
  </si>
  <si>
    <t>Składki na Fundusz Pracy oraz Fundusz Solidarnościowy</t>
  </si>
  <si>
    <t>4170</t>
  </si>
  <si>
    <t>Wynagrodzenia bezosobowe</t>
  </si>
  <si>
    <t>4210</t>
  </si>
  <si>
    <t>Zakup materiałów i wyposażenia</t>
  </si>
  <si>
    <t>4220</t>
  </si>
  <si>
    <t>Zakup środków żywności</t>
  </si>
  <si>
    <t>4230</t>
  </si>
  <si>
    <t>Zakup leków, wyrobów medycznych i produktów biobójczych</t>
  </si>
  <si>
    <t>4260</t>
  </si>
  <si>
    <t>Zakup energii</t>
  </si>
  <si>
    <t>4270</t>
  </si>
  <si>
    <t>Zakup usług remontowych</t>
  </si>
  <si>
    <t>4280</t>
  </si>
  <si>
    <t>Zakup usług zdrowotnych</t>
  </si>
  <si>
    <t>4300</t>
  </si>
  <si>
    <t>Zakup usług pozostałych</t>
  </si>
  <si>
    <t>4360</t>
  </si>
  <si>
    <t>Opłaty z tytułu zakupu usług telekomunikacyjnych</t>
  </si>
  <si>
    <t>4410</t>
  </si>
  <si>
    <t>Podróże służbowe krajowe</t>
  </si>
  <si>
    <t>4430</t>
  </si>
  <si>
    <t>Różne opłaty i składki</t>
  </si>
  <si>
    <t>4440</t>
  </si>
  <si>
    <t>Odpisy na zakładowy fundusz świadczeń socjalnych</t>
  </si>
  <si>
    <t>4520</t>
  </si>
  <si>
    <t>Opłaty na rzecz budżetów jednostek samorządu terytorialnego</t>
  </si>
  <si>
    <t>4700</t>
  </si>
  <si>
    <t xml:space="preserve">Szkolenia pracowników niebędących członkami korpusu służby cywilnej </t>
  </si>
  <si>
    <t>85295</t>
  </si>
  <si>
    <t>Pozostała działalność</t>
  </si>
  <si>
    <t>4017</t>
  </si>
  <si>
    <t>4019</t>
  </si>
  <si>
    <t>4117</t>
  </si>
  <si>
    <t>4119</t>
  </si>
  <si>
    <t>4127</t>
  </si>
  <si>
    <t>4129</t>
  </si>
  <si>
    <t xml:space="preserve">Powiatowe Centrum Pomocy Rodzinie w Mieście X </t>
  </si>
  <si>
    <t>Bezpieczeństwo publiczne i ochrona przeciwpożarowa</t>
  </si>
  <si>
    <t>75421</t>
  </si>
  <si>
    <t>Zarządzanie kryzysowe</t>
  </si>
  <si>
    <t>Ochrona zdrowia</t>
  </si>
  <si>
    <t>85117</t>
  </si>
  <si>
    <t>Zakłady opiekuńczo-lecznicze i pielęgnacyjno-opiekuńcze</t>
  </si>
  <si>
    <t>85205</t>
  </si>
  <si>
    <t>Zadania w zakresie przeciwdziałania przemocy w rodzinie</t>
  </si>
  <si>
    <t>-</t>
  </si>
  <si>
    <t>85218</t>
  </si>
  <si>
    <t>Powiatowe centra pomocy rodzinie</t>
  </si>
  <si>
    <t>4510</t>
  </si>
  <si>
    <t>Opłaty na rzecz budżetu państwa</t>
  </si>
  <si>
    <t>4710</t>
  </si>
  <si>
    <t>Wpłaty na PPK finansowane przez podmiot zatrudniający</t>
  </si>
  <si>
    <t>85220</t>
  </si>
  <si>
    <t>Jednostki specjalistycznego poradnictwa, mieszkania chronione i ośrodki interwencji kryzysowej</t>
  </si>
  <si>
    <t>4240</t>
  </si>
  <si>
    <t>Zakup środków dydaktycznych i książek</t>
  </si>
  <si>
    <t>Pozostałe zadania w zakresie polityki społecznej</t>
  </si>
  <si>
    <t>85324</t>
  </si>
  <si>
    <t>Państwowy Fundusz Rehabilitacji Osób Niepełnosprawnych</t>
  </si>
  <si>
    <t>Rodzina</t>
  </si>
  <si>
    <t>85504</t>
  </si>
  <si>
    <t>Wspieranie rodziny</t>
  </si>
  <si>
    <t>3110</t>
  </si>
  <si>
    <t>Świadczenia społeczne</t>
  </si>
  <si>
    <t>85508</t>
  </si>
  <si>
    <t>Rodziny zastępcze</t>
  </si>
  <si>
    <t>85510</t>
  </si>
  <si>
    <t>Działalność placówek opiekuńczo-wychowawczych</t>
  </si>
  <si>
    <t xml:space="preserve">Powiatowy Urząd Pracy w Mieście X </t>
  </si>
  <si>
    <t>85156</t>
  </si>
  <si>
    <t>Składki na ubezpieczenie zdrowotne oraz świadczenia dla osób nie objętych obowiązkiem ubezpieczenia zdrowotnego</t>
  </si>
  <si>
    <t>4130</t>
  </si>
  <si>
    <t>Składki na ubezpieczenie zdrowotne</t>
  </si>
  <si>
    <t>85333</t>
  </si>
  <si>
    <t>Powiatowe urzędy pracy</t>
  </si>
  <si>
    <t xml:space="preserve">Powiatowy Zespół ds. Orzekania o Niepełnosprawności w Mieście X </t>
  </si>
  <si>
    <t>85321</t>
  </si>
  <si>
    <t>Zespoły do spraw orzekania o niepełnosprawności</t>
  </si>
  <si>
    <t>85203</t>
  </si>
  <si>
    <t>Ośrodki wsparcia</t>
  </si>
  <si>
    <t xml:space="preserve">Komenda Powiatowa Państwowej Straży Pożarnej w Mieście X </t>
  </si>
  <si>
    <t>75411</t>
  </si>
  <si>
    <t>Komendy powiatowe Państwowej Straży Pożarnej</t>
  </si>
  <si>
    <t>3070</t>
  </si>
  <si>
    <t>Wydatki osobowe niezaliczone do uposażeń wypłacane żołnierzom i funkcjonariuszom</t>
  </si>
  <si>
    <t>4020</t>
  </si>
  <si>
    <t>Wynagrodzenia osobowe członków korpusu służby cywilnej</t>
  </si>
  <si>
    <t>4050</t>
  </si>
  <si>
    <t>Uposażenia żołnierzy zawodowych oraz funkcjonariuszy</t>
  </si>
  <si>
    <t>4060</t>
  </si>
  <si>
    <t xml:space="preserve">Inne należności żołnierzy zawodowych oraz funkcjonariuszy zaliczane do wynagrodzeń </t>
  </si>
  <si>
    <t>4070</t>
  </si>
  <si>
    <t>Dodatkowe uposażenie roczne dla żołnierzy zawodowych oraz nagrody roczne dla funkcjonariuszy</t>
  </si>
  <si>
    <t>4180</t>
  </si>
  <si>
    <t>Równoważniki pieniężne i ekwiwalenty dla żołnierzy i funkcjonariuszy oraz pozostałe nleżności</t>
  </si>
  <si>
    <t>4250</t>
  </si>
  <si>
    <t>Zakup sprzętu i uzbrojenia</t>
  </si>
  <si>
    <t>4480</t>
  </si>
  <si>
    <t>Podatek od nieruchomości</t>
  </si>
  <si>
    <t>4550</t>
  </si>
  <si>
    <t>Szkolenia członków korpusu służby cywilnej</t>
  </si>
  <si>
    <t>6060</t>
  </si>
  <si>
    <t>Wydatki na zakupy inwestycyjne jednostek budżetowych</t>
  </si>
  <si>
    <t>75478</t>
  </si>
  <si>
    <t>Usuwanie skutków klęsk żywiołowych</t>
  </si>
  <si>
    <t xml:space="preserve">Starostwo Powiatowe w Mieście X </t>
  </si>
  <si>
    <t>Rolnictwo i łowiectwo</t>
  </si>
  <si>
    <t>01042</t>
  </si>
  <si>
    <t>Wyłączenie z produkcji gruntów rolnych</t>
  </si>
  <si>
    <t>01095</t>
  </si>
  <si>
    <t>Leśnictwo</t>
  </si>
  <si>
    <t>02001</t>
  </si>
  <si>
    <t>Gospodarka leśna</t>
  </si>
  <si>
    <t>3030</t>
  </si>
  <si>
    <t xml:space="preserve">Różne wydatki na rzecz osób fizycznych </t>
  </si>
  <si>
    <t>02002</t>
  </si>
  <si>
    <t>Nadzór nad gospodarką leśną</t>
  </si>
  <si>
    <t>02095</t>
  </si>
  <si>
    <t>Transport i łączność</t>
  </si>
  <si>
    <t>60001</t>
  </si>
  <si>
    <t>Krajowe pasażerskie przewozy kolejowe</t>
  </si>
  <si>
    <t>2710</t>
  </si>
  <si>
    <t>Dotacja celowa na pomoc finansową udzielaną między jednostkami samorządu terytorialnego na dofinansowanie własnych zadań bieżących</t>
  </si>
  <si>
    <t>60003</t>
  </si>
  <si>
    <t>Krajowe pasażerskie przewozy autobusowe</t>
  </si>
  <si>
    <t>60004</t>
  </si>
  <si>
    <t>Lokalny transport zbiorowy</t>
  </si>
  <si>
    <t>60016</t>
  </si>
  <si>
    <t>Drogi publiczne gminne</t>
  </si>
  <si>
    <t>6300</t>
  </si>
  <si>
    <t>Dotacja celowa na pomoc finansową udzielaną między jednostkami samorządu terytorialnego na dofinansowanie własnych zadań inwestycyjnych i zakupów inwestycyjnych</t>
  </si>
  <si>
    <t>60095</t>
  </si>
  <si>
    <t>Gospodarka mieszkaniowa</t>
  </si>
  <si>
    <t>70005</t>
  </si>
  <si>
    <t>Gospodarka gruntami i nieruchomościami</t>
  </si>
  <si>
    <t>2950</t>
  </si>
  <si>
    <t>Zwrot niewykorzystanych dotacji oraz płatności</t>
  </si>
  <si>
    <t>4390</t>
  </si>
  <si>
    <t>Zakup usług obejmujących wykonanie ekspertyz, analiz i opinii</t>
  </si>
  <si>
    <t>4610</t>
  </si>
  <si>
    <t>Koszty postępowania sądowego i prokuratorskiego</t>
  </si>
  <si>
    <t>Działalność usługowa</t>
  </si>
  <si>
    <t>71005</t>
  </si>
  <si>
    <t>Prace geologiczne (nieinwestycyjne)</t>
  </si>
  <si>
    <t>71012</t>
  </si>
  <si>
    <t>Zadania z zakresu geodezji i kartografii</t>
  </si>
  <si>
    <t>6057</t>
  </si>
  <si>
    <t>Wydatki inwestycyjne jednostek budżetowych</t>
  </si>
  <si>
    <t>6059</t>
  </si>
  <si>
    <t>Administracja publiczna</t>
  </si>
  <si>
    <t>75011</t>
  </si>
  <si>
    <t>Urzędy wojewódzkie</t>
  </si>
  <si>
    <t>75019</t>
  </si>
  <si>
    <t>Rady powiatów</t>
  </si>
  <si>
    <t>75020</t>
  </si>
  <si>
    <t>Starostwa powiatowe</t>
  </si>
  <si>
    <t>2360</t>
  </si>
  <si>
    <t>Dotacja celowa z budżetu jednostki samorządu terytorialnego, udzielone w trybie art. 221 ustawy, na finansowanie lub dofinansowanie zadań zleconych do realizacji organizacjom prowadzącym działalność pożytku publicznego</t>
  </si>
  <si>
    <t>2900</t>
  </si>
  <si>
    <t>Wpłaty gmin i powiatów na rzecz innych jednostek samorządu terytorialnego oraz związków gmin, związków powiatowo-gminnych, związków powiatów, związków metropolitalnych na dofinansowanie zadań bieżących</t>
  </si>
  <si>
    <t>4140</t>
  </si>
  <si>
    <t>Wpłaty na Państwowy Fundusz Rehabilitacji Osób Niepełnosprawnych</t>
  </si>
  <si>
    <t>4380</t>
  </si>
  <si>
    <t>Zakup usług obejmujacych tłumaczenia</t>
  </si>
  <si>
    <t>4400</t>
  </si>
  <si>
    <t>Opłaty za administrowanie i czynsze za budynki, lokale i pomieszczenia garażowe</t>
  </si>
  <si>
    <t>4420</t>
  </si>
  <si>
    <t>Podróże służbowe zagraniczne</t>
  </si>
  <si>
    <t>4530</t>
  </si>
  <si>
    <t>Podatek od towarów i usług (VAT).</t>
  </si>
  <si>
    <t>6050</t>
  </si>
  <si>
    <t>75045</t>
  </si>
  <si>
    <t>Kwalifikacja wojskowa</t>
  </si>
  <si>
    <t>75075</t>
  </si>
  <si>
    <t>Promocja jednostek samorządu terytorialnego</t>
  </si>
  <si>
    <t>4190</t>
  </si>
  <si>
    <t>Nagrody konkursowe</t>
  </si>
  <si>
    <t>75405</t>
  </si>
  <si>
    <t>Komendy powiatowe Policji</t>
  </si>
  <si>
    <t>6170</t>
  </si>
  <si>
    <t>Wpłaty jednostek na państwowy fundusz celowy na finansowanie lub dofinansowanie zadań inwestycyjnych</t>
  </si>
  <si>
    <t>75414</t>
  </si>
  <si>
    <t>Obrona cywilna</t>
  </si>
  <si>
    <t>75495</t>
  </si>
  <si>
    <t>Wymiar sprawiedliwości</t>
  </si>
  <si>
    <t>75515</t>
  </si>
  <si>
    <t>Nieodpłatna pomoc prawna</t>
  </si>
  <si>
    <t>Obsługa długu publicznego</t>
  </si>
  <si>
    <t>75702</t>
  </si>
  <si>
    <t>Obsługa papierów wartościowych, kredytów i pożyczek oraz innych zobowiązań jednostek samorządu terytorialnego zaliczanych do tytułu dłużnego – kredyty i pożyczki</t>
  </si>
  <si>
    <t>8070</t>
  </si>
  <si>
    <t>Odsetki, dyskonto i inne rozliczenia dotyczące skarbowych papierów wartościowych, kredytów i pożyczek oraz innych instrumentów finansowych, związanych z obsługą długu krajowego</t>
  </si>
  <si>
    <t>Różne rozliczenia</t>
  </si>
  <si>
    <t>75818</t>
  </si>
  <si>
    <t>Rezerwy ogólne i celowe</t>
  </si>
  <si>
    <t>4810</t>
  </si>
  <si>
    <t>Rezerwy</t>
  </si>
  <si>
    <t>6800</t>
  </si>
  <si>
    <t>Rezerwy na inwestycje i zakupy inwestycyjne</t>
  </si>
  <si>
    <t>Oświata i wychowanie</t>
  </si>
  <si>
    <t>80115</t>
  </si>
  <si>
    <t>Technika</t>
  </si>
  <si>
    <t>80117</t>
  </si>
  <si>
    <t>Branżowe szkoły I i II stopnia</t>
  </si>
  <si>
    <t>80120</t>
  </si>
  <si>
    <t>Licea ogólnokształcące</t>
  </si>
  <si>
    <t>80140</t>
  </si>
  <si>
    <t>Placówki kształcenia ustawicznego i centra kształcenia zawodowego</t>
  </si>
  <si>
    <t>80146</t>
  </si>
  <si>
    <t>Dokształcanie i doskonalenie nauczycieli</t>
  </si>
  <si>
    <t>80152</t>
  </si>
  <si>
    <t>Realizacja zadań wymagających stosowania specjalnej organizacji nauki i metod pracy dla dzieci i młodzieży w gimnazjach, klasach dotychczasowego gimnazjum prowadzonych w szkołach innego typu, liceach ogólnokształcących, technikach, szkołach policealnych, branżowych szkołach I i II stopnia i klasach dotychczasowej zasadniczej szkoły zawodowej prowadzonych w branżowych szkołach I stopnia oraz szkołach artystycznych</t>
  </si>
  <si>
    <t>80195</t>
  </si>
  <si>
    <t>3267</t>
  </si>
  <si>
    <t>Inne formy pomocy dla uczniów</t>
  </si>
  <si>
    <t>3269</t>
  </si>
  <si>
    <t>4177</t>
  </si>
  <si>
    <t>4179</t>
  </si>
  <si>
    <t>4217</t>
  </si>
  <si>
    <t>4219</t>
  </si>
  <si>
    <t>4247</t>
  </si>
  <si>
    <t>4249</t>
  </si>
  <si>
    <t>4307</t>
  </si>
  <si>
    <t>4309</t>
  </si>
  <si>
    <t>4437</t>
  </si>
  <si>
    <t>4439</t>
  </si>
  <si>
    <t>85111</t>
  </si>
  <si>
    <t>Szpitale ogólne</t>
  </si>
  <si>
    <t>6010</t>
  </si>
  <si>
    <t>Wydatki na zakup i objęcie akcji i udziałów</t>
  </si>
  <si>
    <t>6230</t>
  </si>
  <si>
    <t>Dotacja celowa z budżetu na finansowanie lub dofinansowanie kosztów realizacji inwestycji i zakupów inwestycyjnych jednostek nie zaliczanych do sektora finansów publicznych</t>
  </si>
  <si>
    <t>85149</t>
  </si>
  <si>
    <t>Programy polityki zdrowotnej</t>
  </si>
  <si>
    <t>85195</t>
  </si>
  <si>
    <t>85311</t>
  </si>
  <si>
    <t>Rehabilitacja zawodowa i społeczna osób niepełnosprawnych</t>
  </si>
  <si>
    <t>2320</t>
  </si>
  <si>
    <t>Dotacja celowa przekazana dla powiatu na zadania bieżące realizowane na podstawie porozumień (umów) między jednostkami samorządu terytorialnego</t>
  </si>
  <si>
    <t>2580</t>
  </si>
  <si>
    <t>Dotacja podmiotowa z budżetu dla jednostek niezaliczanych do sektora finansów publicznych</t>
  </si>
  <si>
    <t>Edukacyjna opieka wychowawcza</t>
  </si>
  <si>
    <t>85404</t>
  </si>
  <si>
    <t>Wczesne wspomaganie rozwoju dziecka</t>
  </si>
  <si>
    <t>2540</t>
  </si>
  <si>
    <t>Dotacja podmiotowa z budżetu dla niepublicznej jednostki systemu oświaty</t>
  </si>
  <si>
    <t>85410</t>
  </si>
  <si>
    <t>Internaty i bursy szkolne</t>
  </si>
  <si>
    <t>85415</t>
  </si>
  <si>
    <t>Pomoc materialna dla uczniów o charakterze socjalnym</t>
  </si>
  <si>
    <t>3240</t>
  </si>
  <si>
    <t>Stypendia dla uczniów</t>
  </si>
  <si>
    <t>85419</t>
  </si>
  <si>
    <t>Ośrodki rewalidacyjno-wychowawcze</t>
  </si>
  <si>
    <t>85420</t>
  </si>
  <si>
    <t>Młodzieżowe ośrodki wychowawcze</t>
  </si>
  <si>
    <t>2310</t>
  </si>
  <si>
    <t>Dotacja celowa przekazana gminie na zadania bieżące realizowane na podstawie porozumień (umów) między jednostkami samorządu terytorialnego</t>
  </si>
  <si>
    <t>2330</t>
  </si>
  <si>
    <t>Dotacja celowa przekazana do samorządu województwa na zadania bieżące realizowane na podstawie porozumień (umów) między jednostkami samorządu terytorialnego</t>
  </si>
  <si>
    <t>Gospodarka komunalna i ochrona środowiska</t>
  </si>
  <si>
    <t>90019</t>
  </si>
  <si>
    <t>Wpływy i wydatki związane z gromadzeniem środków z opłat i kar za korzystanie ze środowiska</t>
  </si>
  <si>
    <t>Kultura i ochrona dziedzictwa narodowego</t>
  </si>
  <si>
    <t>92105</t>
  </si>
  <si>
    <t>Pozostałe zadania w zakresie kultury</t>
  </si>
  <si>
    <t>92116</t>
  </si>
  <si>
    <t>Biblioteki</t>
  </si>
  <si>
    <t>92195</t>
  </si>
  <si>
    <t>Kultura fizyczna</t>
  </si>
  <si>
    <t>92601</t>
  </si>
  <si>
    <t>Obiekty sportowe</t>
  </si>
  <si>
    <t>92605</t>
  </si>
  <si>
    <t>Zadania w zakresie kultury fizycznej</t>
  </si>
  <si>
    <t>Zarząd Dróg Powiatowych w Mieście X</t>
  </si>
  <si>
    <t>60014</t>
  </si>
  <si>
    <t>Drogi publiczne powiatowe</t>
  </si>
  <si>
    <t>4590</t>
  </si>
  <si>
    <t>Kary i odszkodowania wypłacane na rzecz osób fizycznych</t>
  </si>
  <si>
    <t>60018</t>
  </si>
  <si>
    <t>Działalność Rządowego Funduszu Rozwoju Dróg</t>
  </si>
  <si>
    <t>60078</t>
  </si>
  <si>
    <t>6051</t>
  </si>
  <si>
    <t>I Liceum Ogólnokształcące w Mieście X</t>
  </si>
  <si>
    <t>4580</t>
  </si>
  <si>
    <t>Pozostałe odsetki</t>
  </si>
  <si>
    <t xml:space="preserve">Zespół Szkół Nr 1 w Mieście X </t>
  </si>
  <si>
    <t>80130</t>
  </si>
  <si>
    <t>Szkoły zawodowe</t>
  </si>
  <si>
    <t>80144</t>
  </si>
  <si>
    <t>Inne formy kształcenia osobno niewymienione</t>
  </si>
  <si>
    <t>Zespół Szkół Nr 2 w Mieście X</t>
  </si>
  <si>
    <t xml:space="preserve">Zespół Szkół Nr 3 w Mieście X </t>
  </si>
  <si>
    <t xml:space="preserve">Zespół Szkół Technicznych w Mieście X </t>
  </si>
  <si>
    <t>3040</t>
  </si>
  <si>
    <t>Nagrody o charakterze szczególnym niezaliczone do wynagrodzeń</t>
  </si>
  <si>
    <t>92695</t>
  </si>
  <si>
    <t>Poradnia Psychologiczno - Pedagogiczna w Mieście X</t>
  </si>
  <si>
    <t>85406</t>
  </si>
  <si>
    <t>Poradnie psychologiczno-pedagogiczne, w tym poradnie specjalistyczne</t>
  </si>
  <si>
    <t xml:space="preserve">Powiatowe Centrum Kształcenia Zawodowego w Mieście X </t>
  </si>
  <si>
    <t>4500</t>
  </si>
  <si>
    <t>Pozostałe podatki na rzecz budżetów jednostek samorządu terytorialnego</t>
  </si>
  <si>
    <t>80151</t>
  </si>
  <si>
    <t>Kwalifikacyjne kursy zawodowe</t>
  </si>
  <si>
    <t xml:space="preserve">Zespół Placówek Oświatowych w Mieście X </t>
  </si>
  <si>
    <t>85407</t>
  </si>
  <si>
    <t>Placówki wychowania pozaszkolnego</t>
  </si>
  <si>
    <t>85417</t>
  </si>
  <si>
    <t>Szkolne schroniska młodzieżowe</t>
  </si>
  <si>
    <t>88,15%</t>
  </si>
  <si>
    <t>88,08%</t>
  </si>
  <si>
    <t>40,25%</t>
  </si>
  <si>
    <t>99,33%</t>
  </si>
  <si>
    <t>100,00%</t>
  </si>
  <si>
    <t>88,47%</t>
  </si>
  <si>
    <t>76,73%</t>
  </si>
  <si>
    <t>38,37%</t>
  </si>
  <si>
    <t>62,52%</t>
  </si>
  <si>
    <t>66,84%</t>
  </si>
  <si>
    <t>61,67%</t>
  </si>
  <si>
    <t>32,20%</t>
  </si>
  <si>
    <t>46,03%</t>
  </si>
  <si>
    <t>85,85%</t>
  </si>
  <si>
    <t>89,53%</t>
  </si>
  <si>
    <t>0,00%</t>
  </si>
  <si>
    <t>91,79%</t>
  </si>
  <si>
    <t>99,63%</t>
  </si>
  <si>
    <t>Środowiskowy Dom Samopomocy w Mieście X z Filią w Mieście Y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</si>
  <si>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</si>
  <si>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</si>
  <si>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</si>
  <si>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</si>
  <si>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</si>
  <si>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</si>
  <si>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</si>
  <si>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</si>
  <si>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</si>
  <si>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</si>
  <si>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</si>
  <si>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</si>
  <si>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</si>
  <si>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</si>
  <si>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</si>
  <si>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</si>
  <si>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</si>
  <si>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</si>
  <si>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</si>
  <si>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</si>
  <si>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</si>
  <si>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</si>
  <si>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</si>
  <si>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Project Objective:</t>
  </si>
  <si>
    <t>Find the data about current expenses ("wydatki bieżące") in the volcano data dump.</t>
  </si>
  <si>
    <t>The following institutions are the one, which we want to get our data about:</t>
  </si>
  <si>
    <t>Schools to be found:</t>
  </si>
  <si>
    <t>Plan of completing the objective:</t>
  </si>
  <si>
    <t>a) Load ranges to Power Query,</t>
  </si>
  <si>
    <t>b) Select only valid columns</t>
  </si>
  <si>
    <t>c) Find range of every institutions</t>
  </si>
  <si>
    <t>e) Get rid off nulls</t>
  </si>
  <si>
    <t>d) Import the Schools to be found table</t>
  </si>
  <si>
    <t>f) Use pivot columns to get more data</t>
  </si>
  <si>
    <t>g) Sort the data (via mish mash data types trick)</t>
  </si>
  <si>
    <t>h) Dump the table to the worksheet</t>
  </si>
  <si>
    <t>i) Format the table.</t>
  </si>
  <si>
    <t>SUMA:</t>
  </si>
  <si>
    <t>Orignal table here -&gt;</t>
  </si>
  <si>
    <t>Modified table here -&gt;</t>
  </si>
  <si>
    <t>Click!</t>
  </si>
  <si>
    <t>Nazwa</t>
  </si>
  <si>
    <t>Pozostałe</t>
  </si>
  <si>
    <t>SUM:</t>
  </si>
  <si>
    <t>Bonus part shall work only if user has Excel 2021 +</t>
  </si>
  <si>
    <t>Nazwa rozdziału</t>
  </si>
  <si>
    <t>Nazwa rozdziału, posortowana:</t>
  </si>
  <si>
    <t xml:space="preserve"> &lt;= wybierz szkołę / choose a school</t>
  </si>
  <si>
    <t xml:space="preserve"> &lt;= wybierz rozdział</t>
  </si>
  <si>
    <t>Bonus Part: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</si>
</sst>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"/>
    <numFmt numFmtId="165" formatCode="#,##0.0000"/>
    <numFmt numFmtId="166" formatCode="#,##0.00\ \z\ł"/>
    <numFmt numFmtId="167" formatCode="#,##0,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sz val="10"/>
      <name val="Arial CE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b/>
      <u/>
      <sz val="10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2"/>
      <color theme="1"/>
      <name val="Times New Roman"/>
      <family val="1"/>
      <charset val="238"/>
    </font>
    <font>
      <sz val="12"/>
      <color theme="1"/>
      <name val="Times New Roman"/>
      <family val="1"/>
      <charset val="238"/>
    </font>
    <font>
      <b/>
      <i/>
      <sz val="12"/>
      <name val="Times New Roman"/>
      <family val="1"/>
      <charset val="238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theme="9"/>
      </patternFill>
    </fill>
    <fill>
      <patternFill patternType="solid">
        <fgColor theme="0"/>
        <bgColor theme="9" tint="0.79998168889431442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9" fontId="4" fillId="0" borderId="0" applyFill="0" applyBorder="0" applyAlignment="0" applyProtection="0"/>
    <xf numFmtId="0" fontId="4" fillId="0" borderId="0"/>
    <xf numFmtId="9" fontId="4" fillId="0" borderId="0" applyFill="0" applyBorder="0" applyAlignment="0" applyProtection="0"/>
    <xf numFmtId="0" fontId="13" fillId="0" borderId="0" applyNumberFormat="0" applyFill="0" applyBorder="0" applyAlignment="0" applyProtection="0"/>
  </cellStyleXfs>
  <cellXfs count="81">
    <xf numFmtId="0" fontId="0" fillId="0" borderId="0" xfId="0"/>
    <xf numFmtId="0" fontId="3" fillId="0" borderId="0" xfId="0" applyFont="1" applyAlignment="1">
      <alignment horizontal="left"/>
    </xf>
    <xf numFmtId="0" fontId="5" fillId="0" borderId="1" xfId="3" applyFont="1" applyBorder="1" applyAlignment="1">
      <alignment horizontal="center" vertical="center" wrapText="1"/>
    </xf>
    <xf numFmtId="4" fontId="7" fillId="2" borderId="1" xfId="3" applyNumberFormat="1" applyFont="1" applyFill="1" applyBorder="1" applyAlignment="1">
      <alignment horizontal="right" vertical="center" wrapText="1"/>
    </xf>
    <xf numFmtId="49" fontId="6" fillId="0" borderId="1" xfId="3" applyNumberFormat="1" applyFont="1" applyBorder="1" applyAlignment="1">
      <alignment horizontal="center" vertical="center" wrapText="1"/>
    </xf>
    <xf numFmtId="4" fontId="6" fillId="0" borderId="1" xfId="3" applyNumberFormat="1" applyFont="1" applyBorder="1" applyAlignment="1">
      <alignment horizontal="right" vertical="center" wrapText="1"/>
    </xf>
    <xf numFmtId="164" fontId="6" fillId="0" borderId="1" xfId="3" applyNumberFormat="1" applyFont="1" applyBorder="1" applyAlignment="1">
      <alignment horizontal="center" vertical="center"/>
    </xf>
    <xf numFmtId="0" fontId="6" fillId="0" borderId="1" xfId="3" applyFont="1" applyBorder="1" applyAlignment="1">
      <alignment horizontal="left" vertical="center" wrapText="1"/>
    </xf>
    <xf numFmtId="4" fontId="6" fillId="0" borderId="1" xfId="3" applyNumberFormat="1" applyFont="1" applyBorder="1" applyAlignment="1">
      <alignment horizontal="right" vertical="center"/>
    </xf>
    <xf numFmtId="4" fontId="6" fillId="0" borderId="1" xfId="3" applyNumberFormat="1" applyFont="1" applyBorder="1" applyAlignment="1">
      <alignment vertical="center"/>
    </xf>
    <xf numFmtId="164" fontId="6" fillId="0" borderId="0" xfId="3" applyNumberFormat="1" applyFont="1" applyAlignment="1">
      <alignment horizontal="center" vertical="center"/>
    </xf>
    <xf numFmtId="49" fontId="6" fillId="0" borderId="0" xfId="3" applyNumberFormat="1" applyFont="1" applyAlignment="1">
      <alignment horizontal="center" vertical="center" wrapText="1"/>
    </xf>
    <xf numFmtId="0" fontId="6" fillId="0" borderId="0" xfId="3" applyFont="1" applyAlignment="1">
      <alignment horizontal="left" vertical="center" wrapText="1"/>
    </xf>
    <xf numFmtId="4" fontId="6" fillId="0" borderId="0" xfId="3" applyNumberFormat="1" applyFont="1" applyAlignment="1">
      <alignment horizontal="right" vertical="center"/>
    </xf>
    <xf numFmtId="4" fontId="6" fillId="0" borderId="0" xfId="3" applyNumberFormat="1" applyFont="1" applyAlignment="1">
      <alignment vertical="center"/>
    </xf>
    <xf numFmtId="4" fontId="6" fillId="0" borderId="0" xfId="3" applyNumberFormat="1" applyFont="1" applyAlignment="1">
      <alignment horizontal="right" vertical="center" wrapText="1"/>
    </xf>
    <xf numFmtId="0" fontId="6" fillId="0" borderId="0" xfId="3" applyFont="1"/>
    <xf numFmtId="165" fontId="6" fillId="0" borderId="1" xfId="3" applyNumberFormat="1" applyFont="1" applyBorder="1" applyAlignment="1">
      <alignment horizontal="right" vertical="center" wrapText="1"/>
    </xf>
    <xf numFmtId="10" fontId="7" fillId="2" borderId="1" xfId="1" applyNumberFormat="1" applyFont="1" applyFill="1" applyBorder="1" applyAlignment="1">
      <alignment horizontal="right" vertical="center" wrapText="1"/>
    </xf>
    <xf numFmtId="10" fontId="6" fillId="0" borderId="1" xfId="1" applyNumberFormat="1" applyFont="1" applyFill="1" applyBorder="1" applyAlignment="1">
      <alignment horizontal="right" vertical="center" wrapText="1"/>
    </xf>
    <xf numFmtId="10" fontId="0" fillId="0" borderId="0" xfId="1" applyNumberFormat="1" applyFont="1"/>
    <xf numFmtId="9" fontId="6" fillId="0" borderId="1" xfId="1" applyFont="1" applyFill="1" applyBorder="1" applyAlignment="1">
      <alignment horizontal="right" vertical="center" wrapText="1"/>
    </xf>
    <xf numFmtId="0" fontId="2" fillId="0" borderId="0" xfId="0" applyFont="1" applyAlignment="1">
      <alignment horizontal="left"/>
    </xf>
    <xf numFmtId="0" fontId="5" fillId="0" borderId="0" xfId="3" applyFont="1" applyAlignment="1">
      <alignment horizontal="left"/>
    </xf>
    <xf numFmtId="0" fontId="5" fillId="0" borderId="1" xfId="3" applyFont="1" applyBorder="1" applyAlignment="1">
      <alignment horizontal="center" vertical="center" textRotation="90" wrapText="1"/>
    </xf>
    <xf numFmtId="0" fontId="6" fillId="0" borderId="1" xfId="3" applyFont="1" applyBorder="1" applyAlignment="1">
      <alignment horizontal="center" vertical="center" textRotation="90" wrapText="1"/>
    </xf>
    <xf numFmtId="0" fontId="6" fillId="0" borderId="1" xfId="3" applyFont="1" applyBorder="1" applyAlignment="1">
      <alignment horizontal="center" vertical="center" wrapText="1"/>
    </xf>
    <xf numFmtId="0" fontId="5" fillId="0" borderId="1" xfId="3" applyFont="1" applyBorder="1" applyAlignment="1">
      <alignment horizontal="left" vertical="center" wrapText="1"/>
    </xf>
    <xf numFmtId="0" fontId="5" fillId="0" borderId="1" xfId="3" applyFont="1" applyBorder="1" applyAlignment="1">
      <alignment horizontal="left" vertical="center"/>
    </xf>
    <xf numFmtId="0" fontId="5" fillId="0" borderId="1" xfId="3" applyFont="1" applyBorder="1" applyAlignment="1">
      <alignment vertical="center"/>
    </xf>
    <xf numFmtId="49" fontId="7" fillId="2" borderId="1" xfId="3" applyNumberFormat="1" applyFont="1" applyFill="1" applyBorder="1" applyAlignment="1">
      <alignment horizontal="center" vertical="center" wrapText="1"/>
    </xf>
    <xf numFmtId="9" fontId="5" fillId="0" borderId="0" xfId="4" applyFont="1" applyFill="1" applyBorder="1" applyAlignment="1" applyProtection="1">
      <alignment horizontal="left" vertical="center" wrapText="1"/>
    </xf>
    <xf numFmtId="9" fontId="5" fillId="0" borderId="3" xfId="2" applyFont="1" applyFill="1" applyBorder="1" applyAlignment="1" applyProtection="1">
      <alignment horizontal="center" vertical="center" wrapText="1"/>
    </xf>
    <xf numFmtId="9" fontId="5" fillId="0" borderId="3" xfId="4" applyFont="1" applyFill="1" applyBorder="1" applyAlignment="1" applyProtection="1">
      <alignment horizontal="center" vertical="center" wrapText="1"/>
    </xf>
    <xf numFmtId="9" fontId="5" fillId="0" borderId="2" xfId="4" applyFont="1" applyFill="1" applyBorder="1" applyAlignment="1" applyProtection="1">
      <alignment horizontal="center" vertical="center" wrapText="1"/>
    </xf>
    <xf numFmtId="164" fontId="6" fillId="0" borderId="4" xfId="3" applyNumberFormat="1" applyFont="1" applyBorder="1" applyAlignment="1">
      <alignment horizontal="center" vertical="center"/>
    </xf>
    <xf numFmtId="49" fontId="6" fillId="0" borderId="4" xfId="3" applyNumberFormat="1" applyFont="1" applyBorder="1" applyAlignment="1">
      <alignment horizontal="center" vertical="center" wrapText="1"/>
    </xf>
    <xf numFmtId="0" fontId="6" fillId="0" borderId="4" xfId="3" applyFont="1" applyBorder="1" applyAlignment="1">
      <alignment horizontal="left" vertical="center" wrapText="1"/>
    </xf>
    <xf numFmtId="4" fontId="6" fillId="0" borderId="4" xfId="3" applyNumberFormat="1" applyFont="1" applyBorder="1" applyAlignment="1">
      <alignment horizontal="right" vertical="center"/>
    </xf>
    <xf numFmtId="4" fontId="6" fillId="0" borderId="4" xfId="3" applyNumberFormat="1" applyFont="1" applyBorder="1" applyAlignment="1">
      <alignment vertical="center"/>
    </xf>
    <xf numFmtId="4" fontId="6" fillId="0" borderId="4" xfId="3" applyNumberFormat="1" applyFont="1" applyBorder="1" applyAlignment="1">
      <alignment horizontal="right" vertical="center" wrapText="1"/>
    </xf>
    <xf numFmtId="0" fontId="8" fillId="0" borderId="0" xfId="0" applyFont="1"/>
    <xf numFmtId="0" fontId="9" fillId="3" borderId="6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4" fontId="0" fillId="0" borderId="0" xfId="0" applyNumberFormat="1"/>
    <xf numFmtId="0" fontId="13" fillId="0" borderId="0" xfId="5"/>
    <xf numFmtId="0" fontId="0" fillId="0" borderId="0" xfId="0" applyAlignment="1">
      <alignment horizontal="right"/>
    </xf>
    <xf numFmtId="0" fontId="11" fillId="0" borderId="1" xfId="0" applyFont="1" applyBorder="1" applyAlignment="1">
      <alignment horizontal="center" vertical="center" wrapText="1"/>
    </xf>
    <xf numFmtId="166" fontId="11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166" fontId="10" fillId="4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10" fontId="0" fillId="0" borderId="0" xfId="0" applyNumberFormat="1"/>
    <xf numFmtId="10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 vertical="center" wrapText="1"/>
    </xf>
    <xf numFmtId="166" fontId="0" fillId="0" borderId="0" xfId="0" applyNumberFormat="1"/>
    <xf numFmtId="0" fontId="14" fillId="5" borderId="8" xfId="0" applyFont="1" applyFill="1" applyBorder="1"/>
    <xf numFmtId="166" fontId="10" fillId="4" borderId="0" xfId="0" applyNumberFormat="1" applyFont="1" applyFill="1" applyAlignment="1">
      <alignment horizontal="center" vertical="center"/>
    </xf>
    <xf numFmtId="166" fontId="11" fillId="0" borderId="9" xfId="0" applyNumberFormat="1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9" fontId="5" fillId="0" borderId="3" xfId="2" applyFont="1" applyFill="1" applyBorder="1" applyAlignment="1" applyProtection="1">
      <alignment horizontal="center" vertical="center" wrapText="1"/>
    </xf>
    <xf numFmtId="0" fontId="5" fillId="0" borderId="1" xfId="3" applyFont="1" applyBorder="1" applyAlignment="1">
      <alignment horizontal="center" vertical="center" textRotation="90" wrapText="1"/>
    </xf>
    <xf numFmtId="0" fontId="6" fillId="0" borderId="1" xfId="3" applyFont="1" applyBorder="1" applyAlignment="1">
      <alignment horizontal="center" vertical="center" textRotation="90" wrapText="1"/>
    </xf>
    <xf numFmtId="0" fontId="5" fillId="0" borderId="1" xfId="3" applyFont="1" applyBorder="1" applyAlignment="1">
      <alignment horizontal="center" vertical="center" wrapText="1"/>
    </xf>
    <xf numFmtId="0" fontId="6" fillId="0" borderId="1" xfId="3" applyFont="1" applyBorder="1" applyAlignment="1">
      <alignment horizontal="center" vertical="center" wrapText="1"/>
    </xf>
    <xf numFmtId="0" fontId="5" fillId="0" borderId="1" xfId="3" applyFont="1" applyBorder="1" applyAlignment="1">
      <alignment horizontal="left" vertical="center" wrapText="1"/>
    </xf>
    <xf numFmtId="0" fontId="6" fillId="0" borderId="1" xfId="3" applyFont="1" applyBorder="1" applyAlignment="1">
      <alignment horizontal="left" vertical="center" wrapText="1"/>
    </xf>
    <xf numFmtId="0" fontId="5" fillId="0" borderId="1" xfId="3" applyFont="1" applyBorder="1" applyAlignment="1">
      <alignment horizontal="left" vertical="center"/>
    </xf>
    <xf numFmtId="0" fontId="5" fillId="0" borderId="1" xfId="3" applyFont="1" applyBorder="1" applyAlignment="1">
      <alignment vertical="center"/>
    </xf>
    <xf numFmtId="49" fontId="7" fillId="2" borderId="1" xfId="3" applyNumberFormat="1" applyFont="1" applyFill="1" applyBorder="1" applyAlignment="1">
      <alignment horizontal="center" vertical="center" wrapText="1"/>
    </xf>
    <xf numFmtId="9" fontId="5" fillId="0" borderId="3" xfId="4" applyFont="1" applyFill="1" applyBorder="1" applyAlignment="1" applyProtection="1">
      <alignment horizontal="center" vertical="center" wrapText="1"/>
    </xf>
    <xf numFmtId="9" fontId="5" fillId="0" borderId="2" xfId="4" applyFont="1" applyFill="1" applyBorder="1" applyAlignment="1" applyProtection="1">
      <alignment horizontal="center" vertical="center" wrapText="1"/>
    </xf>
    <xf numFmtId="9" fontId="5" fillId="0" borderId="0" xfId="4" applyFont="1" applyFill="1" applyBorder="1" applyAlignment="1" applyProtection="1">
      <alignment horizontal="left" vertical="center" wrapText="1"/>
    </xf>
    <xf numFmtId="0" fontId="5" fillId="0" borderId="0" xfId="3" applyFont="1" applyAlignment="1">
      <alignment horizontal="left"/>
    </xf>
    <xf numFmtId="166" fontId="10" fillId="4" borderId="10" xfId="0" applyNumberFormat="1" applyFont="1" applyFill="1" applyBorder="1" applyAlignment="1">
      <alignment horizontal="center"/>
    </xf>
    <xf numFmtId="166" fontId="10" fillId="4" borderId="11" xfId="0" applyNumberFormat="1" applyFont="1" applyFill="1" applyBorder="1" applyAlignment="1">
      <alignment horizontal="center"/>
    </xf>
    <xf numFmtId="166" fontId="10" fillId="4" borderId="12" xfId="0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</cellXfs>
  <cellStyles count="6">
    <cellStyle name="Hyperlink" xfId="5" builtinId="8"/>
    <cellStyle name="Normal" xfId="0" builtinId="0"/>
    <cellStyle name="Normalny 9" xfId="3" xr:uid="{00000000-0005-0000-0000-000001000000}"/>
    <cellStyle name="Percent" xfId="1" builtinId="5"/>
    <cellStyle name="Procentowy 4" xfId="4" xr:uid="{00000000-0005-0000-0000-000003000000}"/>
    <cellStyle name="Procentowy 6" xfId="2" xr:uid="{00000000-0005-0000-0000-000004000000}"/>
  </cellStyles>
  <dxfs count="47"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charset val="238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charset val="238"/>
        <scheme val="none"/>
      </font>
      <numFmt numFmtId="166" formatCode="#,##0.00\ \z\ł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charset val="238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rgb="FFFFFF00"/>
        </patternFill>
      </fill>
    </dxf>
    <dxf>
      <font>
        <b/>
        <i/>
      </font>
      <fill>
        <patternFill>
          <bgColor rgb="FFFFC000"/>
        </patternFill>
      </fill>
    </dxf>
    <dxf>
      <font>
        <b/>
        <i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238"/>
        <scheme val="none"/>
      </font>
      <numFmt numFmtId="4" formatCode="#,##0.00"/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238"/>
        <scheme val="none"/>
      </font>
      <numFmt numFmtId="4" formatCode="#,##0.00"/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238"/>
        <scheme val="none"/>
      </font>
      <numFmt numFmtId="4" formatCode="#,##0.00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238"/>
        <scheme val="none"/>
      </font>
      <numFmt numFmtId="4" formatCode="#,##0.00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238"/>
        <scheme val="none"/>
      </font>
      <numFmt numFmtId="4" formatCode="#,##0.00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238"/>
        <scheme val="none"/>
      </font>
      <numFmt numFmtId="4" formatCode="#,##0.00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238"/>
        <scheme val="none"/>
      </font>
      <numFmt numFmtId="4" formatCode="#,##0.00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238"/>
        <scheme val="none"/>
      </font>
      <numFmt numFmtId="4" formatCode="#,##0.00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238"/>
        <scheme val="none"/>
      </font>
      <numFmt numFmtId="4" formatCode="#,##0.00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238"/>
        <scheme val="none"/>
      </font>
      <numFmt numFmtId="4" formatCode="#,##0.00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238"/>
        <scheme val="none"/>
      </font>
      <numFmt numFmtId="4" formatCode="#,##0.00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238"/>
        <scheme val="none"/>
      </font>
      <numFmt numFmtId="4" formatCode="#,##0.00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238"/>
        <scheme val="none"/>
      </font>
      <numFmt numFmtId="4" formatCode="#,##0.00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238"/>
        <scheme val="none"/>
      </font>
      <numFmt numFmtId="4" formatCode="#,##0.00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238"/>
        <scheme val="none"/>
      </font>
      <numFmt numFmtId="4" formatCode="#,##0.00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238"/>
        <scheme val="none"/>
      </font>
      <numFmt numFmtId="4" formatCode="#,##0.00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238"/>
        <scheme val="none"/>
      </font>
      <numFmt numFmtId="4" formatCode="#,##0.00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238"/>
        <scheme val="none"/>
      </font>
      <numFmt numFmtId="4" formatCode="#,##0.00"/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238"/>
        <scheme val="none"/>
      </font>
      <numFmt numFmtId="4" formatCode="#,##0.00"/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238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238"/>
        <scheme val="none"/>
      </font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238"/>
        <scheme val="none"/>
      </font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238"/>
        <scheme val="none"/>
      </font>
      <numFmt numFmtId="164" formatCode="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238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charset val="238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charset val="238"/>
        <scheme val="none"/>
      </font>
      <numFmt numFmtId="166" formatCode="#,##0.00\ \z\ł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charset val="238"/>
        <scheme val="none"/>
      </font>
      <numFmt numFmtId="166" formatCode="#,##0.00\ \z\ł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charset val="238"/>
        <scheme val="none"/>
      </font>
      <numFmt numFmtId="166" formatCode="#,##0.00\ \z\ł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charset val="238"/>
        <scheme val="none"/>
      </font>
      <numFmt numFmtId="166" formatCode="#,##0.00\ \z\ł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charset val="238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charset val="238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charset val="238"/>
        <scheme val="none"/>
      </font>
      <alignment horizontal="center" vertical="center" textRotation="0" indent="0" justifyLastLine="0" shrinkToFit="0" readingOrder="0"/>
    </dxf>
    <dxf>
      <font>
        <b/>
        <i/>
        <strike val="0"/>
        <outline val="0"/>
        <shadow val="0"/>
        <u val="none"/>
        <vertAlign val="baseline"/>
        <sz val="12"/>
        <color auto="1"/>
        <name val="Times New Roman"/>
        <family val="1"/>
        <charset val="238"/>
        <scheme val="none"/>
      </font>
      <alignment horizontal="center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theme="9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medium">
          <color auto="1"/>
        </top>
        <bottom style="medium">
          <color auto="1"/>
        </bottom>
      </border>
    </dxf>
    <dxf>
      <border>
        <top style="medium">
          <color auto="1"/>
        </top>
      </border>
    </dxf>
    <dxf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theme="9"/>
          <bgColor theme="0"/>
        </patternFill>
      </fill>
      <alignment horizontal="center" vertical="center" textRotation="0" wrapText="0" indent="0" justifyLastLine="0" shrinkToFit="0" readingOrder="0"/>
    </dxf>
    <dxf>
      <border>
        <bottom style="medium">
          <color auto="1"/>
        </bottom>
      </border>
    </dxf>
    <dxf>
      <alignment horizont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Relacja wybranych pozycji</a:t>
            </a:r>
            <a:r>
              <a:rPr lang="en-US" baseline="0"/>
              <a:t> paragrafów do sumy poniesionych wydatków.</a:t>
            </a:r>
            <a:endParaRPr lang="en-US"/>
          </a:p>
        </c:rich>
      </c:tx>
      <c:layout>
        <c:manualLayout>
          <c:xMode val="edge"/>
          <c:yMode val="edge"/>
          <c:x val="0.11542509044477547"/>
          <c:y val="4.7961630695443642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7.7818070622902052E-2"/>
          <c:y val="0.28146039275211082"/>
          <c:w val="0.90589963375168747"/>
          <c:h val="0.6022058628213641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Bonus!$L$5</c:f>
              <c:strCache>
                <c:ptCount val="1"/>
                <c:pt idx="0">
                  <c:v>Wynagrodzenia osobowe pracowników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solidFill>
                <a:schemeClr val="tx2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1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LID4096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Bonus!$M$4:$Q$4</c:f>
              <c:strCache>
                <c:ptCount val="5"/>
                <c:pt idx="0">
                  <c:v>I Liceum Ogólnokształcące w Mieście X</c:v>
                </c:pt>
                <c:pt idx="1">
                  <c:v>Zespół Szkół Nr 1 w Mieście X </c:v>
                </c:pt>
                <c:pt idx="2">
                  <c:v>Zespół Szkół Nr 2 w Mieście X</c:v>
                </c:pt>
                <c:pt idx="3">
                  <c:v>Zespół Szkół Nr 3 w Mieście X </c:v>
                </c:pt>
                <c:pt idx="4">
                  <c:v>Zespół Szkół Technicznych w Mieście X </c:v>
                </c:pt>
              </c:strCache>
            </c:strRef>
          </c:cat>
          <c:val>
            <c:numRef>
              <c:f>Bonus!$M$5:$Q$5</c:f>
              <c:numCache>
                <c:formatCode>0.00%</c:formatCode>
                <c:ptCount val="5"/>
                <c:pt idx="0">
                  <c:v>0.69891443316260882</c:v>
                </c:pt>
                <c:pt idx="1">
                  <c:v>0.71390873388843812</c:v>
                </c:pt>
                <c:pt idx="2">
                  <c:v>0.71517130605653378</c:v>
                </c:pt>
                <c:pt idx="3">
                  <c:v>0.64071784112870689</c:v>
                </c:pt>
                <c:pt idx="4">
                  <c:v>0.66969937230646903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4E-49F7-8FDF-B4A573EAB448}"/>
            </c:ext>
          </c:extLst>
        </c:ser>
        <c:ser>
          <c:idx val="1"/>
          <c:order val="1"/>
          <c:tx>
            <c:strRef>
              <c:f>Bonus!$L$6</c:f>
              <c:strCache>
                <c:ptCount val="1"/>
                <c:pt idx="0">
                  <c:v>Dodatkowe wynagrodzenie roczne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solidFill>
                <a:srgbClr val="C0000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LID4096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Bonus!$M$4:$Q$4</c:f>
              <c:strCache>
                <c:ptCount val="5"/>
                <c:pt idx="0">
                  <c:v>I Liceum Ogólnokształcące w Mieście X</c:v>
                </c:pt>
                <c:pt idx="1">
                  <c:v>Zespół Szkół Nr 1 w Mieście X </c:v>
                </c:pt>
                <c:pt idx="2">
                  <c:v>Zespół Szkół Nr 2 w Mieście X</c:v>
                </c:pt>
                <c:pt idx="3">
                  <c:v>Zespół Szkół Nr 3 w Mieście X </c:v>
                </c:pt>
                <c:pt idx="4">
                  <c:v>Zespół Szkół Technicznych w Mieście X </c:v>
                </c:pt>
              </c:strCache>
            </c:strRef>
          </c:cat>
          <c:val>
            <c:numRef>
              <c:f>Bonus!$M$6:$Q$6</c:f>
              <c:numCache>
                <c:formatCode>0.00%</c:formatCode>
                <c:ptCount val="5"/>
                <c:pt idx="0">
                  <c:v>5.2468242132283009E-2</c:v>
                </c:pt>
                <c:pt idx="1">
                  <c:v>5.1169682292051308E-2</c:v>
                </c:pt>
                <c:pt idx="2">
                  <c:v>5.4306044780536779E-2</c:v>
                </c:pt>
                <c:pt idx="3">
                  <c:v>4.7574707612156854E-2</c:v>
                </c:pt>
                <c:pt idx="4">
                  <c:v>4.9777279390113248E-2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4E-49F7-8FDF-B4A573EAB448}"/>
            </c:ext>
          </c:extLst>
        </c:ser>
        <c:ser>
          <c:idx val="2"/>
          <c:order val="2"/>
          <c:tx>
            <c:strRef>
              <c:f>Bonus!$L$7</c:f>
              <c:strCache>
                <c:ptCount val="1"/>
                <c:pt idx="0">
                  <c:v>Składki na ubezpieczenia społeczne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solidFill>
                <a:srgbClr val="92D05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LID4096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Bonus!$M$4:$Q$4</c:f>
              <c:strCache>
                <c:ptCount val="5"/>
                <c:pt idx="0">
                  <c:v>I Liceum Ogólnokształcące w Mieście X</c:v>
                </c:pt>
                <c:pt idx="1">
                  <c:v>Zespół Szkół Nr 1 w Mieście X </c:v>
                </c:pt>
                <c:pt idx="2">
                  <c:v>Zespół Szkół Nr 2 w Mieście X</c:v>
                </c:pt>
                <c:pt idx="3">
                  <c:v>Zespół Szkół Nr 3 w Mieście X </c:v>
                </c:pt>
                <c:pt idx="4">
                  <c:v>Zespół Szkół Technicznych w Mieście X </c:v>
                </c:pt>
              </c:strCache>
            </c:strRef>
          </c:cat>
          <c:val>
            <c:numRef>
              <c:f>Bonus!$M$7:$Q$7</c:f>
              <c:numCache>
                <c:formatCode>0.00%</c:formatCode>
                <c:ptCount val="5"/>
                <c:pt idx="0">
                  <c:v>0.12019890777202326</c:v>
                </c:pt>
                <c:pt idx="1">
                  <c:v>0.13018921893218774</c:v>
                </c:pt>
                <c:pt idx="2">
                  <c:v>0.12902088207446952</c:v>
                </c:pt>
                <c:pt idx="3">
                  <c:v>0.11692686357875347</c:v>
                </c:pt>
                <c:pt idx="4">
                  <c:v>0.11786021607457653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A4E-49F7-8FDF-B4A573EAB448}"/>
            </c:ext>
          </c:extLst>
        </c:ser>
        <c:ser>
          <c:idx val="3"/>
          <c:order val="3"/>
          <c:tx>
            <c:strRef>
              <c:f>Bonus!$L$8</c:f>
              <c:strCache>
                <c:ptCount val="1"/>
                <c:pt idx="0">
                  <c:v>Odpisy na zakładowy fundusz świadczeń socjalnych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hade val="51000"/>
                    <a:satMod val="130000"/>
                  </a:schemeClr>
                </a:gs>
                <a:gs pos="80000">
                  <a:schemeClr val="accent4">
                    <a:shade val="93000"/>
                    <a:satMod val="130000"/>
                  </a:schemeClr>
                </a:gs>
                <a:gs pos="100000">
                  <a:schemeClr val="accent4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solidFill>
                <a:srgbClr val="7030A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900" b="1" i="0" u="none" strike="noStrike" kern="1200" baseline="0">
                    <a:solidFill>
                      <a:schemeClr val="bg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LID4096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Bonus!$M$4:$Q$4</c:f>
              <c:strCache>
                <c:ptCount val="5"/>
                <c:pt idx="0">
                  <c:v>I Liceum Ogólnokształcące w Mieście X</c:v>
                </c:pt>
                <c:pt idx="1">
                  <c:v>Zespół Szkół Nr 1 w Mieście X </c:v>
                </c:pt>
                <c:pt idx="2">
                  <c:v>Zespół Szkół Nr 2 w Mieście X</c:v>
                </c:pt>
                <c:pt idx="3">
                  <c:v>Zespół Szkół Nr 3 w Mieście X </c:v>
                </c:pt>
                <c:pt idx="4">
                  <c:v>Zespół Szkół Technicznych w Mieście X </c:v>
                </c:pt>
              </c:strCache>
            </c:strRef>
          </c:cat>
          <c:val>
            <c:numRef>
              <c:f>Bonus!$M$8:$Q$8</c:f>
              <c:numCache>
                <c:formatCode>0.00%</c:formatCode>
                <c:ptCount val="5"/>
                <c:pt idx="0">
                  <c:v>3.3796208067689855E-2</c:v>
                </c:pt>
                <c:pt idx="1">
                  <c:v>3.9368160649295263E-2</c:v>
                </c:pt>
                <c:pt idx="2">
                  <c:v>3.4574577503655265E-2</c:v>
                </c:pt>
                <c:pt idx="3">
                  <c:v>3.257116396392451E-2</c:v>
                </c:pt>
                <c:pt idx="4">
                  <c:v>4.3526328977790706E-2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A4E-49F7-8FDF-B4A573EAB448}"/>
            </c:ext>
          </c:extLst>
        </c:ser>
        <c:ser>
          <c:idx val="4"/>
          <c:order val="4"/>
          <c:tx>
            <c:strRef>
              <c:f>Bonus!$L$9</c:f>
              <c:strCache>
                <c:ptCount val="1"/>
                <c:pt idx="0">
                  <c:v>Pozostałe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hade val="51000"/>
                    <a:satMod val="130000"/>
                  </a:schemeClr>
                </a:gs>
                <a:gs pos="80000">
                  <a:schemeClr val="accent5">
                    <a:shade val="93000"/>
                    <a:satMod val="130000"/>
                  </a:schemeClr>
                </a:gs>
                <a:gs pos="100000">
                  <a:schemeClr val="accent5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solidFill>
                <a:schemeClr val="tx2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LID4096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Bonus!$M$4:$Q$4</c:f>
              <c:strCache>
                <c:ptCount val="5"/>
                <c:pt idx="0">
                  <c:v>I Liceum Ogólnokształcące w Mieście X</c:v>
                </c:pt>
                <c:pt idx="1">
                  <c:v>Zespół Szkół Nr 1 w Mieście X </c:v>
                </c:pt>
                <c:pt idx="2">
                  <c:v>Zespół Szkół Nr 2 w Mieście X</c:v>
                </c:pt>
                <c:pt idx="3">
                  <c:v>Zespół Szkół Nr 3 w Mieście X </c:v>
                </c:pt>
                <c:pt idx="4">
                  <c:v>Zespół Szkół Technicznych w Mieście X </c:v>
                </c:pt>
              </c:strCache>
            </c:strRef>
          </c:cat>
          <c:val>
            <c:numRef>
              <c:f>Bonus!$M$9:$Q$9</c:f>
              <c:numCache>
                <c:formatCode>0.00%</c:formatCode>
                <c:ptCount val="5"/>
                <c:pt idx="0">
                  <c:v>9.4622208865395074E-2</c:v>
                </c:pt>
                <c:pt idx="1">
                  <c:v>6.5364204238027579E-2</c:v>
                </c:pt>
                <c:pt idx="2">
                  <c:v>6.6927189584804703E-2</c:v>
                </c:pt>
                <c:pt idx="3">
                  <c:v>0.16220942371645819</c:v>
                </c:pt>
                <c:pt idx="4">
                  <c:v>0.11913680325105047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A4E-49F7-8FDF-B4A573EAB44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100"/>
        <c:axId val="1990404559"/>
        <c:axId val="1990402639"/>
      </c:barChart>
      <c:catAx>
        <c:axId val="1990404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lt1">
                    <a:lumMod val="8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LID4096"/>
          </a:p>
        </c:txPr>
        <c:crossAx val="1990402639"/>
        <c:crosses val="autoZero"/>
        <c:auto val="1"/>
        <c:lblAlgn val="ctr"/>
        <c:lblOffset val="100"/>
        <c:noMultiLvlLbl val="0"/>
      </c:catAx>
      <c:valAx>
        <c:axId val="1990402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lt1">
                    <a:lumMod val="8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LID4096"/>
          </a:p>
        </c:txPr>
        <c:crossAx val="1990404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1.6300276654607364E-2"/>
          <c:y val="0.10734857783064887"/>
          <c:w val="0.9778190313623385"/>
          <c:h val="0.1419885333983319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Udział poszczególnych działów w sumie poniesionych wydatków (w tyś).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Bonus!$A$5</c:f>
              <c:strCache>
                <c:ptCount val="1"/>
                <c:pt idx="0">
                  <c:v>801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Bonus!$B$4:$F$4</c:f>
              <c:strCache>
                <c:ptCount val="5"/>
                <c:pt idx="0">
                  <c:v>I Liceum Ogólnokształcące w Mieście X</c:v>
                </c:pt>
                <c:pt idx="1">
                  <c:v>Zespół Szkół Nr 1 w Mieście X </c:v>
                </c:pt>
                <c:pt idx="2">
                  <c:v>Zespół Szkół Nr 2 w Mieście X</c:v>
                </c:pt>
                <c:pt idx="3">
                  <c:v>Zespół Szkół Nr 3 w Mieście X </c:v>
                </c:pt>
                <c:pt idx="4">
                  <c:v>Zespół Szkół Technicznych w Mieście X </c:v>
                </c:pt>
              </c:strCache>
            </c:strRef>
          </c:cat>
          <c:val>
            <c:numRef>
              <c:f>Bonus!$B$5:$F$5</c:f>
              <c:numCache>
                <c:formatCode>#,##0,</c:formatCode>
                <c:ptCount val="5"/>
                <c:pt idx="0">
                  <c:v>16196614.800000001</c:v>
                </c:pt>
                <c:pt idx="1">
                  <c:v>18990571.190000001</c:v>
                </c:pt>
                <c:pt idx="2">
                  <c:v>13211310.98</c:v>
                </c:pt>
                <c:pt idx="3">
                  <c:v>13182416.84</c:v>
                </c:pt>
                <c:pt idx="4">
                  <c:v>11796818.32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33-4038-B547-1A05C782DF18}"/>
            </c:ext>
          </c:extLst>
        </c:ser>
        <c:ser>
          <c:idx val="1"/>
          <c:order val="1"/>
          <c:tx>
            <c:strRef>
              <c:f>Bonus!$A$6</c:f>
              <c:strCache>
                <c:ptCount val="1"/>
                <c:pt idx="0">
                  <c:v>854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Bonus!$B$4:$F$4</c:f>
              <c:strCache>
                <c:ptCount val="5"/>
                <c:pt idx="0">
                  <c:v>I Liceum Ogólnokształcące w Mieście X</c:v>
                </c:pt>
                <c:pt idx="1">
                  <c:v>Zespół Szkół Nr 1 w Mieście X </c:v>
                </c:pt>
                <c:pt idx="2">
                  <c:v>Zespół Szkół Nr 2 w Mieście X</c:v>
                </c:pt>
                <c:pt idx="3">
                  <c:v>Zespół Szkół Nr 3 w Mieście X </c:v>
                </c:pt>
                <c:pt idx="4">
                  <c:v>Zespół Szkół Technicznych w Mieście X </c:v>
                </c:pt>
              </c:strCache>
            </c:strRef>
          </c:cat>
          <c:val>
            <c:numRef>
              <c:f>Bonus!$B$6:$F$6</c:f>
              <c:numCache>
                <c:formatCode>#,##0,</c:formatCode>
                <c:ptCount val="5"/>
                <c:pt idx="0">
                  <c:v>44600.75</c:v>
                </c:pt>
                <c:pt idx="1">
                  <c:v>78381.679999999993</c:v>
                </c:pt>
                <c:pt idx="2">
                  <c:v>13089.23</c:v>
                </c:pt>
                <c:pt idx="3">
                  <c:v>24918.35</c:v>
                </c:pt>
                <c:pt idx="4">
                  <c:v>18912.349999999999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33-4038-B547-1A05C782DF18}"/>
            </c:ext>
          </c:extLst>
        </c:ser>
        <c:ser>
          <c:idx val="2"/>
          <c:order val="2"/>
          <c:tx>
            <c:strRef>
              <c:f>Bonus!$A$7</c:f>
              <c:strCache>
                <c:ptCount val="1"/>
                <c:pt idx="0">
                  <c:v>926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Bonus!$B$4:$F$4</c:f>
              <c:strCache>
                <c:ptCount val="5"/>
                <c:pt idx="0">
                  <c:v>I Liceum Ogólnokształcące w Mieście X</c:v>
                </c:pt>
                <c:pt idx="1">
                  <c:v>Zespół Szkół Nr 1 w Mieście X </c:v>
                </c:pt>
                <c:pt idx="2">
                  <c:v>Zespół Szkół Nr 2 w Mieście X</c:v>
                </c:pt>
                <c:pt idx="3">
                  <c:v>Zespół Szkół Nr 3 w Mieście X </c:v>
                </c:pt>
                <c:pt idx="4">
                  <c:v>Zespół Szkół Technicznych w Mieście X </c:v>
                </c:pt>
              </c:strCache>
            </c:strRef>
          </c:cat>
          <c:val>
            <c:numRef>
              <c:f>Bonus!$B$7:$F$7</c:f>
              <c:numCache>
                <c:formatCode>#,##0,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1144104.98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33-4038-B547-1A05C782DF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186253584"/>
        <c:axId val="1186256944"/>
      </c:barChart>
      <c:lineChart>
        <c:grouping val="standard"/>
        <c:varyColors val="0"/>
        <c:ser>
          <c:idx val="3"/>
          <c:order val="3"/>
          <c:tx>
            <c:strRef>
              <c:f>Bonus!$A$8</c:f>
              <c:strCache>
                <c:ptCount val="1"/>
                <c:pt idx="0">
                  <c:v>SUM:</c:v>
                </c:pt>
              </c:strCache>
            </c:strRef>
          </c:tx>
          <c:spPr>
            <a:ln w="34925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strRef>
              <c:f>Bonus!$B$4:$F$4</c:f>
              <c:strCache>
                <c:ptCount val="5"/>
                <c:pt idx="0">
                  <c:v>I Liceum Ogólnokształcące w Mieście X</c:v>
                </c:pt>
                <c:pt idx="1">
                  <c:v>Zespół Szkół Nr 1 w Mieście X </c:v>
                </c:pt>
                <c:pt idx="2">
                  <c:v>Zespół Szkół Nr 2 w Mieście X</c:v>
                </c:pt>
                <c:pt idx="3">
                  <c:v>Zespół Szkół Nr 3 w Mieście X </c:v>
                </c:pt>
                <c:pt idx="4">
                  <c:v>Zespół Szkół Technicznych w Mieście X </c:v>
                </c:pt>
              </c:strCache>
            </c:strRef>
          </c:cat>
          <c:val>
            <c:numRef>
              <c:f>Bonus!$B$8:$F$8</c:f>
              <c:numCache>
                <c:formatCode>#,##0,</c:formatCode>
                <c:ptCount val="5"/>
                <c:pt idx="0">
                  <c:v>16241215.550000001</c:v>
                </c:pt>
                <c:pt idx="1">
                  <c:v>19068952.870000001</c:v>
                </c:pt>
                <c:pt idx="2">
                  <c:v>13224400.210000001</c:v>
                </c:pt>
                <c:pt idx="3">
                  <c:v>13207335.189999999</c:v>
                </c:pt>
                <c:pt idx="4">
                  <c:v>12959835.65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433-4038-B547-1A05C782DF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86253584"/>
        <c:axId val="1186256944"/>
      </c:lineChart>
      <c:catAx>
        <c:axId val="1186253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186256944"/>
        <c:crosses val="autoZero"/>
        <c:auto val="1"/>
        <c:lblAlgn val="ctr"/>
        <c:lblOffset val="100"/>
        <c:noMultiLvlLbl val="0"/>
      </c:catAx>
      <c:valAx>
        <c:axId val="118625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lt1">
                    <a:lumMod val="8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LID4096"/>
          </a:p>
        </c:txPr>
        <c:crossAx val="1186253584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</c:dispUnitsLbl>
        </c:dispUnits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1" u="none" strike="noStrike" kern="1200" baseline="0">
                <a:solidFill>
                  <a:schemeClr val="lt1">
                    <a:lumMod val="85000"/>
                  </a:schemeClr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defRPr>
            </a:pPr>
            <a:endParaRPr lang="LID4096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Bonus!$A$53</c:f>
          <c:strCache>
            <c:ptCount val="1"/>
            <c:pt idx="0">
              <c:v>Relacja pozycji rozdziałów do sumy wydatków dla: Zespół Szkół Technicznych w Mieście X  (%)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Bonus!$C$29:$C$40</c:f>
              <c:numCache>
                <c:formatCode>General</c:formatCode>
                <c:ptCount val="12"/>
                <c:pt idx="0">
                  <c:v>80120</c:v>
                </c:pt>
                <c:pt idx="1">
                  <c:v>80130</c:v>
                </c:pt>
                <c:pt idx="2">
                  <c:v>80144</c:v>
                </c:pt>
                <c:pt idx="3">
                  <c:v>92605</c:v>
                </c:pt>
                <c:pt idx="4">
                  <c:v>92695</c:v>
                </c:pt>
                <c:pt idx="5">
                  <c:v>85415</c:v>
                </c:pt>
                <c:pt idx="6">
                  <c:v>80146</c:v>
                </c:pt>
                <c:pt idx="7">
                  <c:v>80152</c:v>
                </c:pt>
                <c:pt idx="8">
                  <c:v>80195</c:v>
                </c:pt>
                <c:pt idx="9">
                  <c:v>92601</c:v>
                </c:pt>
                <c:pt idx="10">
                  <c:v>80117</c:v>
                </c:pt>
                <c:pt idx="11">
                  <c:v>80115</c:v>
                </c:pt>
              </c:numCache>
            </c:numRef>
          </c:cat>
          <c:val>
            <c:numRef>
              <c:f>Bonus!$D$29:$D$40</c:f>
              <c:numCache>
                <c:formatCode>0.00%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1.4593047713533313E-3</c:v>
                </c:pt>
                <c:pt idx="6">
                  <c:v>2.3706897857149914E-3</c:v>
                </c:pt>
                <c:pt idx="7">
                  <c:v>8.6212721378144952E-3</c:v>
                </c:pt>
                <c:pt idx="8">
                  <c:v>1.8527442514288367E-2</c:v>
                </c:pt>
                <c:pt idx="9">
                  <c:v>8.8280824764934429E-2</c:v>
                </c:pt>
                <c:pt idx="10">
                  <c:v>0.1826662462343803</c:v>
                </c:pt>
                <c:pt idx="11">
                  <c:v>0.69807421979151418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B1-4AB9-8DA7-CB6C822526F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1700789584"/>
        <c:axId val="1700786224"/>
      </c:barChart>
      <c:catAx>
        <c:axId val="17007895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lt1">
                    <a:lumMod val="8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LID4096"/>
          </a:p>
        </c:txPr>
        <c:crossAx val="1700786224"/>
        <c:crosses val="autoZero"/>
        <c:auto val="1"/>
        <c:lblAlgn val="ctr"/>
        <c:lblOffset val="100"/>
        <c:noMultiLvlLbl val="0"/>
      </c:catAx>
      <c:valAx>
        <c:axId val="1700786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1" u="none" strike="noStrike" kern="1200" baseline="0">
                <a:solidFill>
                  <a:schemeClr val="lt1">
                    <a:lumMod val="8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LID4096"/>
          </a:p>
        </c:txPr>
        <c:crossAx val="1700789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298450</xdr:colOff>
      <xdr:row>0</xdr:row>
      <xdr:rowOff>0</xdr:rowOff>
    </xdr:from>
    <xdr:to>
      <xdr:col>20</xdr:col>
      <xdr:colOff>101600</xdr:colOff>
      <xdr:row>43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0C92D89-29B3-3661-5CB7-D602B98868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8</xdr:col>
      <xdr:colOff>285750</xdr:colOff>
      <xdr:row>22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B37780-E9CF-F9A6-589B-9637E9F739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24</xdr:row>
      <xdr:rowOff>38100</xdr:rowOff>
    </xdr:from>
    <xdr:to>
      <xdr:col>8</xdr:col>
      <xdr:colOff>247650</xdr:colOff>
      <xdr:row>43</xdr:row>
      <xdr:rowOff>6350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7C09AAD-3D0E-B452-1BB3-925B7F9583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ABD3F95-6758-47D0-A3D5-D6DCED71FC62}" autoFormatId="16" applyNumberFormats="0" applyBorderFormats="0" applyFontFormats="0" applyPatternFormats="0" applyAlignmentFormats="0" applyWidthHeightFormats="0">
  <queryTableRefresh nextId="12">
    <queryTableFields count="9">
      <queryTableField id="1" name="Dział" tableColumnId="1"/>
      <queryTableField id="2" name="Rozdział" tableColumnId="2"/>
      <queryTableField id="3" name="§" tableColumnId="3"/>
      <queryTableField id="4" name="Wyszczególnienie" tableColumnId="4"/>
      <queryTableField id="5" name="I Liceum Ogólnokształcące w Mieście X" tableColumnId="5"/>
      <queryTableField id="6" name="Zespół Szkół Nr 1 w Mieście X " tableColumnId="6"/>
      <queryTableField id="7" name="Zespół Szkół Nr 2 w Mieście X" tableColumnId="7"/>
      <queryTableField id="8" name="Zespół Szkół Nr 3 w Mieście X " tableColumnId="8"/>
      <queryTableField id="9" name="Zespół Szkół Technicznych w Mieście X " tableColumnId="9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989B0B-727C-4D8F-9311-C626BCF6100D}" name="Institutions_To_Found" displayName="Institutions_To_Found" ref="A8:A13" totalsRowShown="0" headerRowDxfId="46" dataDxfId="44" headerRowBorderDxfId="45" tableBorderDxfId="43" totalsRowBorderDxfId="42">
  <autoFilter ref="A8:A13" xr:uid="{A9989B0B-727C-4D8F-9311-C626BCF6100D}"/>
  <tableColumns count="1">
    <tableColumn id="1" xr3:uid="{F176134D-B169-4E21-A257-345796155236}" name="Schools to be found:" dataDxfId="41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F3FE4E2-2E42-4C7B-BE72-978E884BF1A3}" name="Main_Table" displayName="Main_Table" ref="A1:I155" tableType="queryTable" totalsRowShown="0" headerRowDxfId="40" dataDxfId="39">
  <autoFilter ref="A1:I155" xr:uid="{7F3FE4E2-2E42-4C7B-BE72-978E884BF1A3}"/>
  <tableColumns count="9">
    <tableColumn id="1" xr3:uid="{9EB93403-C7D5-46F2-BA9F-0716DDCE27F9}" uniqueName="1" name="Dział" queryTableFieldId="1" dataDxfId="38"/>
    <tableColumn id="2" xr3:uid="{3DAD0215-1648-4993-A938-174E13223B30}" uniqueName="2" name="Rozdział" queryTableFieldId="2" dataDxfId="37"/>
    <tableColumn id="3" xr3:uid="{EC3F1940-CADE-4A85-B395-C67F004EE799}" uniqueName="3" name="§" queryTableFieldId="3" dataDxfId="2"/>
    <tableColumn id="4" xr3:uid="{2B77389B-D45D-453A-A227-452725587312}" uniqueName="4" name="Wyszczególnienie" queryTableFieldId="4" dataDxfId="0"/>
    <tableColumn id="5" xr3:uid="{C6113032-75E0-4761-BE69-196BFCB58258}" uniqueName="5" name="I Liceum Ogólnokształcące w Mieście X" queryTableFieldId="5" dataDxfId="1"/>
    <tableColumn id="6" xr3:uid="{F44C942D-4DB3-478F-9FBA-B5659BEF2EF6}" uniqueName="6" name="Zespół Szkół Nr 1 w Mieście X " queryTableFieldId="6" dataDxfId="36"/>
    <tableColumn id="7" xr3:uid="{A04CC823-61F6-4FC1-AEF7-1A1D834AA3BD}" uniqueName="7" name="Zespół Szkół Nr 2 w Mieście X" queryTableFieldId="7" dataDxfId="35"/>
    <tableColumn id="8" xr3:uid="{3E9610F7-9AEA-46B1-B4CB-EBA35ED0F424}" uniqueName="8" name="Zespół Szkół Nr 3 w Mieście X " queryTableFieldId="8" dataDxfId="34"/>
    <tableColumn id="9" xr3:uid="{B8F4641E-AEFC-4118-AF41-DFA1A163A618}" uniqueName="9" name="Zespół Szkół Technicznych w Mieście X " queryTableFieldId="9" dataDxfId="33"/>
  </tableColumns>
  <tableStyleInfo name="TableStyleMedium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D5344C-EBB7-4712-B9A7-974A5FBA5B34}" name="Table1" displayName="Table1" ref="A1:W1202" totalsRowShown="0" headerRowDxfId="32" dataDxfId="31" tableBorderDxfId="30" dataCellStyle="Normalny 9">
  <autoFilter ref="A1:W1202" xr:uid="{F9D5344C-EBB7-4712-B9A7-974A5FBA5B34}"/>
  <tableColumns count="23">
    <tableColumn id="1" xr3:uid="{ABAE800A-8E94-4E0A-82A0-30016596BF19}" name="Column1" dataDxfId="29" dataCellStyle="Normalny 9"/>
    <tableColumn id="2" xr3:uid="{4EEE29E6-6D95-49E9-984E-85F0DA1AF5F7}" name="Column2" dataDxfId="28" dataCellStyle="Normalny 9"/>
    <tableColumn id="3" xr3:uid="{87F441BE-6815-48E9-AA32-3295CC5B6C2F}" name="Column3" dataDxfId="27" dataCellStyle="Normalny 9"/>
    <tableColumn id="4" xr3:uid="{D033EF8E-7DE9-4E22-9F2F-DCCC668CF799}" name="Column4" dataDxfId="26" dataCellStyle="Normalny 9"/>
    <tableColumn id="5" xr3:uid="{2A7DF9A5-A6F0-4420-8E88-1B4BB2095C51}" name="Column5" dataDxfId="25" dataCellStyle="Normalny 9"/>
    <tableColumn id="6" xr3:uid="{ECA69831-F882-4FD4-962A-4204118D6D78}" name="Column6" dataDxfId="24" dataCellStyle="Normalny 9"/>
    <tableColumn id="7" xr3:uid="{9D8C72D7-777D-4459-BA1B-C490F5122C0B}" name="Column7" dataDxfId="23" dataCellStyle="Normalny 9"/>
    <tableColumn id="8" xr3:uid="{B0D5E065-8CA5-427C-944A-E36B1EE48B6A}" name="Column8" dataDxfId="22" dataCellStyle="Normalny 9"/>
    <tableColumn id="9" xr3:uid="{7D305607-9CB3-4416-A567-D8C793DBB0D8}" name="Column9" dataDxfId="21" dataCellStyle="Normalny 9"/>
    <tableColumn id="10" xr3:uid="{C4DB9B42-76E2-4A85-B17E-A978BECCE7E1}" name="Column10" dataDxfId="20" dataCellStyle="Normalny 9"/>
    <tableColumn id="11" xr3:uid="{1FC09EBF-CE15-408C-B295-0CFD164E08B0}" name="Column11" dataDxfId="19" dataCellStyle="Normalny 9"/>
    <tableColumn id="12" xr3:uid="{12B3A558-66E9-4885-A41D-E9EC0288598A}" name="Column12" dataDxfId="18" dataCellStyle="Normalny 9"/>
    <tableColumn id="13" xr3:uid="{7E365678-D2BD-4B3A-A1CA-0C54DF1726DE}" name="Column13" dataDxfId="17" dataCellStyle="Normalny 9"/>
    <tableColumn id="14" xr3:uid="{4BC0F9CD-87D3-4AFB-9AE8-73CB4C5C9E48}" name="Column14" dataDxfId="16" dataCellStyle="Normalny 9"/>
    <tableColumn id="15" xr3:uid="{1118822B-90E0-4000-A874-91BD6FD150DF}" name="Column15" dataDxfId="15" dataCellStyle="Normalny 9"/>
    <tableColumn id="16" xr3:uid="{86E7D65F-5FB6-4771-9C12-FE5A1AE8E0CE}" name="Column16" dataDxfId="14" dataCellStyle="Normalny 9"/>
    <tableColumn id="17" xr3:uid="{EF7CD401-C822-48AE-BEC0-50E1B0B05C10}" name="Column17" dataDxfId="13" dataCellStyle="Normalny 9"/>
    <tableColumn id="18" xr3:uid="{5D71DC67-4C9E-40A1-B949-81B6E922C8DE}" name="Column18" dataDxfId="12" dataCellStyle="Normalny 9"/>
    <tableColumn id="19" xr3:uid="{9EE5BED2-9191-43EF-9C2D-3F11EB21C1DE}" name="Column19" dataDxfId="11" dataCellStyle="Normalny 9"/>
    <tableColumn id="20" xr3:uid="{CAC2E941-F9F6-4012-9929-D819D62CC031}" name="Column20" dataDxfId="10" dataCellStyle="Normalny 9"/>
    <tableColumn id="21" xr3:uid="{BD5B3A8D-7E6B-4AB3-B9DA-C6C62B2AD88C}" name="Column21" dataDxfId="9" dataCellStyle="Normalny 9"/>
    <tableColumn id="22" xr3:uid="{FA7D6B29-A5F5-4D4D-8A03-9B89352D09D2}" name="Column22" dataDxfId="8" dataCellStyle="Normalny 9"/>
    <tableColumn id="23" xr3:uid="{D0277A6C-0792-4F06-9D72-8B650C339A9C}" name="Column23" dataDxfId="7" dataCellStyle="Normalny 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CE967-4060-4BDA-9845-7C38B0CA5CC1}">
  <sheetPr codeName="Sheet2"/>
  <dimension ref="A3:B34"/>
  <sheetViews>
    <sheetView tabSelected="1" workbookViewId="0">
      <selection activeCell="D13" sqref="D13"/>
    </sheetView>
  </sheetViews>
  <sheetFormatPr defaultRowHeight="14.5" x14ac:dyDescent="0.35"/>
  <cols>
    <col min="1" max="1" width="34.81640625" customWidth="1"/>
  </cols>
  <sheetData>
    <row r="3" spans="1:1" x14ac:dyDescent="0.35">
      <c r="A3" s="41" t="s">
        <v>393</v>
      </c>
    </row>
    <row r="4" spans="1:1" x14ac:dyDescent="0.35">
      <c r="A4" t="s">
        <v>394</v>
      </c>
    </row>
    <row r="7" spans="1:1" x14ac:dyDescent="0.35">
      <c r="A7" t="s">
        <v>395</v>
      </c>
    </row>
    <row r="8" spans="1:1" ht="15" thickBot="1" x14ac:dyDescent="0.4">
      <c r="A8" s="44" t="s">
        <v>396</v>
      </c>
    </row>
    <row r="9" spans="1:1" ht="15" thickBot="1" x14ac:dyDescent="0.4">
      <c r="A9" s="42" t="s">
        <v>324</v>
      </c>
    </row>
    <row r="10" spans="1:1" ht="15" thickBot="1" x14ac:dyDescent="0.4">
      <c r="A10" s="42" t="s">
        <v>327</v>
      </c>
    </row>
    <row r="11" spans="1:1" ht="15" thickBot="1" x14ac:dyDescent="0.4">
      <c r="A11" s="42" t="s">
        <v>332</v>
      </c>
    </row>
    <row r="12" spans="1:1" ht="15" thickBot="1" x14ac:dyDescent="0.4">
      <c r="A12" s="42" t="s">
        <v>333</v>
      </c>
    </row>
    <row r="13" spans="1:1" x14ac:dyDescent="0.35">
      <c r="A13" s="43" t="s">
        <v>334</v>
      </c>
    </row>
    <row r="15" spans="1:1" x14ac:dyDescent="0.35">
      <c r="A15" s="41" t="s">
        <v>397</v>
      </c>
    </row>
    <row r="16" spans="1:1" x14ac:dyDescent="0.35">
      <c r="A16" t="s">
        <v>398</v>
      </c>
    </row>
    <row r="17" spans="1:2" x14ac:dyDescent="0.35">
      <c r="A17" t="s">
        <v>399</v>
      </c>
    </row>
    <row r="18" spans="1:2" x14ac:dyDescent="0.35">
      <c r="A18" t="s">
        <v>400</v>
      </c>
    </row>
    <row r="19" spans="1:2" x14ac:dyDescent="0.35">
      <c r="A19" t="s">
        <v>402</v>
      </c>
    </row>
    <row r="20" spans="1:2" x14ac:dyDescent="0.35">
      <c r="A20" t="s">
        <v>401</v>
      </c>
    </row>
    <row r="21" spans="1:2" x14ac:dyDescent="0.35">
      <c r="A21" t="s">
        <v>403</v>
      </c>
    </row>
    <row r="22" spans="1:2" x14ac:dyDescent="0.35">
      <c r="A22" t="s">
        <v>404</v>
      </c>
    </row>
    <row r="23" spans="1:2" x14ac:dyDescent="0.35">
      <c r="A23" t="s">
        <v>405</v>
      </c>
    </row>
    <row r="24" spans="1:2" x14ac:dyDescent="0.35">
      <c r="A24" t="s">
        <v>406</v>
      </c>
    </row>
    <row r="29" spans="1:2" x14ac:dyDescent="0.35">
      <c r="A29" s="47" t="s">
        <v>408</v>
      </c>
    </row>
    <row r="30" spans="1:2" x14ac:dyDescent="0.35">
      <c r="A30" s="47" t="s">
        <v>409</v>
      </c>
      <c r="B30" s="46" t="s">
        <v>410</v>
      </c>
    </row>
    <row r="31" spans="1:2" x14ac:dyDescent="0.35">
      <c r="B31" s="46" t="s">
        <v>410</v>
      </c>
    </row>
    <row r="32" spans="1:2" x14ac:dyDescent="0.35">
      <c r="A32" t="s">
        <v>414</v>
      </c>
    </row>
    <row r="33" spans="1:2" x14ac:dyDescent="0.35">
      <c r="A33" s="47" t="s">
        <v>419</v>
      </c>
    </row>
    <row r="34" spans="1:2" x14ac:dyDescent="0.35">
      <c r="B34" s="46" t="s">
        <v>410</v>
      </c>
    </row>
  </sheetData>
  <hyperlinks>
    <hyperlink ref="B30" location="'Original Worksheet'!A1" display="Click!" xr:uid="{4D9E2EC1-A4D4-41D2-96C6-F8F48AE1863E}"/>
    <hyperlink ref="B31" location="'Report Sheet'!A1" display="Click!" xr:uid="{0E183893-DB09-416D-8418-87E6E9729F83}"/>
    <hyperlink ref="B34" location="Bonus!A1" display="Click!" xr:uid="{950F6A39-0A1B-4975-B77B-14EC3774F451}"/>
  </hyperlink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0C00E-8213-43DE-8FA1-D3EE40BFF5D6}">
  <sheetPr codeName="Sheet3"/>
  <dimension ref="A1:X1201"/>
  <sheetViews>
    <sheetView zoomScale="70" zoomScaleNormal="70" workbookViewId="0">
      <selection activeCell="F9" sqref="F9"/>
    </sheetView>
  </sheetViews>
  <sheetFormatPr defaultRowHeight="14.5" x14ac:dyDescent="0.35"/>
  <cols>
    <col min="1" max="1" width="4" customWidth="1"/>
    <col min="2" max="2" width="8.26953125" customWidth="1"/>
    <col min="3" max="3" width="5.26953125" customWidth="1"/>
    <col min="4" max="4" width="19.81640625" customWidth="1"/>
    <col min="5" max="5" width="15" customWidth="1"/>
    <col min="6" max="6" width="14.26953125" customWidth="1"/>
    <col min="7" max="7" width="13.1796875" customWidth="1"/>
    <col min="8" max="8" width="13.453125" customWidth="1"/>
    <col min="9" max="9" width="13" customWidth="1"/>
    <col min="10" max="10" width="12.54296875" customWidth="1"/>
    <col min="11" max="11" width="13.26953125" customWidth="1"/>
    <col min="12" max="12" width="12" customWidth="1"/>
    <col min="13" max="13" width="12.453125" customWidth="1"/>
    <col min="14" max="14" width="12.26953125" customWidth="1"/>
    <col min="15" max="15" width="8.1796875" customWidth="1"/>
    <col min="16" max="16" width="10" customWidth="1"/>
    <col min="17" max="17" width="13" customWidth="1"/>
    <col min="18" max="18" width="12.81640625" customWidth="1"/>
    <col min="19" max="19" width="15.1796875" bestFit="1" customWidth="1"/>
    <col min="20" max="20" width="14.54296875" customWidth="1"/>
    <col min="21" max="21" width="10.54296875" customWidth="1"/>
    <col min="22" max="22" width="11" customWidth="1"/>
    <col min="23" max="23" width="10.54296875" customWidth="1"/>
  </cols>
  <sheetData>
    <row r="1" spans="1:24" x14ac:dyDescent="0.35">
      <c r="A1" s="62" t="s">
        <v>0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</row>
    <row r="2" spans="1:24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4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4" ht="15" customHeight="1" x14ac:dyDescent="0.35">
      <c r="A4" s="63" t="s">
        <v>1</v>
      </c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</row>
    <row r="5" spans="1:24" x14ac:dyDescent="0.35">
      <c r="A5" s="64" t="s">
        <v>2</v>
      </c>
      <c r="B5" s="64" t="s">
        <v>3</v>
      </c>
      <c r="C5" s="66" t="s">
        <v>4</v>
      </c>
      <c r="D5" s="66" t="s">
        <v>5</v>
      </c>
      <c r="E5" s="66" t="s">
        <v>6</v>
      </c>
      <c r="F5" s="66" t="s">
        <v>7</v>
      </c>
      <c r="G5" s="66" t="s">
        <v>8</v>
      </c>
      <c r="H5" s="68" t="s">
        <v>9</v>
      </c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9"/>
      <c r="U5" s="69"/>
      <c r="V5" s="66" t="s">
        <v>10</v>
      </c>
      <c r="W5" s="66" t="s">
        <v>11</v>
      </c>
    </row>
    <row r="6" spans="1:24" x14ac:dyDescent="0.35">
      <c r="A6" s="64"/>
      <c r="B6" s="64"/>
      <c r="C6" s="66"/>
      <c r="D6" s="66"/>
      <c r="E6" s="66"/>
      <c r="F6" s="66"/>
      <c r="G6" s="66"/>
      <c r="H6" s="66" t="s">
        <v>12</v>
      </c>
      <c r="I6" s="70" t="s">
        <v>9</v>
      </c>
      <c r="J6" s="70"/>
      <c r="K6" s="70"/>
      <c r="L6" s="70"/>
      <c r="M6" s="70"/>
      <c r="N6" s="70"/>
      <c r="O6" s="70"/>
      <c r="P6" s="70"/>
      <c r="Q6" s="66" t="s">
        <v>13</v>
      </c>
      <c r="R6" s="68" t="s">
        <v>9</v>
      </c>
      <c r="S6" s="68"/>
      <c r="T6" s="69"/>
      <c r="U6" s="69"/>
      <c r="V6" s="66"/>
      <c r="W6" s="66"/>
    </row>
    <row r="7" spans="1:24" x14ac:dyDescent="0.35">
      <c r="A7" s="65"/>
      <c r="B7" s="65"/>
      <c r="C7" s="67"/>
      <c r="D7" s="67"/>
      <c r="E7" s="66"/>
      <c r="F7" s="67"/>
      <c r="G7" s="66"/>
      <c r="H7" s="66"/>
      <c r="I7" s="66" t="s">
        <v>14</v>
      </c>
      <c r="J7" s="71" t="s">
        <v>9</v>
      </c>
      <c r="K7" s="71"/>
      <c r="L7" s="66" t="s">
        <v>15</v>
      </c>
      <c r="M7" s="66" t="s">
        <v>16</v>
      </c>
      <c r="N7" s="66" t="s">
        <v>17</v>
      </c>
      <c r="O7" s="66" t="s">
        <v>18</v>
      </c>
      <c r="P7" s="66" t="s">
        <v>19</v>
      </c>
      <c r="Q7" s="66"/>
      <c r="R7" s="66" t="s">
        <v>20</v>
      </c>
      <c r="S7" s="2" t="s">
        <v>21</v>
      </c>
      <c r="T7" s="66" t="s">
        <v>22</v>
      </c>
      <c r="U7" s="66" t="s">
        <v>23</v>
      </c>
      <c r="V7" s="66"/>
      <c r="W7" s="66"/>
    </row>
    <row r="8" spans="1:24" ht="99.75" customHeight="1" x14ac:dyDescent="0.35">
      <c r="A8" s="65"/>
      <c r="B8" s="65"/>
      <c r="C8" s="67"/>
      <c r="D8" s="67"/>
      <c r="E8" s="66"/>
      <c r="F8" s="67"/>
      <c r="G8" s="66"/>
      <c r="H8" s="66"/>
      <c r="I8" s="66"/>
      <c r="J8" s="2" t="s">
        <v>24</v>
      </c>
      <c r="K8" s="2" t="s">
        <v>25</v>
      </c>
      <c r="L8" s="66"/>
      <c r="M8" s="66"/>
      <c r="N8" s="66"/>
      <c r="O8" s="66"/>
      <c r="P8" s="66"/>
      <c r="Q8" s="66"/>
      <c r="R8" s="66"/>
      <c r="S8" s="2" t="s">
        <v>26</v>
      </c>
      <c r="T8" s="67"/>
      <c r="U8" s="67"/>
      <c r="V8" s="66"/>
      <c r="W8" s="66"/>
    </row>
    <row r="9" spans="1:24" x14ac:dyDescent="0.35">
      <c r="A9" s="2">
        <v>1</v>
      </c>
      <c r="B9" s="2">
        <v>2</v>
      </c>
      <c r="C9" s="2">
        <v>3</v>
      </c>
      <c r="D9" s="2">
        <v>4</v>
      </c>
      <c r="E9" s="2">
        <v>5</v>
      </c>
      <c r="F9" s="2">
        <v>6</v>
      </c>
      <c r="G9" s="2">
        <v>7</v>
      </c>
      <c r="H9" s="2">
        <v>8</v>
      </c>
      <c r="I9" s="2">
        <v>9</v>
      </c>
      <c r="J9" s="2">
        <v>10</v>
      </c>
      <c r="K9" s="2">
        <v>11</v>
      </c>
      <c r="L9" s="2">
        <v>12</v>
      </c>
      <c r="M9" s="2">
        <v>13</v>
      </c>
      <c r="N9" s="2">
        <v>14</v>
      </c>
      <c r="O9" s="2">
        <v>15</v>
      </c>
      <c r="P9" s="2">
        <v>16</v>
      </c>
      <c r="Q9" s="2">
        <v>17</v>
      </c>
      <c r="R9" s="2">
        <v>18</v>
      </c>
      <c r="S9" s="2">
        <v>19</v>
      </c>
      <c r="T9" s="2">
        <v>20</v>
      </c>
      <c r="U9" s="2">
        <v>21</v>
      </c>
      <c r="V9" s="2">
        <v>22</v>
      </c>
      <c r="W9" s="2">
        <v>23</v>
      </c>
    </row>
    <row r="10" spans="1:24" x14ac:dyDescent="0.35">
      <c r="A10" s="72" t="s">
        <v>27</v>
      </c>
      <c r="B10" s="72"/>
      <c r="C10" s="72"/>
      <c r="D10" s="72"/>
      <c r="E10" s="3">
        <v>11417474.73</v>
      </c>
      <c r="F10" s="3">
        <v>12573469</v>
      </c>
      <c r="G10" s="3">
        <v>11084028.220000001</v>
      </c>
      <c r="H10" s="3">
        <v>11084028.220000001</v>
      </c>
      <c r="I10" s="3">
        <v>10901996.15</v>
      </c>
      <c r="J10" s="3">
        <v>8856642.3000000007</v>
      </c>
      <c r="K10" s="3">
        <v>2045353.85</v>
      </c>
      <c r="L10" s="3">
        <v>0</v>
      </c>
      <c r="M10" s="3">
        <v>98769.8</v>
      </c>
      <c r="N10" s="3">
        <v>83262.27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18">
        <f>H10/F10</f>
        <v>0.88154098284252347</v>
      </c>
      <c r="W10" s="3">
        <v>100</v>
      </c>
    </row>
    <row r="11" spans="1:24" x14ac:dyDescent="0.35">
      <c r="A11" s="4"/>
      <c r="B11" s="4"/>
      <c r="C11" s="4"/>
      <c r="D11" s="4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17"/>
      <c r="W11" s="5"/>
    </row>
    <row r="12" spans="1:24" ht="22.5" customHeight="1" x14ac:dyDescent="0.35">
      <c r="A12" s="6">
        <v>852</v>
      </c>
      <c r="B12" s="4"/>
      <c r="C12" s="4"/>
      <c r="D12" s="7" t="s">
        <v>28</v>
      </c>
      <c r="E12" s="8">
        <v>11417474.73</v>
      </c>
      <c r="F12" s="8">
        <v>12573469</v>
      </c>
      <c r="G12" s="9">
        <v>11084028.220000001</v>
      </c>
      <c r="H12" s="9">
        <v>11084028.220000001</v>
      </c>
      <c r="I12" s="9">
        <v>10901996.15</v>
      </c>
      <c r="J12" s="9">
        <v>8856642.3000000007</v>
      </c>
      <c r="K12" s="9">
        <v>2045353.85</v>
      </c>
      <c r="L12" s="9">
        <v>0</v>
      </c>
      <c r="M12" s="9">
        <v>98769.8</v>
      </c>
      <c r="N12" s="9">
        <v>83262.27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21" t="s">
        <v>351</v>
      </c>
      <c r="W12" s="19">
        <f>G12/$G$10</f>
        <v>1</v>
      </c>
    </row>
    <row r="13" spans="1:24" ht="26.25" customHeight="1" x14ac:dyDescent="0.35">
      <c r="A13" s="6"/>
      <c r="B13" s="4" t="s">
        <v>29</v>
      </c>
      <c r="C13" s="4"/>
      <c r="D13" s="7" t="s">
        <v>30</v>
      </c>
      <c r="E13" s="8">
        <v>11417474.73</v>
      </c>
      <c r="F13" s="8">
        <v>12490206.73</v>
      </c>
      <c r="G13" s="9">
        <v>11000765.949999999</v>
      </c>
      <c r="H13" s="9">
        <v>11000765.949999999</v>
      </c>
      <c r="I13" s="9">
        <v>10901996.15</v>
      </c>
      <c r="J13" s="9">
        <v>8856642.3000000007</v>
      </c>
      <c r="K13" s="9">
        <v>2045353.85</v>
      </c>
      <c r="L13" s="9">
        <v>0</v>
      </c>
      <c r="M13" s="9">
        <v>98769.8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21" t="s">
        <v>352</v>
      </c>
      <c r="W13" s="19">
        <f>G13/$G$10</f>
        <v>0.99248808570788705</v>
      </c>
      <c r="X13" s="20"/>
    </row>
    <row r="14" spans="1:24" ht="41.25" customHeight="1" x14ac:dyDescent="0.35">
      <c r="A14" s="6"/>
      <c r="B14" s="4"/>
      <c r="C14" s="4" t="s">
        <v>31</v>
      </c>
      <c r="D14" s="7" t="s">
        <v>32</v>
      </c>
      <c r="E14" s="8">
        <v>57637.42</v>
      </c>
      <c r="F14" s="8">
        <v>245363.34</v>
      </c>
      <c r="G14" s="9">
        <v>98769.8</v>
      </c>
      <c r="H14" s="9">
        <v>98769.8</v>
      </c>
      <c r="I14" s="9">
        <v>0</v>
      </c>
      <c r="J14" s="9">
        <v>0</v>
      </c>
      <c r="K14" s="9">
        <v>0</v>
      </c>
      <c r="L14" s="9">
        <v>0</v>
      </c>
      <c r="M14" s="9">
        <v>98769.8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21" t="s">
        <v>353</v>
      </c>
      <c r="W14" s="19">
        <f t="shared" ref="W14:W40" si="0">G14/$G$10</f>
        <v>8.9110022132368773E-3</v>
      </c>
      <c r="X14" s="20"/>
    </row>
    <row r="15" spans="1:24" ht="28.5" customHeight="1" x14ac:dyDescent="0.35">
      <c r="A15" s="6"/>
      <c r="B15" s="4"/>
      <c r="C15" s="4" t="s">
        <v>33</v>
      </c>
      <c r="D15" s="7" t="s">
        <v>34</v>
      </c>
      <c r="E15" s="8">
        <v>6869914.6600000001</v>
      </c>
      <c r="F15" s="8">
        <v>7114323.8499999996</v>
      </c>
      <c r="G15" s="9">
        <v>7066349.2999999998</v>
      </c>
      <c r="H15" s="9">
        <v>7066349.2999999998</v>
      </c>
      <c r="I15" s="9">
        <v>7066349.2999999998</v>
      </c>
      <c r="J15" s="9">
        <v>7066349.2999999998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21" t="s">
        <v>354</v>
      </c>
      <c r="W15" s="19">
        <f t="shared" si="0"/>
        <v>0.6375253797396051</v>
      </c>
      <c r="X15" s="20"/>
    </row>
    <row r="16" spans="1:24" ht="29.25" customHeight="1" x14ac:dyDescent="0.35">
      <c r="A16" s="6"/>
      <c r="B16" s="4"/>
      <c r="C16" s="4" t="s">
        <v>35</v>
      </c>
      <c r="D16" s="7" t="s">
        <v>36</v>
      </c>
      <c r="E16" s="8">
        <v>480247.14</v>
      </c>
      <c r="F16" s="8">
        <v>508480.42</v>
      </c>
      <c r="G16" s="9">
        <v>508477.45</v>
      </c>
      <c r="H16" s="9">
        <v>508477.45</v>
      </c>
      <c r="I16" s="9">
        <v>508477.45</v>
      </c>
      <c r="J16" s="9">
        <v>508477.45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21" t="s">
        <v>355</v>
      </c>
      <c r="W16" s="19">
        <f t="shared" si="0"/>
        <v>4.587478847108168E-2</v>
      </c>
      <c r="X16" s="20"/>
    </row>
    <row r="17" spans="1:24" ht="39" customHeight="1" x14ac:dyDescent="0.35">
      <c r="A17" s="6"/>
      <c r="B17" s="4"/>
      <c r="C17" s="4" t="s">
        <v>37</v>
      </c>
      <c r="D17" s="7" t="s">
        <v>38</v>
      </c>
      <c r="E17" s="8">
        <v>1298620.8700000001</v>
      </c>
      <c r="F17" s="8">
        <v>1330965.1100000001</v>
      </c>
      <c r="G17" s="9">
        <v>1177490.57</v>
      </c>
      <c r="H17" s="9">
        <v>1177490.57</v>
      </c>
      <c r="I17" s="9">
        <v>1177490.57</v>
      </c>
      <c r="J17" s="9">
        <v>1177490.57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21" t="s">
        <v>356</v>
      </c>
      <c r="W17" s="19">
        <f t="shared" si="0"/>
        <v>0.10623309022935706</v>
      </c>
      <c r="X17" s="20"/>
    </row>
    <row r="18" spans="1:24" ht="42.75" customHeight="1" x14ac:dyDescent="0.35">
      <c r="A18" s="6"/>
      <c r="B18" s="4"/>
      <c r="C18" s="4" t="s">
        <v>39</v>
      </c>
      <c r="D18" s="7" t="s">
        <v>40</v>
      </c>
      <c r="E18" s="8">
        <v>125333.9</v>
      </c>
      <c r="F18" s="8">
        <v>125333.9</v>
      </c>
      <c r="G18" s="9">
        <v>96174.24</v>
      </c>
      <c r="H18" s="9">
        <v>96174.24</v>
      </c>
      <c r="I18" s="9">
        <v>96174.24</v>
      </c>
      <c r="J18" s="9">
        <v>96174.24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21" t="s">
        <v>357</v>
      </c>
      <c r="W18" s="19">
        <f t="shared" si="0"/>
        <v>8.6768310302984767E-3</v>
      </c>
      <c r="X18" s="20"/>
    </row>
    <row r="19" spans="1:24" ht="24.75" customHeight="1" x14ac:dyDescent="0.35">
      <c r="A19" s="6"/>
      <c r="B19" s="4"/>
      <c r="C19" s="4" t="s">
        <v>41</v>
      </c>
      <c r="D19" s="7" t="s">
        <v>42</v>
      </c>
      <c r="E19" s="8">
        <v>6792.29</v>
      </c>
      <c r="F19" s="8">
        <v>8150.75</v>
      </c>
      <c r="G19" s="9">
        <v>8150.75</v>
      </c>
      <c r="H19" s="9">
        <v>8150.75</v>
      </c>
      <c r="I19" s="9">
        <v>8150.75</v>
      </c>
      <c r="J19" s="9">
        <v>8150.75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21" t="s">
        <v>355</v>
      </c>
      <c r="W19" s="19">
        <f t="shared" si="0"/>
        <v>7.3535991051455469E-4</v>
      </c>
      <c r="X19" s="20"/>
    </row>
    <row r="20" spans="1:24" ht="24.75" customHeight="1" x14ac:dyDescent="0.35">
      <c r="A20" s="6"/>
      <c r="B20" s="4"/>
      <c r="C20" s="4" t="s">
        <v>43</v>
      </c>
      <c r="D20" s="7" t="s">
        <v>44</v>
      </c>
      <c r="E20" s="8">
        <v>214765.69</v>
      </c>
      <c r="F20" s="8">
        <v>223175.19</v>
      </c>
      <c r="G20" s="9">
        <v>85636.4</v>
      </c>
      <c r="H20" s="9">
        <v>85636.4</v>
      </c>
      <c r="I20" s="9">
        <v>85636.4</v>
      </c>
      <c r="J20" s="9">
        <v>0</v>
      </c>
      <c r="K20" s="9">
        <v>85636.4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21" t="s">
        <v>358</v>
      </c>
      <c r="W20" s="19">
        <f t="shared" si="0"/>
        <v>7.7261080809482088E-3</v>
      </c>
      <c r="X20" s="20"/>
    </row>
    <row r="21" spans="1:24" ht="27.75" customHeight="1" x14ac:dyDescent="0.35">
      <c r="A21" s="6"/>
      <c r="B21" s="4"/>
      <c r="C21" s="4" t="s">
        <v>45</v>
      </c>
      <c r="D21" s="7" t="s">
        <v>46</v>
      </c>
      <c r="E21" s="8">
        <v>819052.96</v>
      </c>
      <c r="F21" s="8">
        <v>1002671.16</v>
      </c>
      <c r="G21" s="9">
        <v>626842.36</v>
      </c>
      <c r="H21" s="9">
        <v>626842.36</v>
      </c>
      <c r="I21" s="9">
        <v>626842.36</v>
      </c>
      <c r="J21" s="9">
        <v>0</v>
      </c>
      <c r="K21" s="9">
        <v>626842.36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21" t="s">
        <v>359</v>
      </c>
      <c r="W21" s="19">
        <f t="shared" si="0"/>
        <v>5.6553659694670098E-2</v>
      </c>
      <c r="X21" s="20"/>
    </row>
    <row r="22" spans="1:24" ht="42" customHeight="1" x14ac:dyDescent="0.35">
      <c r="A22" s="6"/>
      <c r="B22" s="4"/>
      <c r="C22" s="4" t="s">
        <v>47</v>
      </c>
      <c r="D22" s="7" t="s">
        <v>48</v>
      </c>
      <c r="E22" s="8">
        <v>98100.05</v>
      </c>
      <c r="F22" s="8">
        <v>98100.05</v>
      </c>
      <c r="G22" s="9">
        <v>65568.479999999996</v>
      </c>
      <c r="H22" s="9">
        <v>65568.479999999996</v>
      </c>
      <c r="I22" s="9">
        <v>65568.479999999996</v>
      </c>
      <c r="J22" s="9">
        <v>0</v>
      </c>
      <c r="K22" s="9">
        <v>65568.479999999996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21" t="s">
        <v>360</v>
      </c>
      <c r="W22" s="19">
        <f t="shared" si="0"/>
        <v>5.9155821961629747E-3</v>
      </c>
    </row>
    <row r="23" spans="1:24" ht="15" customHeight="1" x14ac:dyDescent="0.35">
      <c r="A23" s="6"/>
      <c r="B23" s="4"/>
      <c r="C23" s="4" t="s">
        <v>49</v>
      </c>
      <c r="D23" s="7" t="s">
        <v>50</v>
      </c>
      <c r="E23" s="8">
        <v>826356.29</v>
      </c>
      <c r="F23" s="8">
        <v>1201183.8799999999</v>
      </c>
      <c r="G23" s="9">
        <v>740799.46</v>
      </c>
      <c r="H23" s="9">
        <v>740799.46</v>
      </c>
      <c r="I23" s="9">
        <v>740799.46</v>
      </c>
      <c r="J23" s="9">
        <v>0</v>
      </c>
      <c r="K23" s="9">
        <v>740799.46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21" t="s">
        <v>361</v>
      </c>
      <c r="W23" s="19">
        <f t="shared" si="0"/>
        <v>6.6834858708073541E-2</v>
      </c>
    </row>
    <row r="24" spans="1:24" ht="26.25" customHeight="1" x14ac:dyDescent="0.35">
      <c r="A24" s="6"/>
      <c r="B24" s="4"/>
      <c r="C24" s="4" t="s">
        <v>51</v>
      </c>
      <c r="D24" s="7" t="s">
        <v>52</v>
      </c>
      <c r="E24" s="8">
        <v>51750.77</v>
      </c>
      <c r="F24" s="8">
        <v>51750.77</v>
      </c>
      <c r="G24" s="9">
        <v>16664.169999999998</v>
      </c>
      <c r="H24" s="9">
        <v>16664.169999999998</v>
      </c>
      <c r="I24" s="9">
        <v>16664.169999999998</v>
      </c>
      <c r="J24" s="9">
        <v>0</v>
      </c>
      <c r="K24" s="9">
        <v>16664.169999999998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21" t="s">
        <v>362</v>
      </c>
      <c r="W24" s="19">
        <f t="shared" si="0"/>
        <v>1.5034398748580593E-3</v>
      </c>
    </row>
    <row r="25" spans="1:24" ht="24.75" customHeight="1" x14ac:dyDescent="0.35">
      <c r="A25" s="6"/>
      <c r="B25" s="4"/>
      <c r="C25" s="4" t="s">
        <v>53</v>
      </c>
      <c r="D25" s="7" t="s">
        <v>54</v>
      </c>
      <c r="E25" s="8">
        <v>5013.3599999999997</v>
      </c>
      <c r="F25" s="8">
        <v>12937.69</v>
      </c>
      <c r="G25" s="9">
        <v>5954.57</v>
      </c>
      <c r="H25" s="9">
        <v>5954.57</v>
      </c>
      <c r="I25" s="9">
        <v>5954.57</v>
      </c>
      <c r="J25" s="9">
        <v>0</v>
      </c>
      <c r="K25" s="9">
        <v>5954.57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21" t="s">
        <v>363</v>
      </c>
      <c r="W25" s="19">
        <f t="shared" si="0"/>
        <v>5.3722075420699344E-4</v>
      </c>
    </row>
    <row r="26" spans="1:24" ht="24" customHeight="1" x14ac:dyDescent="0.35">
      <c r="A26" s="6"/>
      <c r="B26" s="4"/>
      <c r="C26" s="4" t="s">
        <v>55</v>
      </c>
      <c r="D26" s="7" t="s">
        <v>56</v>
      </c>
      <c r="E26" s="8">
        <v>278160.39</v>
      </c>
      <c r="F26" s="8">
        <v>278160.39</v>
      </c>
      <c r="G26" s="9">
        <v>238793.71</v>
      </c>
      <c r="H26" s="9">
        <v>238793.71</v>
      </c>
      <c r="I26" s="9">
        <v>238793.71</v>
      </c>
      <c r="J26" s="9">
        <v>0</v>
      </c>
      <c r="K26" s="9">
        <v>238793.71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21" t="s">
        <v>364</v>
      </c>
      <c r="W26" s="19">
        <f t="shared" si="0"/>
        <v>2.1543946411930009E-2</v>
      </c>
    </row>
    <row r="27" spans="1:24" ht="39" customHeight="1" x14ac:dyDescent="0.35">
      <c r="A27" s="6"/>
      <c r="B27" s="4"/>
      <c r="C27" s="4" t="s">
        <v>57</v>
      </c>
      <c r="D27" s="7" t="s">
        <v>58</v>
      </c>
      <c r="E27" s="8">
        <v>10511.88</v>
      </c>
      <c r="F27" s="8">
        <v>10511.88</v>
      </c>
      <c r="G27" s="9">
        <v>9411.2000000000007</v>
      </c>
      <c r="H27" s="9">
        <v>9411.2000000000007</v>
      </c>
      <c r="I27" s="9">
        <v>9411.2000000000007</v>
      </c>
      <c r="J27" s="9">
        <v>0</v>
      </c>
      <c r="K27" s="9">
        <v>9411.2000000000007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21" t="s">
        <v>365</v>
      </c>
      <c r="W27" s="19">
        <f t="shared" si="0"/>
        <v>8.4907759283925756E-4</v>
      </c>
    </row>
    <row r="28" spans="1:24" ht="25.5" customHeight="1" x14ac:dyDescent="0.35">
      <c r="A28" s="6"/>
      <c r="B28" s="4"/>
      <c r="C28" s="4" t="s">
        <v>59</v>
      </c>
      <c r="D28" s="7" t="s">
        <v>60</v>
      </c>
      <c r="E28" s="8">
        <v>646.88</v>
      </c>
      <c r="F28" s="8">
        <v>646.88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21" t="s">
        <v>366</v>
      </c>
      <c r="W28" s="19">
        <f t="shared" si="0"/>
        <v>0</v>
      </c>
    </row>
    <row r="29" spans="1:24" ht="20.25" customHeight="1" x14ac:dyDescent="0.35">
      <c r="A29" s="6"/>
      <c r="B29" s="4"/>
      <c r="C29" s="4" t="s">
        <v>61</v>
      </c>
      <c r="D29" s="7" t="s">
        <v>62</v>
      </c>
      <c r="E29" s="8">
        <v>323.44</v>
      </c>
      <c r="F29" s="8">
        <v>323.44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21" t="s">
        <v>366</v>
      </c>
      <c r="W29" s="19">
        <f t="shared" si="0"/>
        <v>0</v>
      </c>
    </row>
    <row r="30" spans="1:24" ht="39.75" customHeight="1" x14ac:dyDescent="0.35">
      <c r="A30" s="6"/>
      <c r="B30" s="4"/>
      <c r="C30" s="4" t="s">
        <v>63</v>
      </c>
      <c r="D30" s="7" t="s">
        <v>64</v>
      </c>
      <c r="E30" s="8">
        <v>269071.65999999997</v>
      </c>
      <c r="F30" s="8">
        <v>269071.65999999997</v>
      </c>
      <c r="G30" s="9">
        <v>246982.91</v>
      </c>
      <c r="H30" s="9">
        <v>246982.91</v>
      </c>
      <c r="I30" s="9">
        <v>246982.91</v>
      </c>
      <c r="J30" s="9">
        <v>0</v>
      </c>
      <c r="K30" s="9">
        <v>246982.91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21" t="s">
        <v>367</v>
      </c>
      <c r="W30" s="19">
        <f t="shared" si="0"/>
        <v>2.228277527788539E-2</v>
      </c>
    </row>
    <row r="31" spans="1:24" ht="54" customHeight="1" x14ac:dyDescent="0.35">
      <c r="A31" s="6"/>
      <c r="B31" s="4"/>
      <c r="C31" s="4" t="s">
        <v>65</v>
      </c>
      <c r="D31" s="7" t="s">
        <v>66</v>
      </c>
      <c r="E31" s="8">
        <v>323.44</v>
      </c>
      <c r="F31" s="8">
        <v>323.44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21" t="s">
        <v>366</v>
      </c>
      <c r="W31" s="19">
        <f t="shared" si="0"/>
        <v>0</v>
      </c>
    </row>
    <row r="32" spans="1:24" ht="63.75" customHeight="1" x14ac:dyDescent="0.35">
      <c r="A32" s="6"/>
      <c r="B32" s="4"/>
      <c r="C32" s="4" t="s">
        <v>67</v>
      </c>
      <c r="D32" s="7" t="s">
        <v>68</v>
      </c>
      <c r="E32" s="8">
        <v>4851.63</v>
      </c>
      <c r="F32" s="8">
        <v>8732.94</v>
      </c>
      <c r="G32" s="9">
        <v>8700.6</v>
      </c>
      <c r="H32" s="9">
        <v>8700.6</v>
      </c>
      <c r="I32" s="9">
        <v>8700.6</v>
      </c>
      <c r="J32" s="9">
        <v>0</v>
      </c>
      <c r="K32" s="9">
        <v>8700.6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21" t="s">
        <v>368</v>
      </c>
      <c r="W32" s="19">
        <f t="shared" si="0"/>
        <v>7.8496732661692916E-4</v>
      </c>
    </row>
    <row r="33" spans="1:23" ht="16.5" customHeight="1" x14ac:dyDescent="0.35">
      <c r="A33" s="6"/>
      <c r="B33" s="4" t="s">
        <v>69</v>
      </c>
      <c r="C33" s="4"/>
      <c r="D33" s="7" t="s">
        <v>70</v>
      </c>
      <c r="E33" s="8">
        <v>0</v>
      </c>
      <c r="F33" s="8">
        <v>83262.27</v>
      </c>
      <c r="G33" s="9">
        <v>83262.27</v>
      </c>
      <c r="H33" s="9">
        <v>83262.27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83262.27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21" t="s">
        <v>355</v>
      </c>
      <c r="W33" s="19">
        <f t="shared" si="0"/>
        <v>7.5119142921128363E-3</v>
      </c>
    </row>
    <row r="34" spans="1:23" ht="24" customHeight="1" x14ac:dyDescent="0.35">
      <c r="A34" s="6"/>
      <c r="B34" s="4"/>
      <c r="C34" s="4" t="s">
        <v>71</v>
      </c>
      <c r="D34" s="7" t="s">
        <v>34</v>
      </c>
      <c r="E34" s="8">
        <v>0</v>
      </c>
      <c r="F34" s="8">
        <v>58943.8</v>
      </c>
      <c r="G34" s="9">
        <v>58943.8</v>
      </c>
      <c r="H34" s="9">
        <v>58943.8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58943.8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21" t="s">
        <v>355</v>
      </c>
      <c r="W34" s="19">
        <f t="shared" si="0"/>
        <v>5.3179041797856413E-3</v>
      </c>
    </row>
    <row r="35" spans="1:23" ht="29.25" customHeight="1" x14ac:dyDescent="0.35">
      <c r="A35" s="6"/>
      <c r="B35" s="4"/>
      <c r="C35" s="4" t="s">
        <v>72</v>
      </c>
      <c r="D35" s="7" t="s">
        <v>34</v>
      </c>
      <c r="E35" s="8">
        <v>0</v>
      </c>
      <c r="F35" s="8">
        <v>11085.66</v>
      </c>
      <c r="G35" s="9">
        <v>11085.66</v>
      </c>
      <c r="H35" s="9">
        <v>11085.66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11085.66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21" t="s">
        <v>355</v>
      </c>
      <c r="W35" s="19">
        <f t="shared" si="0"/>
        <v>1.000147219040552E-3</v>
      </c>
    </row>
    <row r="36" spans="1:23" ht="39.75" customHeight="1" x14ac:dyDescent="0.35">
      <c r="A36" s="6"/>
      <c r="B36" s="4"/>
      <c r="C36" s="4" t="s">
        <v>73</v>
      </c>
      <c r="D36" s="7" t="s">
        <v>38</v>
      </c>
      <c r="E36" s="8">
        <v>0</v>
      </c>
      <c r="F36" s="8">
        <v>10220.84</v>
      </c>
      <c r="G36" s="9">
        <v>10220.84</v>
      </c>
      <c r="H36" s="9">
        <v>10220.84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10220.84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21" t="s">
        <v>355</v>
      </c>
      <c r="W36" s="19">
        <f t="shared" si="0"/>
        <v>9.221232386938112E-4</v>
      </c>
    </row>
    <row r="37" spans="1:23" ht="35.25" customHeight="1" x14ac:dyDescent="0.35">
      <c r="A37" s="6"/>
      <c r="B37" s="4"/>
      <c r="C37" s="4" t="s">
        <v>74</v>
      </c>
      <c r="D37" s="7" t="s">
        <v>38</v>
      </c>
      <c r="E37" s="8">
        <v>0</v>
      </c>
      <c r="F37" s="8">
        <v>1922.25</v>
      </c>
      <c r="G37" s="9">
        <v>1922.25</v>
      </c>
      <c r="H37" s="9">
        <v>1922.25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1922.25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21" t="s">
        <v>355</v>
      </c>
      <c r="W37" s="19">
        <f t="shared" si="0"/>
        <v>1.734252170642705E-4</v>
      </c>
    </row>
    <row r="38" spans="1:23" ht="39" customHeight="1" x14ac:dyDescent="0.35">
      <c r="A38" s="6"/>
      <c r="B38" s="4"/>
      <c r="C38" s="4" t="s">
        <v>75</v>
      </c>
      <c r="D38" s="7" t="s">
        <v>40</v>
      </c>
      <c r="E38" s="8">
        <v>0</v>
      </c>
      <c r="F38" s="8">
        <v>917.22</v>
      </c>
      <c r="G38" s="9">
        <v>917.22</v>
      </c>
      <c r="H38" s="9">
        <v>917.22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917.22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21" t="s">
        <v>355</v>
      </c>
      <c r="W38" s="19">
        <f t="shared" si="0"/>
        <v>8.2751503496262296E-5</v>
      </c>
    </row>
    <row r="39" spans="1:23" ht="38.25" customHeight="1" x14ac:dyDescent="0.35">
      <c r="A39" s="6"/>
      <c r="B39" s="4"/>
      <c r="C39" s="4" t="s">
        <v>76</v>
      </c>
      <c r="D39" s="7" t="s">
        <v>40</v>
      </c>
      <c r="E39" s="8">
        <v>0</v>
      </c>
      <c r="F39" s="8">
        <v>172.49</v>
      </c>
      <c r="G39" s="9">
        <v>172.49</v>
      </c>
      <c r="H39" s="9">
        <v>172.49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172.49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21" t="s">
        <v>355</v>
      </c>
      <c r="W39" s="19">
        <f t="shared" si="0"/>
        <v>1.5562031833224619E-5</v>
      </c>
    </row>
    <row r="40" spans="1:23" ht="13.5" customHeight="1" x14ac:dyDescent="0.35">
      <c r="A40" s="6"/>
      <c r="B40" s="4"/>
      <c r="C40" s="4"/>
      <c r="D40" s="7" t="s">
        <v>27</v>
      </c>
      <c r="E40" s="8">
        <v>11417474.73</v>
      </c>
      <c r="F40" s="8">
        <v>12573469</v>
      </c>
      <c r="G40" s="9">
        <v>11084028.220000001</v>
      </c>
      <c r="H40" s="9">
        <v>11084028.220000001</v>
      </c>
      <c r="I40" s="9">
        <v>10901996.15</v>
      </c>
      <c r="J40" s="9">
        <v>8856642.3000000007</v>
      </c>
      <c r="K40" s="9">
        <v>2045353.85</v>
      </c>
      <c r="L40" s="9">
        <v>0</v>
      </c>
      <c r="M40" s="9">
        <v>98769.8</v>
      </c>
      <c r="N40" s="9">
        <v>83262.27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21" t="s">
        <v>351</v>
      </c>
      <c r="W40" s="19">
        <f t="shared" si="0"/>
        <v>1</v>
      </c>
    </row>
    <row r="41" spans="1:23" ht="13.5" customHeight="1" x14ac:dyDescent="0.35">
      <c r="A41" s="10"/>
      <c r="B41" s="11"/>
      <c r="C41" s="11"/>
      <c r="D41" s="12"/>
      <c r="E41" s="13"/>
      <c r="F41" s="13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5"/>
      <c r="W41" s="15"/>
    </row>
    <row r="42" spans="1:23" ht="13.5" customHeight="1" x14ac:dyDescent="0.35">
      <c r="A42" s="10"/>
      <c r="B42" s="11"/>
      <c r="C42" s="11"/>
      <c r="D42" s="12"/>
      <c r="E42" s="13"/>
      <c r="F42" s="13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5"/>
      <c r="W42" s="15"/>
    </row>
    <row r="44" spans="1:23" ht="15" customHeight="1" x14ac:dyDescent="0.35">
      <c r="A44" s="73" t="s">
        <v>77</v>
      </c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73"/>
      <c r="W44" s="73"/>
    </row>
    <row r="45" spans="1:23" x14ac:dyDescent="0.35">
      <c r="A45" s="64" t="s">
        <v>2</v>
      </c>
      <c r="B45" s="64" t="s">
        <v>3</v>
      </c>
      <c r="C45" s="66" t="s">
        <v>4</v>
      </c>
      <c r="D45" s="66" t="s">
        <v>5</v>
      </c>
      <c r="E45" s="66" t="s">
        <v>6</v>
      </c>
      <c r="F45" s="66" t="s">
        <v>7</v>
      </c>
      <c r="G45" s="66" t="s">
        <v>8</v>
      </c>
      <c r="H45" s="68" t="s">
        <v>9</v>
      </c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9"/>
      <c r="U45" s="69"/>
      <c r="V45" s="66" t="s">
        <v>10</v>
      </c>
      <c r="W45" s="66" t="s">
        <v>11</v>
      </c>
    </row>
    <row r="46" spans="1:23" x14ac:dyDescent="0.35">
      <c r="A46" s="64"/>
      <c r="B46" s="64"/>
      <c r="C46" s="66"/>
      <c r="D46" s="66"/>
      <c r="E46" s="66"/>
      <c r="F46" s="66"/>
      <c r="G46" s="66"/>
      <c r="H46" s="66" t="s">
        <v>12</v>
      </c>
      <c r="I46" s="70" t="s">
        <v>9</v>
      </c>
      <c r="J46" s="70"/>
      <c r="K46" s="70"/>
      <c r="L46" s="70"/>
      <c r="M46" s="70"/>
      <c r="N46" s="70"/>
      <c r="O46" s="70"/>
      <c r="P46" s="70"/>
      <c r="Q46" s="66" t="s">
        <v>13</v>
      </c>
      <c r="R46" s="68" t="s">
        <v>9</v>
      </c>
      <c r="S46" s="68"/>
      <c r="T46" s="69"/>
      <c r="U46" s="69"/>
      <c r="V46" s="66"/>
      <c r="W46" s="66"/>
    </row>
    <row r="47" spans="1:23" x14ac:dyDescent="0.35">
      <c r="A47" s="65"/>
      <c r="B47" s="65"/>
      <c r="C47" s="67"/>
      <c r="D47" s="67"/>
      <c r="E47" s="66"/>
      <c r="F47" s="67"/>
      <c r="G47" s="66"/>
      <c r="H47" s="66"/>
      <c r="I47" s="66" t="s">
        <v>14</v>
      </c>
      <c r="J47" s="71" t="s">
        <v>9</v>
      </c>
      <c r="K47" s="71"/>
      <c r="L47" s="66" t="s">
        <v>15</v>
      </c>
      <c r="M47" s="66" t="s">
        <v>16</v>
      </c>
      <c r="N47" s="66" t="s">
        <v>17</v>
      </c>
      <c r="O47" s="66" t="s">
        <v>18</v>
      </c>
      <c r="P47" s="66" t="s">
        <v>19</v>
      </c>
      <c r="Q47" s="66"/>
      <c r="R47" s="66" t="s">
        <v>20</v>
      </c>
      <c r="S47" s="2" t="s">
        <v>21</v>
      </c>
      <c r="T47" s="66" t="s">
        <v>22</v>
      </c>
      <c r="U47" s="66" t="s">
        <v>23</v>
      </c>
      <c r="V47" s="66"/>
      <c r="W47" s="66"/>
    </row>
    <row r="48" spans="1:23" ht="101.25" customHeight="1" x14ac:dyDescent="0.35">
      <c r="A48" s="65"/>
      <c r="B48" s="65"/>
      <c r="C48" s="67"/>
      <c r="D48" s="67"/>
      <c r="E48" s="66"/>
      <c r="F48" s="67"/>
      <c r="G48" s="66"/>
      <c r="H48" s="66"/>
      <c r="I48" s="66"/>
      <c r="J48" s="2" t="s">
        <v>24</v>
      </c>
      <c r="K48" s="2" t="s">
        <v>25</v>
      </c>
      <c r="L48" s="66"/>
      <c r="M48" s="66"/>
      <c r="N48" s="66"/>
      <c r="O48" s="66"/>
      <c r="P48" s="66"/>
      <c r="Q48" s="66"/>
      <c r="R48" s="66"/>
      <c r="S48" s="2" t="s">
        <v>26</v>
      </c>
      <c r="T48" s="67"/>
      <c r="U48" s="67"/>
      <c r="V48" s="66"/>
      <c r="W48" s="66"/>
    </row>
    <row r="49" spans="1:23" x14ac:dyDescent="0.35">
      <c r="A49" s="2">
        <v>1</v>
      </c>
      <c r="B49" s="2">
        <v>2</v>
      </c>
      <c r="C49" s="2">
        <v>3</v>
      </c>
      <c r="D49" s="2">
        <v>4</v>
      </c>
      <c r="E49" s="2">
        <v>5</v>
      </c>
      <c r="F49" s="2">
        <v>6</v>
      </c>
      <c r="G49" s="2">
        <v>7</v>
      </c>
      <c r="H49" s="2">
        <v>8</v>
      </c>
      <c r="I49" s="2">
        <v>9</v>
      </c>
      <c r="J49" s="2">
        <v>10</v>
      </c>
      <c r="K49" s="2">
        <v>11</v>
      </c>
      <c r="L49" s="2">
        <v>12</v>
      </c>
      <c r="M49" s="2">
        <v>13</v>
      </c>
      <c r="N49" s="2">
        <v>14</v>
      </c>
      <c r="O49" s="2">
        <v>15</v>
      </c>
      <c r="P49" s="2">
        <v>16</v>
      </c>
      <c r="Q49" s="2">
        <v>17</v>
      </c>
      <c r="R49" s="2">
        <v>18</v>
      </c>
      <c r="S49" s="2">
        <v>19</v>
      </c>
      <c r="T49" s="2">
        <v>20</v>
      </c>
      <c r="U49" s="2">
        <v>21</v>
      </c>
      <c r="V49" s="2">
        <v>22</v>
      </c>
      <c r="W49" s="2">
        <v>23</v>
      </c>
    </row>
    <row r="50" spans="1:23" x14ac:dyDescent="0.35">
      <c r="A50" s="72" t="s">
        <v>27</v>
      </c>
      <c r="B50" s="72"/>
      <c r="C50" s="72"/>
      <c r="D50" s="72"/>
      <c r="E50" s="3">
        <v>9535913.7799999993</v>
      </c>
      <c r="F50" s="3">
        <v>10076144.75</v>
      </c>
      <c r="G50" s="3">
        <v>9766247.9199999999</v>
      </c>
      <c r="H50" s="3">
        <v>9766247.9199999999</v>
      </c>
      <c r="I50" s="3">
        <v>4055768.75</v>
      </c>
      <c r="J50" s="3">
        <v>3384502.73</v>
      </c>
      <c r="K50" s="3">
        <v>671266.02</v>
      </c>
      <c r="L50" s="3">
        <v>0</v>
      </c>
      <c r="M50" s="3">
        <v>5710479.1699999999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96.924450325699908</v>
      </c>
      <c r="W50" s="3">
        <v>100</v>
      </c>
    </row>
    <row r="51" spans="1:23" x14ac:dyDescent="0.35">
      <c r="A51" s="4"/>
      <c r="B51" s="4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spans="1:23" ht="37.5" x14ac:dyDescent="0.35">
      <c r="A52" s="6">
        <v>754</v>
      </c>
      <c r="B52" s="4"/>
      <c r="C52" s="4"/>
      <c r="D52" s="7" t="s">
        <v>78</v>
      </c>
      <c r="E52" s="8">
        <v>58219.62</v>
      </c>
      <c r="F52" s="8">
        <v>58219.62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5">
        <v>0</v>
      </c>
      <c r="W52" s="5">
        <v>0</v>
      </c>
    </row>
    <row r="53" spans="1:23" x14ac:dyDescent="0.35">
      <c r="A53" s="6"/>
      <c r="B53" s="4" t="s">
        <v>79</v>
      </c>
      <c r="C53" s="4"/>
      <c r="D53" s="7" t="s">
        <v>80</v>
      </c>
      <c r="E53" s="8">
        <v>58219.62</v>
      </c>
      <c r="F53" s="8">
        <v>58219.62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5">
        <v>0</v>
      </c>
      <c r="W53" s="5">
        <v>0</v>
      </c>
    </row>
    <row r="54" spans="1:23" ht="37.5" x14ac:dyDescent="0.35">
      <c r="A54" s="6"/>
      <c r="B54" s="4"/>
      <c r="C54" s="4" t="s">
        <v>37</v>
      </c>
      <c r="D54" s="7" t="s">
        <v>38</v>
      </c>
      <c r="E54" s="8">
        <v>6792.29</v>
      </c>
      <c r="F54" s="8">
        <v>6792.29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5">
        <v>0</v>
      </c>
      <c r="W54" s="5">
        <v>0</v>
      </c>
    </row>
    <row r="55" spans="1:23" ht="25" x14ac:dyDescent="0.35">
      <c r="A55" s="6"/>
      <c r="B55" s="4"/>
      <c r="C55" s="4" t="s">
        <v>41</v>
      </c>
      <c r="D55" s="7" t="s">
        <v>42</v>
      </c>
      <c r="E55" s="8">
        <v>51427.33</v>
      </c>
      <c r="F55" s="8">
        <v>51427.33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5">
        <v>0</v>
      </c>
      <c r="W55" s="5">
        <v>0</v>
      </c>
    </row>
    <row r="56" spans="1:23" x14ac:dyDescent="0.35">
      <c r="A56" s="6">
        <v>851</v>
      </c>
      <c r="B56" s="4"/>
      <c r="C56" s="4"/>
      <c r="D56" s="7" t="s">
        <v>81</v>
      </c>
      <c r="E56" s="8">
        <v>135415.59</v>
      </c>
      <c r="F56" s="8">
        <v>135415.59</v>
      </c>
      <c r="G56" s="9">
        <v>129627.04</v>
      </c>
      <c r="H56" s="9">
        <v>129627.04</v>
      </c>
      <c r="I56" s="9">
        <v>129627.04</v>
      </c>
      <c r="J56" s="9">
        <v>0</v>
      </c>
      <c r="K56" s="9">
        <v>129627.04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5">
        <v>95.72534454343517</v>
      </c>
      <c r="W56" s="5">
        <v>1.3272962456580477</v>
      </c>
    </row>
    <row r="57" spans="1:23" ht="50" x14ac:dyDescent="0.35">
      <c r="A57" s="6"/>
      <c r="B57" s="4" t="s">
        <v>82</v>
      </c>
      <c r="C57" s="4"/>
      <c r="D57" s="7" t="s">
        <v>83</v>
      </c>
      <c r="E57" s="8">
        <v>135415.59</v>
      </c>
      <c r="F57" s="8">
        <v>135415.59</v>
      </c>
      <c r="G57" s="9">
        <v>129627.04</v>
      </c>
      <c r="H57" s="9">
        <v>129627.04</v>
      </c>
      <c r="I57" s="9">
        <v>129627.04</v>
      </c>
      <c r="J57" s="9">
        <v>0</v>
      </c>
      <c r="K57" s="9">
        <v>129627.04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5">
        <v>95.72534454343517</v>
      </c>
      <c r="W57" s="5">
        <v>1.3272962456580477</v>
      </c>
    </row>
    <row r="58" spans="1:23" ht="25" x14ac:dyDescent="0.35">
      <c r="A58" s="6"/>
      <c r="B58" s="4"/>
      <c r="C58" s="4" t="s">
        <v>55</v>
      </c>
      <c r="D58" s="7" t="s">
        <v>56</v>
      </c>
      <c r="E58" s="8">
        <v>135415.59</v>
      </c>
      <c r="F58" s="8">
        <v>135415.59</v>
      </c>
      <c r="G58" s="9">
        <v>129627.04</v>
      </c>
      <c r="H58" s="9">
        <v>129627.04</v>
      </c>
      <c r="I58" s="9">
        <v>129627.04</v>
      </c>
      <c r="J58" s="9">
        <v>0</v>
      </c>
      <c r="K58" s="9">
        <v>129627.04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5">
        <v>95.72534454343517</v>
      </c>
      <c r="W58" s="5">
        <v>1.3272962456580477</v>
      </c>
    </row>
    <row r="59" spans="1:23" x14ac:dyDescent="0.35">
      <c r="A59" s="6">
        <v>852</v>
      </c>
      <c r="B59" s="4"/>
      <c r="C59" s="4"/>
      <c r="D59" s="7" t="s">
        <v>28</v>
      </c>
      <c r="E59" s="8">
        <v>2199980.2000000002</v>
      </c>
      <c r="F59" s="8">
        <v>2198815.81</v>
      </c>
      <c r="G59" s="9">
        <v>2167404.5499999998</v>
      </c>
      <c r="H59" s="9">
        <v>2167404.5499999998</v>
      </c>
      <c r="I59" s="9">
        <v>2165787.34</v>
      </c>
      <c r="J59" s="9">
        <v>1899483.54</v>
      </c>
      <c r="K59" s="9">
        <v>266303.8</v>
      </c>
      <c r="L59" s="9">
        <v>0</v>
      </c>
      <c r="M59" s="9">
        <v>1617.21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5">
        <v>98.571446433378384</v>
      </c>
      <c r="W59" s="5">
        <v>22.192806955453285</v>
      </c>
    </row>
    <row r="60" spans="1:23" ht="37.5" x14ac:dyDescent="0.35">
      <c r="A60" s="6"/>
      <c r="B60" s="4" t="s">
        <v>84</v>
      </c>
      <c r="C60" s="4"/>
      <c r="D60" s="7" t="s">
        <v>85</v>
      </c>
      <c r="E60" s="8">
        <v>27363.22</v>
      </c>
      <c r="F60" s="8">
        <v>26198.83</v>
      </c>
      <c r="G60" s="9">
        <v>26198.83</v>
      </c>
      <c r="H60" s="9">
        <v>26198.83</v>
      </c>
      <c r="I60" s="9">
        <v>26198.83</v>
      </c>
      <c r="J60" s="9">
        <v>0</v>
      </c>
      <c r="K60" s="9">
        <v>26198.83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5">
        <v>100</v>
      </c>
      <c r="W60" s="5">
        <v>0.26825887826934047</v>
      </c>
    </row>
    <row r="61" spans="1:23" ht="25" x14ac:dyDescent="0.35">
      <c r="A61" s="6"/>
      <c r="B61" s="4"/>
      <c r="C61" s="4" t="s">
        <v>43</v>
      </c>
      <c r="D61" s="7" t="s">
        <v>44</v>
      </c>
      <c r="E61" s="8">
        <v>2781.6</v>
      </c>
      <c r="F61" s="8">
        <v>5067.6000000000004</v>
      </c>
      <c r="G61" s="9">
        <v>5067.6000000000004</v>
      </c>
      <c r="H61" s="9">
        <v>5067.6000000000004</v>
      </c>
      <c r="I61" s="9">
        <v>5067.6000000000004</v>
      </c>
      <c r="J61" s="9">
        <v>0</v>
      </c>
      <c r="K61" s="9">
        <v>5067.6000000000004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5">
        <v>100</v>
      </c>
      <c r="W61" s="5">
        <v>5.1888884284698095E-2</v>
      </c>
    </row>
    <row r="62" spans="1:23" x14ac:dyDescent="0.35">
      <c r="A62" s="6"/>
      <c r="B62" s="4"/>
      <c r="C62" s="4" t="s">
        <v>49</v>
      </c>
      <c r="D62" s="7" t="s">
        <v>50</v>
      </c>
      <c r="E62" s="8">
        <v>1293.77</v>
      </c>
      <c r="F62" s="8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5" t="s">
        <v>86</v>
      </c>
      <c r="W62" s="5">
        <v>0</v>
      </c>
    </row>
    <row r="63" spans="1:23" ht="25" x14ac:dyDescent="0.35">
      <c r="A63" s="6"/>
      <c r="B63" s="4"/>
      <c r="C63" s="4" t="s">
        <v>55</v>
      </c>
      <c r="D63" s="7" t="s">
        <v>56</v>
      </c>
      <c r="E63" s="8">
        <v>22802.68</v>
      </c>
      <c r="F63" s="8">
        <v>20777.16</v>
      </c>
      <c r="G63" s="9">
        <v>20777.16</v>
      </c>
      <c r="H63" s="9">
        <v>20777.16</v>
      </c>
      <c r="I63" s="9">
        <v>20777.16</v>
      </c>
      <c r="J63" s="9">
        <v>0</v>
      </c>
      <c r="K63" s="9">
        <v>20777.16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5">
        <v>100</v>
      </c>
      <c r="W63" s="5">
        <v>0.21274452492240228</v>
      </c>
    </row>
    <row r="64" spans="1:23" ht="37.5" x14ac:dyDescent="0.35">
      <c r="A64" s="6"/>
      <c r="B64" s="4"/>
      <c r="C64" s="4" t="s">
        <v>57</v>
      </c>
      <c r="D64" s="7" t="s">
        <v>58</v>
      </c>
      <c r="E64" s="8">
        <v>485.16</v>
      </c>
      <c r="F64" s="8">
        <v>354.07</v>
      </c>
      <c r="G64" s="9">
        <v>354.07</v>
      </c>
      <c r="H64" s="9">
        <v>354.07</v>
      </c>
      <c r="I64" s="9">
        <v>354.07</v>
      </c>
      <c r="J64" s="9">
        <v>0</v>
      </c>
      <c r="K64" s="9">
        <v>354.07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5">
        <v>100</v>
      </c>
      <c r="W64" s="5">
        <v>3.6254690622400864E-3</v>
      </c>
    </row>
    <row r="65" spans="1:23" ht="25" x14ac:dyDescent="0.35">
      <c r="A65" s="6"/>
      <c r="B65" s="4" t="s">
        <v>87</v>
      </c>
      <c r="C65" s="4"/>
      <c r="D65" s="7" t="s">
        <v>88</v>
      </c>
      <c r="E65" s="8">
        <v>2059088.73</v>
      </c>
      <c r="F65" s="8">
        <v>2059088.73</v>
      </c>
      <c r="G65" s="9">
        <v>2032150.68</v>
      </c>
      <c r="H65" s="9">
        <v>2032150.68</v>
      </c>
      <c r="I65" s="9">
        <v>2030533.46</v>
      </c>
      <c r="J65" s="9">
        <v>1802065.91</v>
      </c>
      <c r="K65" s="9">
        <v>228467.55</v>
      </c>
      <c r="L65" s="9">
        <v>0</v>
      </c>
      <c r="M65" s="9">
        <v>1617.21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5">
        <v>98.691748728042128</v>
      </c>
      <c r="W65" s="5">
        <v>20.807895657602788</v>
      </c>
    </row>
    <row r="66" spans="1:23" ht="37.5" x14ac:dyDescent="0.35">
      <c r="A66" s="6"/>
      <c r="B66" s="4"/>
      <c r="C66" s="4" t="s">
        <v>31</v>
      </c>
      <c r="D66" s="7" t="s">
        <v>32</v>
      </c>
      <c r="E66" s="8">
        <v>2425.8200000000002</v>
      </c>
      <c r="F66" s="8">
        <v>2125.02</v>
      </c>
      <c r="G66" s="9">
        <v>1617.21</v>
      </c>
      <c r="H66" s="9">
        <v>1617.21</v>
      </c>
      <c r="I66" s="9">
        <v>0</v>
      </c>
      <c r="J66" s="9">
        <v>0</v>
      </c>
      <c r="K66" s="9">
        <v>0</v>
      </c>
      <c r="L66" s="9">
        <v>0</v>
      </c>
      <c r="M66" s="9">
        <v>1617.21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5">
        <v>76.103500761035008</v>
      </c>
      <c r="W66" s="5">
        <v>1.6559190016625955E-2</v>
      </c>
    </row>
    <row r="67" spans="1:23" ht="25" x14ac:dyDescent="0.35">
      <c r="A67" s="6"/>
      <c r="B67" s="4"/>
      <c r="C67" s="4" t="s">
        <v>33</v>
      </c>
      <c r="D67" s="7" t="s">
        <v>34</v>
      </c>
      <c r="E67" s="8">
        <v>1326113.47</v>
      </c>
      <c r="F67" s="8">
        <v>1347460.66</v>
      </c>
      <c r="G67" s="9">
        <v>1347454.68</v>
      </c>
      <c r="H67" s="9">
        <v>1347454.68</v>
      </c>
      <c r="I67" s="9">
        <v>1347454.68</v>
      </c>
      <c r="J67" s="9">
        <v>1347454.68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5">
        <v>99.999555928948638</v>
      </c>
      <c r="W67" s="5">
        <v>13.797055852849684</v>
      </c>
    </row>
    <row r="68" spans="1:23" ht="25" x14ac:dyDescent="0.35">
      <c r="A68" s="6"/>
      <c r="B68" s="4"/>
      <c r="C68" s="4" t="s">
        <v>35</v>
      </c>
      <c r="D68" s="7" t="s">
        <v>36</v>
      </c>
      <c r="E68" s="8">
        <v>98649.9</v>
      </c>
      <c r="F68" s="8">
        <v>108062.08</v>
      </c>
      <c r="G68" s="9">
        <v>108061.98</v>
      </c>
      <c r="H68" s="9">
        <v>108061.98</v>
      </c>
      <c r="I68" s="9">
        <v>108061.98</v>
      </c>
      <c r="J68" s="9">
        <v>108061.98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5">
        <v>99.999910206525001</v>
      </c>
      <c r="W68" s="5">
        <v>1.1064840833595455</v>
      </c>
    </row>
    <row r="69" spans="1:23" ht="37.5" x14ac:dyDescent="0.35">
      <c r="A69" s="6"/>
      <c r="B69" s="4"/>
      <c r="C69" s="4" t="s">
        <v>37</v>
      </c>
      <c r="D69" s="7" t="s">
        <v>38</v>
      </c>
      <c r="E69" s="8">
        <v>245347.16</v>
      </c>
      <c r="F69" s="8">
        <v>245945.53</v>
      </c>
      <c r="G69" s="9">
        <v>245938.55</v>
      </c>
      <c r="H69" s="9">
        <v>245938.55</v>
      </c>
      <c r="I69" s="9">
        <v>245938.55</v>
      </c>
      <c r="J69" s="9">
        <v>245938.55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5">
        <v>99.997159389794845</v>
      </c>
      <c r="W69" s="5">
        <v>2.518250082027603</v>
      </c>
    </row>
    <row r="70" spans="1:23" ht="37.5" x14ac:dyDescent="0.35">
      <c r="A70" s="6"/>
      <c r="B70" s="4"/>
      <c r="C70" s="4" t="s">
        <v>39</v>
      </c>
      <c r="D70" s="7" t="s">
        <v>40</v>
      </c>
      <c r="E70" s="8">
        <v>34931.769999999997</v>
      </c>
      <c r="F70" s="8">
        <v>34957.64</v>
      </c>
      <c r="G70" s="9">
        <v>34951.919999999998</v>
      </c>
      <c r="H70" s="9">
        <v>34951.919999999998</v>
      </c>
      <c r="I70" s="9">
        <v>34951.919999999998</v>
      </c>
      <c r="J70" s="9">
        <v>34951.919999999998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5">
        <v>99.983623242042924</v>
      </c>
      <c r="W70" s="5">
        <v>0.35788483186672776</v>
      </c>
    </row>
    <row r="71" spans="1:23" ht="25" x14ac:dyDescent="0.35">
      <c r="A71" s="6"/>
      <c r="B71" s="4"/>
      <c r="C71" s="4" t="s">
        <v>41</v>
      </c>
      <c r="D71" s="7" t="s">
        <v>42</v>
      </c>
      <c r="E71" s="8">
        <v>87329.42</v>
      </c>
      <c r="F71" s="8">
        <v>65658.789999999994</v>
      </c>
      <c r="G71" s="9">
        <v>65658.789999999994</v>
      </c>
      <c r="H71" s="9">
        <v>65658.789999999994</v>
      </c>
      <c r="I71" s="9">
        <v>65658.789999999994</v>
      </c>
      <c r="J71" s="9">
        <v>65658.789999999994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5">
        <v>100</v>
      </c>
      <c r="W71" s="5">
        <v>0.6723031146750138</v>
      </c>
    </row>
    <row r="72" spans="1:23" ht="25" x14ac:dyDescent="0.35">
      <c r="A72" s="6"/>
      <c r="B72" s="4"/>
      <c r="C72" s="4" t="s">
        <v>43</v>
      </c>
      <c r="D72" s="7" t="s">
        <v>44</v>
      </c>
      <c r="E72" s="8">
        <v>25875.38</v>
      </c>
      <c r="F72" s="8">
        <v>42383.88</v>
      </c>
      <c r="G72" s="9">
        <v>42381.68</v>
      </c>
      <c r="H72" s="9">
        <v>42381.68</v>
      </c>
      <c r="I72" s="9">
        <v>42381.68</v>
      </c>
      <c r="J72" s="9">
        <v>0</v>
      </c>
      <c r="K72" s="9">
        <v>42381.68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5">
        <v>99.994810744810749</v>
      </c>
      <c r="W72" s="5">
        <v>0.4339607314573104</v>
      </c>
    </row>
    <row r="73" spans="1:23" x14ac:dyDescent="0.35">
      <c r="A73" s="6"/>
      <c r="B73" s="4"/>
      <c r="C73" s="4" t="s">
        <v>49</v>
      </c>
      <c r="D73" s="7" t="s">
        <v>50</v>
      </c>
      <c r="E73" s="8">
        <v>38813.08</v>
      </c>
      <c r="F73" s="8">
        <v>43664.71</v>
      </c>
      <c r="G73" s="9">
        <v>30416.77</v>
      </c>
      <c r="H73" s="9">
        <v>30416.77</v>
      </c>
      <c r="I73" s="9">
        <v>30416.77</v>
      </c>
      <c r="J73" s="9">
        <v>0</v>
      </c>
      <c r="K73" s="9">
        <v>30416.77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5">
        <v>69.659851851851855</v>
      </c>
      <c r="W73" s="5">
        <v>0.31144789530310357</v>
      </c>
    </row>
    <row r="74" spans="1:23" ht="25" x14ac:dyDescent="0.35">
      <c r="A74" s="6"/>
      <c r="B74" s="4"/>
      <c r="C74" s="4" t="s">
        <v>51</v>
      </c>
      <c r="D74" s="7" t="s">
        <v>52</v>
      </c>
      <c r="E74" s="8">
        <v>2587.54</v>
      </c>
      <c r="F74" s="8">
        <v>3797.21</v>
      </c>
      <c r="G74" s="9">
        <v>3795.6</v>
      </c>
      <c r="H74" s="9">
        <v>3795.6</v>
      </c>
      <c r="I74" s="9">
        <v>3795.6</v>
      </c>
      <c r="J74" s="9">
        <v>0</v>
      </c>
      <c r="K74" s="9">
        <v>3795.6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5">
        <v>99.957410562180584</v>
      </c>
      <c r="W74" s="5">
        <v>3.8864418969021118E-2</v>
      </c>
    </row>
    <row r="75" spans="1:23" ht="25" x14ac:dyDescent="0.35">
      <c r="A75" s="6"/>
      <c r="B75" s="4"/>
      <c r="C75" s="4" t="s">
        <v>53</v>
      </c>
      <c r="D75" s="7" t="s">
        <v>54</v>
      </c>
      <c r="E75" s="8">
        <v>3881.31</v>
      </c>
      <c r="F75" s="8">
        <v>2639.29</v>
      </c>
      <c r="G75" s="9">
        <v>2270.5700000000002</v>
      </c>
      <c r="H75" s="9">
        <v>2270.5700000000002</v>
      </c>
      <c r="I75" s="9">
        <v>2270.5700000000002</v>
      </c>
      <c r="J75" s="9">
        <v>0</v>
      </c>
      <c r="K75" s="9">
        <v>2270.5700000000002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5">
        <v>86.029411764705884</v>
      </c>
      <c r="W75" s="5">
        <v>2.3249102783342843E-2</v>
      </c>
    </row>
    <row r="76" spans="1:23" ht="25" x14ac:dyDescent="0.35">
      <c r="A76" s="6"/>
      <c r="B76" s="4"/>
      <c r="C76" s="4" t="s">
        <v>55</v>
      </c>
      <c r="D76" s="7" t="s">
        <v>56</v>
      </c>
      <c r="E76" s="8">
        <v>84095</v>
      </c>
      <c r="F76" s="8">
        <v>86423.79</v>
      </c>
      <c r="G76" s="9">
        <v>73635.94</v>
      </c>
      <c r="H76" s="9">
        <v>73635.94</v>
      </c>
      <c r="I76" s="9">
        <v>73635.94</v>
      </c>
      <c r="J76" s="9">
        <v>0</v>
      </c>
      <c r="K76" s="9">
        <v>73635.94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5">
        <v>85.203330838323353</v>
      </c>
      <c r="W76" s="5">
        <v>0.75398396890242403</v>
      </c>
    </row>
    <row r="77" spans="1:23" ht="37.5" x14ac:dyDescent="0.35">
      <c r="A77" s="6"/>
      <c r="B77" s="4"/>
      <c r="C77" s="4" t="s">
        <v>57</v>
      </c>
      <c r="D77" s="7" t="s">
        <v>58</v>
      </c>
      <c r="E77" s="8">
        <v>17789.330000000002</v>
      </c>
      <c r="F77" s="8">
        <v>12646.59</v>
      </c>
      <c r="G77" s="9">
        <v>12645.53</v>
      </c>
      <c r="H77" s="9">
        <v>12645.53</v>
      </c>
      <c r="I77" s="9">
        <v>12645.53</v>
      </c>
      <c r="J77" s="9">
        <v>0</v>
      </c>
      <c r="K77" s="9">
        <v>12645.53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5">
        <v>99.99156010230179</v>
      </c>
      <c r="W77" s="5">
        <v>0.12948193686460399</v>
      </c>
    </row>
    <row r="78" spans="1:23" ht="25" x14ac:dyDescent="0.35">
      <c r="A78" s="6"/>
      <c r="B78" s="4"/>
      <c r="C78" s="4" t="s">
        <v>59</v>
      </c>
      <c r="D78" s="7" t="s">
        <v>60</v>
      </c>
      <c r="E78" s="8">
        <v>1132.05</v>
      </c>
      <c r="F78" s="8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5" t="s">
        <v>86</v>
      </c>
      <c r="W78" s="5">
        <v>0</v>
      </c>
    </row>
    <row r="79" spans="1:23" x14ac:dyDescent="0.35">
      <c r="A79" s="6"/>
      <c r="B79" s="4"/>
      <c r="C79" s="4" t="s">
        <v>61</v>
      </c>
      <c r="D79" s="7" t="s">
        <v>62</v>
      </c>
      <c r="E79" s="8">
        <v>3234.42</v>
      </c>
      <c r="F79" s="8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5" t="s">
        <v>86</v>
      </c>
      <c r="W79" s="5">
        <v>0</v>
      </c>
    </row>
    <row r="80" spans="1:23" ht="37.5" x14ac:dyDescent="0.35">
      <c r="A80" s="6"/>
      <c r="B80" s="4"/>
      <c r="C80" s="4" t="s">
        <v>63</v>
      </c>
      <c r="D80" s="7" t="s">
        <v>64</v>
      </c>
      <c r="E80" s="8">
        <v>60807.15</v>
      </c>
      <c r="F80" s="8">
        <v>52649.94</v>
      </c>
      <c r="G80" s="9">
        <v>52649.1</v>
      </c>
      <c r="H80" s="9">
        <v>52649.1</v>
      </c>
      <c r="I80" s="9">
        <v>52649.1</v>
      </c>
      <c r="J80" s="9">
        <v>0</v>
      </c>
      <c r="K80" s="9">
        <v>52649.1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5">
        <v>99.998402752180866</v>
      </c>
      <c r="W80" s="5">
        <v>0.5390923794024659</v>
      </c>
    </row>
    <row r="81" spans="1:23" ht="25" x14ac:dyDescent="0.35">
      <c r="A81" s="6"/>
      <c r="B81" s="4"/>
      <c r="C81" s="4" t="s">
        <v>89</v>
      </c>
      <c r="D81" s="7" t="s">
        <v>90</v>
      </c>
      <c r="E81" s="8">
        <v>323.44</v>
      </c>
      <c r="F81" s="8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5" t="s">
        <v>86</v>
      </c>
      <c r="W81" s="5">
        <v>0</v>
      </c>
    </row>
    <row r="82" spans="1:23" ht="50" x14ac:dyDescent="0.35">
      <c r="A82" s="6"/>
      <c r="B82" s="4"/>
      <c r="C82" s="4" t="s">
        <v>65</v>
      </c>
      <c r="D82" s="7" t="s">
        <v>66</v>
      </c>
      <c r="E82" s="8">
        <v>174.66</v>
      </c>
      <c r="F82" s="8">
        <v>174.66</v>
      </c>
      <c r="G82" s="9">
        <v>173.43</v>
      </c>
      <c r="H82" s="9">
        <v>173.43</v>
      </c>
      <c r="I82" s="9">
        <v>173.43</v>
      </c>
      <c r="J82" s="9">
        <v>0</v>
      </c>
      <c r="K82" s="9">
        <v>173.43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5">
        <v>99.296296296296291</v>
      </c>
      <c r="W82" s="5">
        <v>1.7758075373829675E-3</v>
      </c>
    </row>
    <row r="83" spans="1:23" ht="37.5" x14ac:dyDescent="0.35">
      <c r="A83" s="6"/>
      <c r="B83" s="4"/>
      <c r="C83" s="4" t="s">
        <v>67</v>
      </c>
      <c r="D83" s="7" t="s">
        <v>68</v>
      </c>
      <c r="E83" s="8">
        <v>4204.75</v>
      </c>
      <c r="F83" s="8">
        <v>10498.94</v>
      </c>
      <c r="G83" s="9">
        <v>10498.94</v>
      </c>
      <c r="H83" s="9">
        <v>10498.94</v>
      </c>
      <c r="I83" s="9">
        <v>10498.94</v>
      </c>
      <c r="J83" s="9">
        <v>0</v>
      </c>
      <c r="K83" s="9">
        <v>10498.94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5">
        <v>100</v>
      </c>
      <c r="W83" s="5">
        <v>0.1075022615879357</v>
      </c>
    </row>
    <row r="84" spans="1:23" ht="37.5" x14ac:dyDescent="0.35">
      <c r="A84" s="6"/>
      <c r="B84" s="4"/>
      <c r="C84" s="4" t="s">
        <v>91</v>
      </c>
      <c r="D84" s="7" t="s">
        <v>92</v>
      </c>
      <c r="E84" s="8">
        <v>21373.07</v>
      </c>
      <c r="F84" s="8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5" t="s">
        <v>86</v>
      </c>
      <c r="W84" s="5">
        <v>0</v>
      </c>
    </row>
    <row r="85" spans="1:23" ht="75" x14ac:dyDescent="0.35">
      <c r="A85" s="6"/>
      <c r="B85" s="4" t="s">
        <v>93</v>
      </c>
      <c r="C85" s="4"/>
      <c r="D85" s="7" t="s">
        <v>94</v>
      </c>
      <c r="E85" s="8">
        <v>113528.25</v>
      </c>
      <c r="F85" s="8">
        <v>113528.25</v>
      </c>
      <c r="G85" s="9">
        <v>109055.03999999999</v>
      </c>
      <c r="H85" s="9">
        <v>109055.03999999999</v>
      </c>
      <c r="I85" s="9">
        <v>109055.03999999999</v>
      </c>
      <c r="J85" s="9">
        <v>97417.62</v>
      </c>
      <c r="K85" s="9">
        <v>11637.42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5">
        <v>96.059829059829056</v>
      </c>
      <c r="W85" s="5">
        <v>1.1166524195811547</v>
      </c>
    </row>
    <row r="86" spans="1:23" ht="37.5" x14ac:dyDescent="0.35">
      <c r="A86" s="6"/>
      <c r="B86" s="4"/>
      <c r="C86" s="4" t="s">
        <v>37</v>
      </c>
      <c r="D86" s="7" t="s">
        <v>38</v>
      </c>
      <c r="E86" s="8">
        <v>9703.27</v>
      </c>
      <c r="F86" s="8">
        <v>9703.27</v>
      </c>
      <c r="G86" s="9">
        <v>8056.5</v>
      </c>
      <c r="H86" s="9">
        <v>8056.5</v>
      </c>
      <c r="I86" s="9">
        <v>8056.5</v>
      </c>
      <c r="J86" s="9">
        <v>8056.5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5">
        <v>83.028666666666666</v>
      </c>
      <c r="W86" s="5">
        <v>8.2493248089625854E-2</v>
      </c>
    </row>
    <row r="87" spans="1:23" ht="37.5" x14ac:dyDescent="0.35">
      <c r="A87" s="6"/>
      <c r="B87" s="4"/>
      <c r="C87" s="4" t="s">
        <v>39</v>
      </c>
      <c r="D87" s="7" t="s">
        <v>40</v>
      </c>
      <c r="E87" s="8">
        <v>1617.21</v>
      </c>
      <c r="F87" s="8">
        <v>1617.21</v>
      </c>
      <c r="G87" s="9">
        <v>252.77</v>
      </c>
      <c r="H87" s="9">
        <v>252.77</v>
      </c>
      <c r="I87" s="9">
        <v>252.77</v>
      </c>
      <c r="J87" s="9">
        <v>252.77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5">
        <v>15.630000000000003</v>
      </c>
      <c r="W87" s="5">
        <v>2.5882013995986372E-3</v>
      </c>
    </row>
    <row r="88" spans="1:23" ht="25" x14ac:dyDescent="0.35">
      <c r="A88" s="6"/>
      <c r="B88" s="4"/>
      <c r="C88" s="4" t="s">
        <v>41</v>
      </c>
      <c r="D88" s="7" t="s">
        <v>42</v>
      </c>
      <c r="E88" s="8">
        <v>90563.85</v>
      </c>
      <c r="F88" s="8">
        <v>90563.85</v>
      </c>
      <c r="G88" s="9">
        <v>89108.36</v>
      </c>
      <c r="H88" s="9">
        <v>89108.36</v>
      </c>
      <c r="I88" s="9">
        <v>89108.36</v>
      </c>
      <c r="J88" s="9">
        <v>89108.36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5">
        <v>98.392857142857139</v>
      </c>
      <c r="W88" s="5">
        <v>0.91241136991609006</v>
      </c>
    </row>
    <row r="89" spans="1:23" ht="25" x14ac:dyDescent="0.35">
      <c r="A89" s="6"/>
      <c r="B89" s="4"/>
      <c r="C89" s="4" t="s">
        <v>43</v>
      </c>
      <c r="D89" s="7" t="s">
        <v>44</v>
      </c>
      <c r="E89" s="8">
        <v>1617.21</v>
      </c>
      <c r="F89" s="8">
        <v>7329.2</v>
      </c>
      <c r="G89" s="9">
        <v>7329.2</v>
      </c>
      <c r="H89" s="9">
        <v>7329.2</v>
      </c>
      <c r="I89" s="9">
        <v>7329.2</v>
      </c>
      <c r="J89" s="9">
        <v>0</v>
      </c>
      <c r="K89" s="9">
        <v>7329.2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5">
        <v>100</v>
      </c>
      <c r="W89" s="5">
        <v>7.5046249155348826E-2</v>
      </c>
    </row>
    <row r="90" spans="1:23" ht="25" x14ac:dyDescent="0.35">
      <c r="A90" s="6"/>
      <c r="B90" s="4"/>
      <c r="C90" s="4" t="s">
        <v>45</v>
      </c>
      <c r="D90" s="7" t="s">
        <v>46</v>
      </c>
      <c r="E90" s="8">
        <v>970.33</v>
      </c>
      <c r="F90" s="8">
        <v>371.96</v>
      </c>
      <c r="G90" s="9">
        <v>369.79</v>
      </c>
      <c r="H90" s="9">
        <v>369.79</v>
      </c>
      <c r="I90" s="9">
        <v>369.79</v>
      </c>
      <c r="J90" s="9">
        <v>0</v>
      </c>
      <c r="K90" s="9">
        <v>369.79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5">
        <v>99.417391304347831</v>
      </c>
      <c r="W90" s="5">
        <v>3.7864243892016909E-3</v>
      </c>
    </row>
    <row r="91" spans="1:23" ht="37.5" x14ac:dyDescent="0.35">
      <c r="A91" s="6"/>
      <c r="B91" s="4"/>
      <c r="C91" s="4" t="s">
        <v>95</v>
      </c>
      <c r="D91" s="7" t="s">
        <v>96</v>
      </c>
      <c r="E91" s="8">
        <v>808.61</v>
      </c>
      <c r="F91" s="8">
        <v>808.61</v>
      </c>
      <c r="G91" s="9">
        <v>808.61</v>
      </c>
      <c r="H91" s="9">
        <v>808.61</v>
      </c>
      <c r="I91" s="9">
        <v>808.61</v>
      </c>
      <c r="J91" s="9">
        <v>0</v>
      </c>
      <c r="K91" s="9">
        <v>808.61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5">
        <v>100</v>
      </c>
      <c r="W91" s="5">
        <v>8.2795950083129777E-3</v>
      </c>
    </row>
    <row r="92" spans="1:23" x14ac:dyDescent="0.35">
      <c r="A92" s="6"/>
      <c r="B92" s="4"/>
      <c r="C92" s="4" t="s">
        <v>49</v>
      </c>
      <c r="D92" s="7" t="s">
        <v>50</v>
      </c>
      <c r="E92" s="8">
        <v>1455.49</v>
      </c>
      <c r="F92" s="8">
        <v>1394.04</v>
      </c>
      <c r="G92" s="9">
        <v>1393.68</v>
      </c>
      <c r="H92" s="9">
        <v>1393.68</v>
      </c>
      <c r="I92" s="9">
        <v>1393.68</v>
      </c>
      <c r="J92" s="9">
        <v>0</v>
      </c>
      <c r="K92" s="9">
        <v>1393.68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5">
        <v>99.974477958236648</v>
      </c>
      <c r="W92" s="5">
        <v>1.4270378772527915E-2</v>
      </c>
    </row>
    <row r="93" spans="1:23" ht="25" x14ac:dyDescent="0.35">
      <c r="A93" s="6"/>
      <c r="B93" s="4"/>
      <c r="C93" s="4" t="s">
        <v>55</v>
      </c>
      <c r="D93" s="7" t="s">
        <v>56</v>
      </c>
      <c r="E93" s="8">
        <v>4204.75</v>
      </c>
      <c r="F93" s="8">
        <v>944.45</v>
      </c>
      <c r="G93" s="9">
        <v>941.41</v>
      </c>
      <c r="H93" s="9">
        <v>941.41</v>
      </c>
      <c r="I93" s="9">
        <v>941.41</v>
      </c>
      <c r="J93" s="9">
        <v>0</v>
      </c>
      <c r="K93" s="9">
        <v>941.41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5">
        <v>99.678082191780831</v>
      </c>
      <c r="W93" s="5">
        <v>9.6394356924783004E-3</v>
      </c>
    </row>
    <row r="94" spans="1:23" ht="37.5" x14ac:dyDescent="0.35">
      <c r="A94" s="6"/>
      <c r="B94" s="4"/>
      <c r="C94" s="4" t="s">
        <v>57</v>
      </c>
      <c r="D94" s="7" t="s">
        <v>58</v>
      </c>
      <c r="E94" s="8">
        <v>1617.21</v>
      </c>
      <c r="F94" s="8">
        <v>795.67</v>
      </c>
      <c r="G94" s="9">
        <v>794.73</v>
      </c>
      <c r="H94" s="9">
        <v>794.73</v>
      </c>
      <c r="I94" s="9">
        <v>794.73</v>
      </c>
      <c r="J94" s="9">
        <v>0</v>
      </c>
      <c r="K94" s="9">
        <v>794.73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5">
        <v>99.882113821138219</v>
      </c>
      <c r="W94" s="5">
        <v>8.1375171579703264E-3</v>
      </c>
    </row>
    <row r="95" spans="1:23" ht="37.5" x14ac:dyDescent="0.35">
      <c r="A95" s="6"/>
      <c r="B95" s="4"/>
      <c r="C95" s="4" t="s">
        <v>67</v>
      </c>
      <c r="D95" s="7" t="s">
        <v>68</v>
      </c>
      <c r="E95" s="8">
        <v>646.88</v>
      </c>
      <c r="F95" s="8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5" t="s">
        <v>86</v>
      </c>
      <c r="W95" s="5">
        <v>0</v>
      </c>
    </row>
    <row r="96" spans="1:23" ht="37.5" x14ac:dyDescent="0.35">
      <c r="A96" s="6"/>
      <c r="B96" s="4"/>
      <c r="C96" s="4" t="s">
        <v>91</v>
      </c>
      <c r="D96" s="7" t="s">
        <v>92</v>
      </c>
      <c r="E96" s="8">
        <v>323.44</v>
      </c>
      <c r="F96" s="8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5" t="s">
        <v>86</v>
      </c>
      <c r="W96" s="5">
        <v>0</v>
      </c>
    </row>
    <row r="97" spans="1:23" ht="37.5" x14ac:dyDescent="0.35">
      <c r="A97" s="6">
        <v>853</v>
      </c>
      <c r="B97" s="4"/>
      <c r="C97" s="4"/>
      <c r="D97" s="7" t="s">
        <v>97</v>
      </c>
      <c r="E97" s="8">
        <v>98795.45</v>
      </c>
      <c r="F97" s="8">
        <v>158832.82</v>
      </c>
      <c r="G97" s="9">
        <v>156649.06</v>
      </c>
      <c r="H97" s="9">
        <v>156649.06</v>
      </c>
      <c r="I97" s="9">
        <v>156649.06</v>
      </c>
      <c r="J97" s="9">
        <v>125218.1</v>
      </c>
      <c r="K97" s="9">
        <v>31430.959999999999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5">
        <v>98.625124727635566</v>
      </c>
      <c r="W97" s="5">
        <v>1.603984082829651</v>
      </c>
    </row>
    <row r="98" spans="1:23" ht="37.5" x14ac:dyDescent="0.35">
      <c r="A98" s="6"/>
      <c r="B98" s="4" t="s">
        <v>98</v>
      </c>
      <c r="C98" s="4"/>
      <c r="D98" s="7" t="s">
        <v>99</v>
      </c>
      <c r="E98" s="8">
        <v>98795.45</v>
      </c>
      <c r="F98" s="8">
        <v>158832.82</v>
      </c>
      <c r="G98" s="9">
        <v>156649.06</v>
      </c>
      <c r="H98" s="9">
        <v>156649.06</v>
      </c>
      <c r="I98" s="9">
        <v>156649.06</v>
      </c>
      <c r="J98" s="9">
        <v>125218.1</v>
      </c>
      <c r="K98" s="9">
        <v>31430.959999999999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5">
        <v>98.625124727635566</v>
      </c>
      <c r="W98" s="5">
        <v>1.603984082829651</v>
      </c>
    </row>
    <row r="99" spans="1:23" ht="25" x14ac:dyDescent="0.35">
      <c r="A99" s="6"/>
      <c r="B99" s="4"/>
      <c r="C99" s="4" t="s">
        <v>33</v>
      </c>
      <c r="D99" s="7" t="s">
        <v>34</v>
      </c>
      <c r="E99" s="8">
        <v>42047.5</v>
      </c>
      <c r="F99" s="8">
        <v>83092.33</v>
      </c>
      <c r="G99" s="9">
        <v>83092.33</v>
      </c>
      <c r="H99" s="9">
        <v>83092.33</v>
      </c>
      <c r="I99" s="9">
        <v>83092.33</v>
      </c>
      <c r="J99" s="9">
        <v>83092.33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5">
        <v>100</v>
      </c>
      <c r="W99" s="5">
        <v>0.85081118305424153</v>
      </c>
    </row>
    <row r="100" spans="1:23" ht="37.5" x14ac:dyDescent="0.35">
      <c r="A100" s="6"/>
      <c r="B100" s="4"/>
      <c r="C100" s="4" t="s">
        <v>37</v>
      </c>
      <c r="D100" s="7" t="s">
        <v>38</v>
      </c>
      <c r="E100" s="8">
        <v>7212.76</v>
      </c>
      <c r="F100" s="8">
        <v>18095.849999999999</v>
      </c>
      <c r="G100" s="9">
        <v>18095.849999999999</v>
      </c>
      <c r="H100" s="9">
        <v>18095.849999999999</v>
      </c>
      <c r="I100" s="9">
        <v>18095.849999999999</v>
      </c>
      <c r="J100" s="9">
        <v>18095.849999999999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5">
        <v>100</v>
      </c>
      <c r="W100" s="5">
        <v>0.18528971905863678</v>
      </c>
    </row>
    <row r="101" spans="1:23" ht="37.5" x14ac:dyDescent="0.35">
      <c r="A101" s="6"/>
      <c r="B101" s="4"/>
      <c r="C101" s="4" t="s">
        <v>39</v>
      </c>
      <c r="D101" s="7" t="s">
        <v>40</v>
      </c>
      <c r="E101" s="8">
        <v>1035.02</v>
      </c>
      <c r="F101" s="8">
        <v>2035.84</v>
      </c>
      <c r="G101" s="9">
        <v>2035.84</v>
      </c>
      <c r="H101" s="9">
        <v>2035.84</v>
      </c>
      <c r="I101" s="9">
        <v>2035.84</v>
      </c>
      <c r="J101" s="9">
        <v>2035.84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5">
        <v>100</v>
      </c>
      <c r="W101" s="5">
        <v>2.0845701944329748E-2</v>
      </c>
    </row>
    <row r="102" spans="1:23" ht="25" x14ac:dyDescent="0.35">
      <c r="A102" s="6"/>
      <c r="B102" s="4"/>
      <c r="C102" s="4" t="s">
        <v>41</v>
      </c>
      <c r="D102" s="7" t="s">
        <v>42</v>
      </c>
      <c r="E102" s="8">
        <v>25875.38</v>
      </c>
      <c r="F102" s="8">
        <v>21994.080000000002</v>
      </c>
      <c r="G102" s="9">
        <v>21994.080000000002</v>
      </c>
      <c r="H102" s="9">
        <v>21994.080000000002</v>
      </c>
      <c r="I102" s="9">
        <v>21994.080000000002</v>
      </c>
      <c r="J102" s="9">
        <v>21994.080000000002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5">
        <v>100</v>
      </c>
      <c r="W102" s="5">
        <v>0.22520498422611296</v>
      </c>
    </row>
    <row r="103" spans="1:23" ht="25" x14ac:dyDescent="0.35">
      <c r="A103" s="6"/>
      <c r="B103" s="4"/>
      <c r="C103" s="4" t="s">
        <v>43</v>
      </c>
      <c r="D103" s="7" t="s">
        <v>44</v>
      </c>
      <c r="E103" s="8">
        <v>3881.31</v>
      </c>
      <c r="F103" s="8">
        <v>7693.46</v>
      </c>
      <c r="G103" s="9">
        <v>7692.95</v>
      </c>
      <c r="H103" s="9">
        <v>7692.95</v>
      </c>
      <c r="I103" s="9">
        <v>7692.95</v>
      </c>
      <c r="J103" s="9">
        <v>0</v>
      </c>
      <c r="K103" s="9">
        <v>7692.95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5">
        <v>99.993273410633066</v>
      </c>
      <c r="W103" s="5">
        <v>7.8770742173888339E-2</v>
      </c>
    </row>
    <row r="104" spans="1:23" x14ac:dyDescent="0.35">
      <c r="A104" s="6"/>
      <c r="B104" s="4"/>
      <c r="C104" s="4" t="s">
        <v>49</v>
      </c>
      <c r="D104" s="7" t="s">
        <v>50</v>
      </c>
      <c r="E104" s="8">
        <v>646.88</v>
      </c>
      <c r="F104" s="8">
        <v>1134.47</v>
      </c>
      <c r="G104" s="9">
        <v>1134.47</v>
      </c>
      <c r="H104" s="9">
        <v>1134.47</v>
      </c>
      <c r="I104" s="9">
        <v>1134.47</v>
      </c>
      <c r="J104" s="9">
        <v>0</v>
      </c>
      <c r="K104" s="9">
        <v>1134.47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5">
        <v>100</v>
      </c>
      <c r="W104" s="5">
        <v>1.1616271796663106E-2</v>
      </c>
    </row>
    <row r="105" spans="1:23" ht="25" x14ac:dyDescent="0.35">
      <c r="A105" s="6"/>
      <c r="B105" s="4"/>
      <c r="C105" s="4" t="s">
        <v>55</v>
      </c>
      <c r="D105" s="7" t="s">
        <v>56</v>
      </c>
      <c r="E105" s="8">
        <v>16172.12</v>
      </c>
      <c r="F105" s="8">
        <v>24212.92</v>
      </c>
      <c r="G105" s="9">
        <v>22029.69</v>
      </c>
      <c r="H105" s="9">
        <v>22029.69</v>
      </c>
      <c r="I105" s="9">
        <v>22029.69</v>
      </c>
      <c r="J105" s="9">
        <v>0</v>
      </c>
      <c r="K105" s="9">
        <v>22029.69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5">
        <v>90.983180626261515</v>
      </c>
      <c r="W105" s="5">
        <v>0.22556961759027908</v>
      </c>
    </row>
    <row r="106" spans="1:23" ht="37.5" x14ac:dyDescent="0.35">
      <c r="A106" s="6"/>
      <c r="B106" s="4"/>
      <c r="C106" s="4" t="s">
        <v>57</v>
      </c>
      <c r="D106" s="7" t="s">
        <v>58</v>
      </c>
      <c r="E106" s="8">
        <v>323.44</v>
      </c>
      <c r="F106" s="8">
        <v>573.85</v>
      </c>
      <c r="G106" s="9">
        <v>573.85</v>
      </c>
      <c r="H106" s="9">
        <v>573.85</v>
      </c>
      <c r="I106" s="9">
        <v>573.85</v>
      </c>
      <c r="J106" s="9">
        <v>0</v>
      </c>
      <c r="K106" s="9">
        <v>573.85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5">
        <v>100</v>
      </c>
      <c r="W106" s="5">
        <v>5.8758629854995534E-3</v>
      </c>
    </row>
    <row r="107" spans="1:23" ht="25" x14ac:dyDescent="0.35">
      <c r="A107" s="6"/>
      <c r="B107" s="4"/>
      <c r="C107" s="4" t="s">
        <v>59</v>
      </c>
      <c r="D107" s="7" t="s">
        <v>60</v>
      </c>
      <c r="E107" s="8">
        <v>323.44</v>
      </c>
      <c r="F107" s="8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5" t="s">
        <v>86</v>
      </c>
      <c r="W107" s="5">
        <v>0</v>
      </c>
    </row>
    <row r="108" spans="1:23" ht="37.5" x14ac:dyDescent="0.35">
      <c r="A108" s="6"/>
      <c r="B108" s="4"/>
      <c r="C108" s="4" t="s">
        <v>67</v>
      </c>
      <c r="D108" s="7" t="s">
        <v>68</v>
      </c>
      <c r="E108" s="8">
        <v>646.88</v>
      </c>
      <c r="F108" s="8">
        <v>0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5" t="s">
        <v>86</v>
      </c>
      <c r="W108" s="5">
        <v>0</v>
      </c>
    </row>
    <row r="109" spans="1:23" ht="37.5" x14ac:dyDescent="0.35">
      <c r="A109" s="6"/>
      <c r="B109" s="4"/>
      <c r="C109" s="4" t="s">
        <v>91</v>
      </c>
      <c r="D109" s="7" t="s">
        <v>92</v>
      </c>
      <c r="E109" s="8">
        <v>630.71</v>
      </c>
      <c r="F109" s="8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5" t="s">
        <v>86</v>
      </c>
      <c r="W109" s="5">
        <v>0</v>
      </c>
    </row>
    <row r="110" spans="1:23" x14ac:dyDescent="0.35">
      <c r="A110" s="6">
        <v>855</v>
      </c>
      <c r="B110" s="4"/>
      <c r="C110" s="4"/>
      <c r="D110" s="7" t="s">
        <v>100</v>
      </c>
      <c r="E110" s="8">
        <v>7043502.9199999999</v>
      </c>
      <c r="F110" s="8">
        <v>7524860.9199999999</v>
      </c>
      <c r="G110" s="9">
        <v>7312567.2699999996</v>
      </c>
      <c r="H110" s="9">
        <v>7312567.2699999996</v>
      </c>
      <c r="I110" s="9">
        <v>1603705.31</v>
      </c>
      <c r="J110" s="9">
        <v>1359801.09</v>
      </c>
      <c r="K110" s="9">
        <v>243904.22</v>
      </c>
      <c r="L110" s="9">
        <v>0</v>
      </c>
      <c r="M110" s="9">
        <v>5708861.9500000002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5">
        <v>97.178769696845563</v>
      </c>
      <c r="W110" s="5">
        <v>74.875912716059005</v>
      </c>
    </row>
    <row r="111" spans="1:23" x14ac:dyDescent="0.35">
      <c r="A111" s="6"/>
      <c r="B111" s="4" t="s">
        <v>101</v>
      </c>
      <c r="C111" s="4"/>
      <c r="D111" s="7" t="s">
        <v>102</v>
      </c>
      <c r="E111" s="8">
        <v>76655.83</v>
      </c>
      <c r="F111" s="8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0</v>
      </c>
      <c r="U111" s="9">
        <v>0</v>
      </c>
      <c r="V111" s="5" t="s">
        <v>86</v>
      </c>
      <c r="W111" s="5">
        <v>0</v>
      </c>
    </row>
    <row r="112" spans="1:23" x14ac:dyDescent="0.35">
      <c r="A112" s="6"/>
      <c r="B112" s="4"/>
      <c r="C112" s="4" t="s">
        <v>103</v>
      </c>
      <c r="D112" s="7" t="s">
        <v>104</v>
      </c>
      <c r="E112" s="8">
        <v>74715.17</v>
      </c>
      <c r="F112" s="8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>
        <v>0</v>
      </c>
      <c r="V112" s="5" t="s">
        <v>86</v>
      </c>
      <c r="W112" s="5">
        <v>0</v>
      </c>
    </row>
    <row r="113" spans="1:23" ht="25" x14ac:dyDescent="0.35">
      <c r="A113" s="6"/>
      <c r="B113" s="4"/>
      <c r="C113" s="4" t="s">
        <v>33</v>
      </c>
      <c r="D113" s="7" t="s">
        <v>34</v>
      </c>
      <c r="E113" s="8">
        <v>1604.27</v>
      </c>
      <c r="F113" s="8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5" t="s">
        <v>86</v>
      </c>
      <c r="W113" s="5">
        <v>0</v>
      </c>
    </row>
    <row r="114" spans="1:23" ht="37.5" x14ac:dyDescent="0.35">
      <c r="A114" s="6"/>
      <c r="B114" s="4"/>
      <c r="C114" s="4" t="s">
        <v>37</v>
      </c>
      <c r="D114" s="7" t="s">
        <v>38</v>
      </c>
      <c r="E114" s="8">
        <v>274.93</v>
      </c>
      <c r="F114" s="8">
        <v>0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9">
        <v>0</v>
      </c>
      <c r="V114" s="5" t="s">
        <v>86</v>
      </c>
      <c r="W114" s="5">
        <v>0</v>
      </c>
    </row>
    <row r="115" spans="1:23" ht="37.5" x14ac:dyDescent="0.35">
      <c r="A115" s="6"/>
      <c r="B115" s="4"/>
      <c r="C115" s="4" t="s">
        <v>39</v>
      </c>
      <c r="D115" s="7" t="s">
        <v>40</v>
      </c>
      <c r="E115" s="8">
        <v>38.81</v>
      </c>
      <c r="F115" s="8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5" t="s">
        <v>86</v>
      </c>
      <c r="W115" s="5">
        <v>0</v>
      </c>
    </row>
    <row r="116" spans="1:23" ht="37.5" x14ac:dyDescent="0.35">
      <c r="A116" s="6"/>
      <c r="B116" s="4"/>
      <c r="C116" s="4" t="s">
        <v>91</v>
      </c>
      <c r="D116" s="7" t="s">
        <v>92</v>
      </c>
      <c r="E116" s="8">
        <v>22.64</v>
      </c>
      <c r="F116" s="8">
        <v>0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0</v>
      </c>
      <c r="U116" s="9">
        <v>0</v>
      </c>
      <c r="V116" s="5" t="s">
        <v>86</v>
      </c>
      <c r="W116" s="5">
        <v>0</v>
      </c>
    </row>
    <row r="117" spans="1:23" x14ac:dyDescent="0.35">
      <c r="A117" s="6"/>
      <c r="B117" s="4" t="s">
        <v>105</v>
      </c>
      <c r="C117" s="4"/>
      <c r="D117" s="7" t="s">
        <v>106</v>
      </c>
      <c r="E117" s="8">
        <v>6740437.4699999997</v>
      </c>
      <c r="F117" s="8">
        <v>7337264.3799999999</v>
      </c>
      <c r="G117" s="9">
        <v>7134729.9800000004</v>
      </c>
      <c r="H117" s="9">
        <v>7134729.9800000004</v>
      </c>
      <c r="I117" s="9">
        <v>1603705.31</v>
      </c>
      <c r="J117" s="9">
        <v>1359801.09</v>
      </c>
      <c r="K117" s="9">
        <v>243904.22</v>
      </c>
      <c r="L117" s="9">
        <v>0</v>
      </c>
      <c r="M117" s="9">
        <v>5531024.6699999999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9">
        <v>0</v>
      </c>
      <c r="U117" s="9">
        <v>0</v>
      </c>
      <c r="V117" s="5">
        <v>97.239646973477903</v>
      </c>
      <c r="W117" s="5">
        <v>73.054975093388521</v>
      </c>
    </row>
    <row r="118" spans="1:23" x14ac:dyDescent="0.35">
      <c r="A118" s="6"/>
      <c r="B118" s="4"/>
      <c r="C118" s="4" t="s">
        <v>103</v>
      </c>
      <c r="D118" s="7" t="s">
        <v>104</v>
      </c>
      <c r="E118" s="8">
        <v>5060206.42</v>
      </c>
      <c r="F118" s="8">
        <v>5681074.7999999998</v>
      </c>
      <c r="G118" s="9">
        <v>5531024.6699999999</v>
      </c>
      <c r="H118" s="9">
        <v>5531024.6699999999</v>
      </c>
      <c r="I118" s="9">
        <v>0</v>
      </c>
      <c r="J118" s="9">
        <v>0</v>
      </c>
      <c r="K118" s="9">
        <v>0</v>
      </c>
      <c r="L118" s="9">
        <v>0</v>
      </c>
      <c r="M118" s="9">
        <v>5531024.6699999999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  <c r="V118" s="5">
        <v>97.358772192491813</v>
      </c>
      <c r="W118" s="5">
        <v>56.634080145737819</v>
      </c>
    </row>
    <row r="119" spans="1:23" ht="25" x14ac:dyDescent="0.35">
      <c r="A119" s="6"/>
      <c r="B119" s="4"/>
      <c r="C119" s="4" t="s">
        <v>33</v>
      </c>
      <c r="D119" s="7" t="s">
        <v>34</v>
      </c>
      <c r="E119" s="8">
        <v>347613.15</v>
      </c>
      <c r="F119" s="8">
        <v>354010.84</v>
      </c>
      <c r="G119" s="9">
        <v>354008.19</v>
      </c>
      <c r="H119" s="9">
        <v>354008.19</v>
      </c>
      <c r="I119" s="9">
        <v>354008.19</v>
      </c>
      <c r="J119" s="9">
        <v>354008.19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0</v>
      </c>
      <c r="U119" s="9">
        <v>0</v>
      </c>
      <c r="V119" s="5">
        <v>99.999250806296885</v>
      </c>
      <c r="W119" s="5">
        <v>3.6248126559478275</v>
      </c>
    </row>
    <row r="120" spans="1:23" ht="25" x14ac:dyDescent="0.35">
      <c r="A120" s="6"/>
      <c r="B120" s="4"/>
      <c r="C120" s="4" t="s">
        <v>35</v>
      </c>
      <c r="D120" s="7" t="s">
        <v>36</v>
      </c>
      <c r="E120" s="8">
        <v>20787.64</v>
      </c>
      <c r="F120" s="8">
        <v>20787.64</v>
      </c>
      <c r="G120" s="9">
        <v>20787.64</v>
      </c>
      <c r="H120" s="9">
        <v>20787.64</v>
      </c>
      <c r="I120" s="9">
        <v>20787.64</v>
      </c>
      <c r="J120" s="9">
        <v>20787.64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  <c r="S120" s="9">
        <v>0</v>
      </c>
      <c r="T120" s="9">
        <v>0</v>
      </c>
      <c r="U120" s="9">
        <v>0</v>
      </c>
      <c r="V120" s="5">
        <v>100</v>
      </c>
      <c r="W120" s="5">
        <v>0.21285182847371001</v>
      </c>
    </row>
    <row r="121" spans="1:23" ht="37.5" x14ac:dyDescent="0.35">
      <c r="A121" s="6"/>
      <c r="B121" s="4"/>
      <c r="C121" s="4" t="s">
        <v>37</v>
      </c>
      <c r="D121" s="7" t="s">
        <v>38</v>
      </c>
      <c r="E121" s="8">
        <v>157875.43</v>
      </c>
      <c r="F121" s="8">
        <v>157403.20000000001</v>
      </c>
      <c r="G121" s="9">
        <v>156986.60999999999</v>
      </c>
      <c r="H121" s="9">
        <v>156986.60999999999</v>
      </c>
      <c r="I121" s="9">
        <v>156986.60999999999</v>
      </c>
      <c r="J121" s="9">
        <v>156986.60999999999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5">
        <v>99.735333401828825</v>
      </c>
      <c r="W121" s="5">
        <v>1.6074403169699214</v>
      </c>
    </row>
    <row r="122" spans="1:23" ht="37.5" x14ac:dyDescent="0.35">
      <c r="A122" s="6"/>
      <c r="B122" s="4"/>
      <c r="C122" s="4" t="s">
        <v>39</v>
      </c>
      <c r="D122" s="7" t="s">
        <v>40</v>
      </c>
      <c r="E122" s="8">
        <v>16505.259999999998</v>
      </c>
      <c r="F122" s="8">
        <v>16961.310000000001</v>
      </c>
      <c r="G122" s="9">
        <v>16888.41</v>
      </c>
      <c r="H122" s="9">
        <v>16888.41</v>
      </c>
      <c r="I122" s="9">
        <v>16888.41</v>
      </c>
      <c r="J122" s="9">
        <v>16888.41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5">
        <v>99.570175438596493</v>
      </c>
      <c r="W122" s="5">
        <v>0.17292629660842351</v>
      </c>
    </row>
    <row r="123" spans="1:23" ht="25" x14ac:dyDescent="0.35">
      <c r="A123" s="6"/>
      <c r="B123" s="4"/>
      <c r="C123" s="4" t="s">
        <v>41</v>
      </c>
      <c r="D123" s="7" t="s">
        <v>42</v>
      </c>
      <c r="E123" s="8">
        <v>817513.38</v>
      </c>
      <c r="F123" s="8">
        <v>811131.86</v>
      </c>
      <c r="G123" s="9">
        <v>811130.24</v>
      </c>
      <c r="H123" s="9">
        <v>811130.24</v>
      </c>
      <c r="I123" s="9">
        <v>811130.24</v>
      </c>
      <c r="J123" s="9">
        <v>811130.24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0</v>
      </c>
      <c r="U123" s="9">
        <v>0</v>
      </c>
      <c r="V123" s="5">
        <v>99.99980062285421</v>
      </c>
      <c r="W123" s="5">
        <v>8.3054439039289303</v>
      </c>
    </row>
    <row r="124" spans="1:23" ht="25" x14ac:dyDescent="0.35">
      <c r="A124" s="6"/>
      <c r="B124" s="4"/>
      <c r="C124" s="4" t="s">
        <v>43</v>
      </c>
      <c r="D124" s="7" t="s">
        <v>44</v>
      </c>
      <c r="E124" s="8">
        <v>45928.81</v>
      </c>
      <c r="F124" s="8">
        <v>41090.11</v>
      </c>
      <c r="G124" s="9">
        <v>37032.49</v>
      </c>
      <c r="H124" s="9">
        <v>37032.49</v>
      </c>
      <c r="I124" s="9">
        <v>37032.49</v>
      </c>
      <c r="J124" s="9">
        <v>0</v>
      </c>
      <c r="K124" s="9">
        <v>37032.49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  <c r="V124" s="5">
        <v>90.125078715365234</v>
      </c>
      <c r="W124" s="5">
        <v>0.37918856100691739</v>
      </c>
    </row>
    <row r="125" spans="1:23" ht="25" x14ac:dyDescent="0.35">
      <c r="A125" s="6"/>
      <c r="B125" s="4"/>
      <c r="C125" s="4" t="s">
        <v>45</v>
      </c>
      <c r="D125" s="7" t="s">
        <v>46</v>
      </c>
      <c r="E125" s="8">
        <v>6792.29</v>
      </c>
      <c r="F125" s="8">
        <v>13261.13</v>
      </c>
      <c r="G125" s="9">
        <v>12537.27</v>
      </c>
      <c r="H125" s="9">
        <v>12537.27</v>
      </c>
      <c r="I125" s="9">
        <v>12537.27</v>
      </c>
      <c r="J125" s="9">
        <v>0</v>
      </c>
      <c r="K125" s="9">
        <v>12537.27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9">
        <v>0</v>
      </c>
      <c r="U125" s="9">
        <v>0</v>
      </c>
      <c r="V125" s="5">
        <v>94.541463414634137</v>
      </c>
      <c r="W125" s="5">
        <v>0.12837346468489105</v>
      </c>
    </row>
    <row r="126" spans="1:23" x14ac:dyDescent="0.35">
      <c r="A126" s="6"/>
      <c r="B126" s="4"/>
      <c r="C126" s="4" t="s">
        <v>49</v>
      </c>
      <c r="D126" s="7" t="s">
        <v>50</v>
      </c>
      <c r="E126" s="8">
        <v>90563.85</v>
      </c>
      <c r="F126" s="8">
        <v>90563.85</v>
      </c>
      <c r="G126" s="9">
        <v>71246.06</v>
      </c>
      <c r="H126" s="9">
        <v>71246.06</v>
      </c>
      <c r="I126" s="9">
        <v>71246.06</v>
      </c>
      <c r="J126" s="9">
        <v>0</v>
      </c>
      <c r="K126" s="9">
        <v>71246.06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9">
        <v>0</v>
      </c>
      <c r="U126" s="9">
        <v>0</v>
      </c>
      <c r="V126" s="5">
        <v>78.669428571428568</v>
      </c>
      <c r="W126" s="5">
        <v>0.72951312907965438</v>
      </c>
    </row>
    <row r="127" spans="1:23" ht="25" x14ac:dyDescent="0.35">
      <c r="A127" s="6"/>
      <c r="B127" s="4"/>
      <c r="C127" s="4" t="s">
        <v>55</v>
      </c>
      <c r="D127" s="7" t="s">
        <v>56</v>
      </c>
      <c r="E127" s="8">
        <v>153838.87</v>
      </c>
      <c r="F127" s="8">
        <v>135105.09</v>
      </c>
      <c r="G127" s="9">
        <v>115650.29</v>
      </c>
      <c r="H127" s="9">
        <v>115650.29</v>
      </c>
      <c r="I127" s="9">
        <v>115650.29</v>
      </c>
      <c r="J127" s="9">
        <v>0</v>
      </c>
      <c r="K127" s="9">
        <v>115650.29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9">
        <v>0</v>
      </c>
      <c r="U127" s="9">
        <v>0</v>
      </c>
      <c r="V127" s="5">
        <v>85.600248976562682</v>
      </c>
      <c r="W127" s="5">
        <v>1.1841834459393579</v>
      </c>
    </row>
    <row r="128" spans="1:23" ht="37.5" x14ac:dyDescent="0.35">
      <c r="A128" s="6"/>
      <c r="B128" s="4"/>
      <c r="C128" s="4" t="s">
        <v>57</v>
      </c>
      <c r="D128" s="7" t="s">
        <v>58</v>
      </c>
      <c r="E128" s="8">
        <v>3881.31</v>
      </c>
      <c r="F128" s="8">
        <v>4204.75</v>
      </c>
      <c r="G128" s="9">
        <v>2929.45</v>
      </c>
      <c r="H128" s="9">
        <v>2929.45</v>
      </c>
      <c r="I128" s="9">
        <v>2929.45</v>
      </c>
      <c r="J128" s="9">
        <v>0</v>
      </c>
      <c r="K128" s="9">
        <v>2929.45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5">
        <v>69.67</v>
      </c>
      <c r="W128" s="5">
        <v>2.9995647979916589E-2</v>
      </c>
    </row>
    <row r="129" spans="1:23" ht="25" x14ac:dyDescent="0.35">
      <c r="A129" s="6"/>
      <c r="B129" s="4"/>
      <c r="C129" s="4" t="s">
        <v>59</v>
      </c>
      <c r="D129" s="7" t="s">
        <v>60</v>
      </c>
      <c r="E129" s="8">
        <v>3557.87</v>
      </c>
      <c r="F129" s="8">
        <v>3557.87</v>
      </c>
      <c r="G129" s="9">
        <v>132.47999999999999</v>
      </c>
      <c r="H129" s="9">
        <v>132.47999999999999</v>
      </c>
      <c r="I129" s="9">
        <v>132.47999999999999</v>
      </c>
      <c r="J129" s="9">
        <v>0</v>
      </c>
      <c r="K129" s="9">
        <v>132.47999999999999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5">
        <v>3.7236363636363636</v>
      </c>
      <c r="W129" s="5">
        <v>1.3565288461619982E-3</v>
      </c>
    </row>
    <row r="130" spans="1:23" ht="37.5" x14ac:dyDescent="0.35">
      <c r="A130" s="6"/>
      <c r="B130" s="4"/>
      <c r="C130" s="4" t="s">
        <v>67</v>
      </c>
      <c r="D130" s="7" t="s">
        <v>68</v>
      </c>
      <c r="E130" s="8">
        <v>1617.21</v>
      </c>
      <c r="F130" s="8">
        <v>4851.63</v>
      </c>
      <c r="G130" s="9">
        <v>4376.17</v>
      </c>
      <c r="H130" s="9">
        <v>4376.17</v>
      </c>
      <c r="I130" s="9">
        <v>4376.17</v>
      </c>
      <c r="J130" s="9">
        <v>0</v>
      </c>
      <c r="K130" s="9">
        <v>4376.17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  <c r="U130" s="9">
        <v>0</v>
      </c>
      <c r="V130" s="5">
        <v>90.2</v>
      </c>
      <c r="W130" s="5">
        <v>4.4809168184989832E-2</v>
      </c>
    </row>
    <row r="131" spans="1:23" ht="37.5" x14ac:dyDescent="0.35">
      <c r="A131" s="6"/>
      <c r="B131" s="4"/>
      <c r="C131" s="4" t="s">
        <v>91</v>
      </c>
      <c r="D131" s="7" t="s">
        <v>92</v>
      </c>
      <c r="E131" s="8">
        <v>13756</v>
      </c>
      <c r="F131" s="8">
        <v>3260.3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5">
        <v>0</v>
      </c>
      <c r="W131" s="5">
        <v>0</v>
      </c>
    </row>
    <row r="132" spans="1:23" ht="37.5" x14ac:dyDescent="0.35">
      <c r="A132" s="6"/>
      <c r="B132" s="4" t="s">
        <v>107</v>
      </c>
      <c r="C132" s="4"/>
      <c r="D132" s="7" t="s">
        <v>108</v>
      </c>
      <c r="E132" s="8">
        <v>226409.62</v>
      </c>
      <c r="F132" s="8">
        <v>187596.54</v>
      </c>
      <c r="G132" s="9">
        <v>177837.28</v>
      </c>
      <c r="H132" s="9">
        <v>177837.28</v>
      </c>
      <c r="I132" s="9">
        <v>0</v>
      </c>
      <c r="J132" s="9">
        <v>0</v>
      </c>
      <c r="K132" s="9">
        <v>0</v>
      </c>
      <c r="L132" s="9">
        <v>0</v>
      </c>
      <c r="M132" s="9">
        <v>177837.28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9">
        <v>0</v>
      </c>
      <c r="U132" s="9">
        <v>0</v>
      </c>
      <c r="V132" s="5">
        <v>94.797741379310352</v>
      </c>
      <c r="W132" s="5">
        <v>1.8209376226704796</v>
      </c>
    </row>
    <row r="133" spans="1:23" x14ac:dyDescent="0.35">
      <c r="A133" s="6"/>
      <c r="B133" s="4"/>
      <c r="C133" s="4" t="s">
        <v>103</v>
      </c>
      <c r="D133" s="7" t="s">
        <v>104</v>
      </c>
      <c r="E133" s="8">
        <v>226409.62</v>
      </c>
      <c r="F133" s="8">
        <v>187596.54</v>
      </c>
      <c r="G133" s="9">
        <v>177837.28</v>
      </c>
      <c r="H133" s="9">
        <v>177837.28</v>
      </c>
      <c r="I133" s="9">
        <v>0</v>
      </c>
      <c r="J133" s="9">
        <v>0</v>
      </c>
      <c r="K133" s="9">
        <v>0</v>
      </c>
      <c r="L133" s="9">
        <v>0</v>
      </c>
      <c r="M133" s="9">
        <v>177837.28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0</v>
      </c>
      <c r="U133" s="9">
        <v>0</v>
      </c>
      <c r="V133" s="5">
        <v>94.797741379310352</v>
      </c>
      <c r="W133" s="5">
        <v>1.8209376226704796</v>
      </c>
    </row>
    <row r="134" spans="1:23" x14ac:dyDescent="0.35">
      <c r="A134" s="6"/>
      <c r="B134" s="4"/>
      <c r="C134" s="4"/>
      <c r="D134" s="7" t="s">
        <v>27</v>
      </c>
      <c r="E134" s="8">
        <v>9535913.7799999993</v>
      </c>
      <c r="F134" s="8">
        <v>10076144.75</v>
      </c>
      <c r="G134" s="9">
        <v>9766247.9199999999</v>
      </c>
      <c r="H134" s="9">
        <v>9766247.9199999999</v>
      </c>
      <c r="I134" s="9">
        <v>4055768.75</v>
      </c>
      <c r="J134" s="9">
        <v>3384502.73</v>
      </c>
      <c r="K134" s="9">
        <v>671266.02</v>
      </c>
      <c r="L134" s="9">
        <v>0</v>
      </c>
      <c r="M134" s="9">
        <v>5710479.1699999999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9">
        <v>0</v>
      </c>
      <c r="U134" s="9">
        <v>0</v>
      </c>
      <c r="V134" s="5">
        <v>96.92445032569988</v>
      </c>
      <c r="W134" s="5">
        <v>99.999999999999986</v>
      </c>
    </row>
    <row r="135" spans="1:23" x14ac:dyDescent="0.35">
      <c r="A135" s="10"/>
      <c r="B135" s="11"/>
      <c r="C135" s="11"/>
      <c r="D135" s="12"/>
      <c r="E135" s="13"/>
      <c r="F135" s="13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5"/>
      <c r="W135" s="15"/>
    </row>
    <row r="136" spans="1:23" x14ac:dyDescent="0.35">
      <c r="A136" s="10"/>
      <c r="B136" s="11"/>
      <c r="C136" s="11"/>
      <c r="D136" s="12"/>
      <c r="E136" s="13"/>
      <c r="F136" s="13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5"/>
      <c r="W136" s="15"/>
    </row>
    <row r="138" spans="1:23" ht="15" customHeight="1" x14ac:dyDescent="0.35">
      <c r="A138" s="73" t="s">
        <v>109</v>
      </c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  <c r="M138" s="73"/>
      <c r="N138" s="73"/>
      <c r="O138" s="73"/>
      <c r="P138" s="73"/>
      <c r="Q138" s="73"/>
      <c r="R138" s="73"/>
      <c r="S138" s="73"/>
      <c r="T138" s="73"/>
      <c r="U138" s="73"/>
      <c r="V138" s="73"/>
      <c r="W138" s="73"/>
    </row>
    <row r="139" spans="1:23" x14ac:dyDescent="0.35">
      <c r="A139" s="64" t="s">
        <v>2</v>
      </c>
      <c r="B139" s="64" t="s">
        <v>3</v>
      </c>
      <c r="C139" s="66" t="s">
        <v>4</v>
      </c>
      <c r="D139" s="66" t="s">
        <v>5</v>
      </c>
      <c r="E139" s="66" t="s">
        <v>6</v>
      </c>
      <c r="F139" s="66" t="s">
        <v>7</v>
      </c>
      <c r="G139" s="66" t="s">
        <v>8</v>
      </c>
      <c r="H139" s="68" t="s">
        <v>9</v>
      </c>
      <c r="I139" s="68"/>
      <c r="J139" s="68"/>
      <c r="K139" s="68"/>
      <c r="L139" s="68"/>
      <c r="M139" s="68"/>
      <c r="N139" s="68"/>
      <c r="O139" s="68"/>
      <c r="P139" s="68"/>
      <c r="Q139" s="68"/>
      <c r="R139" s="68"/>
      <c r="S139" s="68"/>
      <c r="T139" s="69"/>
      <c r="U139" s="69"/>
      <c r="V139" s="66" t="s">
        <v>10</v>
      </c>
      <c r="W139" s="66" t="s">
        <v>11</v>
      </c>
    </row>
    <row r="140" spans="1:23" x14ac:dyDescent="0.35">
      <c r="A140" s="64"/>
      <c r="B140" s="64"/>
      <c r="C140" s="66"/>
      <c r="D140" s="66"/>
      <c r="E140" s="66"/>
      <c r="F140" s="66"/>
      <c r="G140" s="66"/>
      <c r="H140" s="66" t="s">
        <v>12</v>
      </c>
      <c r="I140" s="70" t="s">
        <v>9</v>
      </c>
      <c r="J140" s="70"/>
      <c r="K140" s="70"/>
      <c r="L140" s="70"/>
      <c r="M140" s="70"/>
      <c r="N140" s="70"/>
      <c r="O140" s="70"/>
      <c r="P140" s="70"/>
      <c r="Q140" s="66" t="s">
        <v>13</v>
      </c>
      <c r="R140" s="68" t="s">
        <v>9</v>
      </c>
      <c r="S140" s="68"/>
      <c r="T140" s="69"/>
      <c r="U140" s="69"/>
      <c r="V140" s="66"/>
      <c r="W140" s="66"/>
    </row>
    <row r="141" spans="1:23" x14ac:dyDescent="0.35">
      <c r="A141" s="65"/>
      <c r="B141" s="65"/>
      <c r="C141" s="67"/>
      <c r="D141" s="67"/>
      <c r="E141" s="66"/>
      <c r="F141" s="67"/>
      <c r="G141" s="66"/>
      <c r="H141" s="66"/>
      <c r="I141" s="66" t="s">
        <v>14</v>
      </c>
      <c r="J141" s="71" t="s">
        <v>9</v>
      </c>
      <c r="K141" s="71"/>
      <c r="L141" s="66" t="s">
        <v>15</v>
      </c>
      <c r="M141" s="66" t="s">
        <v>16</v>
      </c>
      <c r="N141" s="66" t="s">
        <v>17</v>
      </c>
      <c r="O141" s="66" t="s">
        <v>18</v>
      </c>
      <c r="P141" s="66" t="s">
        <v>19</v>
      </c>
      <c r="Q141" s="66"/>
      <c r="R141" s="66" t="s">
        <v>20</v>
      </c>
      <c r="S141" s="2" t="s">
        <v>21</v>
      </c>
      <c r="T141" s="66" t="s">
        <v>22</v>
      </c>
      <c r="U141" s="66" t="s">
        <v>23</v>
      </c>
      <c r="V141" s="66"/>
      <c r="W141" s="66"/>
    </row>
    <row r="142" spans="1:23" ht="99.75" customHeight="1" x14ac:dyDescent="0.35">
      <c r="A142" s="65"/>
      <c r="B142" s="65"/>
      <c r="C142" s="67"/>
      <c r="D142" s="67"/>
      <c r="E142" s="66"/>
      <c r="F142" s="67"/>
      <c r="G142" s="66"/>
      <c r="H142" s="66"/>
      <c r="I142" s="66"/>
      <c r="J142" s="2" t="s">
        <v>24</v>
      </c>
      <c r="K142" s="2" t="s">
        <v>25</v>
      </c>
      <c r="L142" s="66"/>
      <c r="M142" s="66"/>
      <c r="N142" s="66"/>
      <c r="O142" s="66"/>
      <c r="P142" s="66"/>
      <c r="Q142" s="66"/>
      <c r="R142" s="66"/>
      <c r="S142" s="2" t="s">
        <v>26</v>
      </c>
      <c r="T142" s="67"/>
      <c r="U142" s="67"/>
      <c r="V142" s="66"/>
      <c r="W142" s="66"/>
    </row>
    <row r="143" spans="1:23" x14ac:dyDescent="0.35">
      <c r="A143" s="2">
        <v>1</v>
      </c>
      <c r="B143" s="2">
        <v>2</v>
      </c>
      <c r="C143" s="2">
        <v>3</v>
      </c>
      <c r="D143" s="2">
        <v>4</v>
      </c>
      <c r="E143" s="2">
        <v>5</v>
      </c>
      <c r="F143" s="2">
        <v>6</v>
      </c>
      <c r="G143" s="2">
        <v>7</v>
      </c>
      <c r="H143" s="2">
        <v>8</v>
      </c>
      <c r="I143" s="2">
        <v>9</v>
      </c>
      <c r="J143" s="2">
        <v>10</v>
      </c>
      <c r="K143" s="2">
        <v>11</v>
      </c>
      <c r="L143" s="2">
        <v>12</v>
      </c>
      <c r="M143" s="2">
        <v>13</v>
      </c>
      <c r="N143" s="2">
        <v>14</v>
      </c>
      <c r="O143" s="2">
        <v>15</v>
      </c>
      <c r="P143" s="2">
        <v>16</v>
      </c>
      <c r="Q143" s="2">
        <v>17</v>
      </c>
      <c r="R143" s="2">
        <v>18</v>
      </c>
      <c r="S143" s="2">
        <v>19</v>
      </c>
      <c r="T143" s="2">
        <v>20</v>
      </c>
      <c r="U143" s="2">
        <v>21</v>
      </c>
      <c r="V143" s="2">
        <v>22</v>
      </c>
      <c r="W143" s="2">
        <v>23</v>
      </c>
    </row>
    <row r="144" spans="1:23" x14ac:dyDescent="0.35">
      <c r="A144" s="72" t="s">
        <v>27</v>
      </c>
      <c r="B144" s="72"/>
      <c r="C144" s="72"/>
      <c r="D144" s="72"/>
      <c r="E144" s="3">
        <v>22401226.260000002</v>
      </c>
      <c r="F144" s="3">
        <v>25306410.640000001</v>
      </c>
      <c r="G144" s="3">
        <v>24958571.140000001</v>
      </c>
      <c r="H144" s="3">
        <v>24958571.140000001</v>
      </c>
      <c r="I144" s="3">
        <v>24954864.879999999</v>
      </c>
      <c r="J144" s="3">
        <v>14384992.49</v>
      </c>
      <c r="K144" s="3">
        <v>10569872.390000001</v>
      </c>
      <c r="L144" s="3">
        <v>0</v>
      </c>
      <c r="M144" s="3">
        <v>3706.26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98.625488601680971</v>
      </c>
      <c r="W144" s="3">
        <v>100</v>
      </c>
    </row>
    <row r="145" spans="1:23" x14ac:dyDescent="0.35">
      <c r="A145" s="4"/>
      <c r="B145" s="4"/>
      <c r="C145" s="4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 spans="1:23" x14ac:dyDescent="0.35">
      <c r="A146" s="6">
        <v>851</v>
      </c>
      <c r="B146" s="4"/>
      <c r="C146" s="4"/>
      <c r="D146" s="7" t="s">
        <v>81</v>
      </c>
      <c r="E146" s="8">
        <v>7122781.8600000003</v>
      </c>
      <c r="F146" s="8">
        <v>9693177.9000000004</v>
      </c>
      <c r="G146" s="9">
        <v>9693177.9000000004</v>
      </c>
      <c r="H146" s="9">
        <v>9693177.9000000004</v>
      </c>
      <c r="I146" s="9">
        <v>9693177.9000000004</v>
      </c>
      <c r="J146" s="9">
        <v>0</v>
      </c>
      <c r="K146" s="9">
        <v>9693177.9000000004</v>
      </c>
      <c r="L146" s="9">
        <v>0</v>
      </c>
      <c r="M146" s="9">
        <v>0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9">
        <v>0</v>
      </c>
      <c r="T146" s="9">
        <v>0</v>
      </c>
      <c r="U146" s="9">
        <v>0</v>
      </c>
      <c r="V146" s="5">
        <v>100</v>
      </c>
      <c r="W146" s="5">
        <v>38.837070619942686</v>
      </c>
    </row>
    <row r="147" spans="1:23" ht="100" x14ac:dyDescent="0.35">
      <c r="A147" s="6"/>
      <c r="B147" s="4" t="s">
        <v>110</v>
      </c>
      <c r="C147" s="4"/>
      <c r="D147" s="7" t="s">
        <v>111</v>
      </c>
      <c r="E147" s="8">
        <v>7122781.8600000003</v>
      </c>
      <c r="F147" s="8">
        <v>9693177.9000000004</v>
      </c>
      <c r="G147" s="9">
        <v>9693177.9000000004</v>
      </c>
      <c r="H147" s="9">
        <v>9693177.9000000004</v>
      </c>
      <c r="I147" s="9">
        <v>9693177.9000000004</v>
      </c>
      <c r="J147" s="9">
        <v>0</v>
      </c>
      <c r="K147" s="9">
        <v>9693177.9000000004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 s="9">
        <v>0</v>
      </c>
      <c r="R147" s="9">
        <v>0</v>
      </c>
      <c r="S147" s="9">
        <v>0</v>
      </c>
      <c r="T147" s="9">
        <v>0</v>
      </c>
      <c r="U147" s="9">
        <v>0</v>
      </c>
      <c r="V147" s="5">
        <v>100</v>
      </c>
      <c r="W147" s="5">
        <v>38.837070619942686</v>
      </c>
    </row>
    <row r="148" spans="1:23" ht="37.5" x14ac:dyDescent="0.35">
      <c r="A148" s="6"/>
      <c r="B148" s="4"/>
      <c r="C148" s="4" t="s">
        <v>112</v>
      </c>
      <c r="D148" s="7" t="s">
        <v>113</v>
      </c>
      <c r="E148" s="8">
        <v>7122781.8600000003</v>
      </c>
      <c r="F148" s="8">
        <v>9693177.9000000004</v>
      </c>
      <c r="G148" s="9">
        <v>9693177.9000000004</v>
      </c>
      <c r="H148" s="9">
        <v>9693177.9000000004</v>
      </c>
      <c r="I148" s="9">
        <v>9693177.9000000004</v>
      </c>
      <c r="J148" s="9">
        <v>0</v>
      </c>
      <c r="K148" s="9">
        <v>9693177.9000000004</v>
      </c>
      <c r="L148" s="9">
        <v>0</v>
      </c>
      <c r="M148" s="9">
        <v>0</v>
      </c>
      <c r="N148" s="9">
        <v>0</v>
      </c>
      <c r="O148" s="9">
        <v>0</v>
      </c>
      <c r="P148" s="9">
        <v>0</v>
      </c>
      <c r="Q148" s="9">
        <v>0</v>
      </c>
      <c r="R148" s="9">
        <v>0</v>
      </c>
      <c r="S148" s="9">
        <v>0</v>
      </c>
      <c r="T148" s="9">
        <v>0</v>
      </c>
      <c r="U148" s="9">
        <v>0</v>
      </c>
      <c r="V148" s="5">
        <v>100</v>
      </c>
      <c r="W148" s="5">
        <v>38.837070619942686</v>
      </c>
    </row>
    <row r="149" spans="1:23" ht="37.5" x14ac:dyDescent="0.35">
      <c r="A149" s="6">
        <v>853</v>
      </c>
      <c r="B149" s="4"/>
      <c r="C149" s="4"/>
      <c r="D149" s="7" t="s">
        <v>97</v>
      </c>
      <c r="E149" s="8">
        <v>15278444.4</v>
      </c>
      <c r="F149" s="8">
        <v>15613232.74</v>
      </c>
      <c r="G149" s="9">
        <v>15265393.24</v>
      </c>
      <c r="H149" s="9">
        <v>15265393.24</v>
      </c>
      <c r="I149" s="9">
        <v>15261686.98</v>
      </c>
      <c r="J149" s="9">
        <v>14384992.49</v>
      </c>
      <c r="K149" s="9">
        <v>876694.49</v>
      </c>
      <c r="L149" s="9">
        <v>0</v>
      </c>
      <c r="M149" s="9">
        <v>3706.26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5">
        <v>97.772149403384915</v>
      </c>
      <c r="W149" s="5">
        <v>61.162929380057307</v>
      </c>
    </row>
    <row r="150" spans="1:23" ht="37.5" x14ac:dyDescent="0.35">
      <c r="A150" s="6"/>
      <c r="B150" s="4" t="s">
        <v>98</v>
      </c>
      <c r="C150" s="4"/>
      <c r="D150" s="7" t="s">
        <v>99</v>
      </c>
      <c r="E150" s="8">
        <v>8086.06</v>
      </c>
      <c r="F150" s="8">
        <v>8814.77</v>
      </c>
      <c r="G150" s="9">
        <v>8814.77</v>
      </c>
      <c r="H150" s="9">
        <v>8814.77</v>
      </c>
      <c r="I150" s="9">
        <v>8814.77</v>
      </c>
      <c r="J150" s="9">
        <v>8814.77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  <c r="P150" s="9">
        <v>0</v>
      </c>
      <c r="Q150" s="9">
        <v>0</v>
      </c>
      <c r="R150" s="9">
        <v>0</v>
      </c>
      <c r="S150" s="9">
        <v>0</v>
      </c>
      <c r="T150" s="9">
        <v>0</v>
      </c>
      <c r="U150" s="9">
        <v>0</v>
      </c>
      <c r="V150" s="5">
        <v>100</v>
      </c>
      <c r="W150" s="5">
        <v>3.5317619844815212E-2</v>
      </c>
    </row>
    <row r="151" spans="1:23" ht="25" x14ac:dyDescent="0.35">
      <c r="A151" s="6"/>
      <c r="B151" s="4"/>
      <c r="C151" s="4" t="s">
        <v>33</v>
      </c>
      <c r="D151" s="7" t="s">
        <v>34</v>
      </c>
      <c r="E151" s="8">
        <v>6759.94</v>
      </c>
      <c r="F151" s="8">
        <v>7368.02</v>
      </c>
      <c r="G151" s="9">
        <v>7368.02</v>
      </c>
      <c r="H151" s="9">
        <v>7368.02</v>
      </c>
      <c r="I151" s="9">
        <v>7368.02</v>
      </c>
      <c r="J151" s="9">
        <v>7368.02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  <c r="Q151" s="9">
        <v>0</v>
      </c>
      <c r="R151" s="9">
        <v>0</v>
      </c>
      <c r="S151" s="9">
        <v>0</v>
      </c>
      <c r="T151" s="9">
        <v>0</v>
      </c>
      <c r="U151" s="9">
        <v>0</v>
      </c>
      <c r="V151" s="5">
        <v>100</v>
      </c>
      <c r="W151" s="5">
        <v>2.9520984114221941E-2</v>
      </c>
    </row>
    <row r="152" spans="1:23" ht="37.5" x14ac:dyDescent="0.35">
      <c r="A152" s="6"/>
      <c r="B152" s="4"/>
      <c r="C152" s="4" t="s">
        <v>37</v>
      </c>
      <c r="D152" s="7" t="s">
        <v>38</v>
      </c>
      <c r="E152" s="8">
        <v>1157.92</v>
      </c>
      <c r="F152" s="8">
        <v>1267.8900000000001</v>
      </c>
      <c r="G152" s="9">
        <v>1267.8900000000001</v>
      </c>
      <c r="H152" s="9">
        <v>1267.8900000000001</v>
      </c>
      <c r="I152" s="9">
        <v>1267.8900000000001</v>
      </c>
      <c r="J152" s="9">
        <v>1267.8900000000001</v>
      </c>
      <c r="K152" s="9">
        <v>0</v>
      </c>
      <c r="L152" s="9">
        <v>0</v>
      </c>
      <c r="M152" s="9">
        <v>0</v>
      </c>
      <c r="N152" s="9">
        <v>0</v>
      </c>
      <c r="O152" s="9">
        <v>0</v>
      </c>
      <c r="P152" s="9">
        <v>0</v>
      </c>
      <c r="Q152" s="9">
        <v>0</v>
      </c>
      <c r="R152" s="9">
        <v>0</v>
      </c>
      <c r="S152" s="9">
        <v>0</v>
      </c>
      <c r="T152" s="9">
        <v>0</v>
      </c>
      <c r="U152" s="9">
        <v>0</v>
      </c>
      <c r="V152" s="5">
        <v>100</v>
      </c>
      <c r="W152" s="5">
        <v>5.0799937545105362E-3</v>
      </c>
    </row>
    <row r="153" spans="1:23" ht="37.5" x14ac:dyDescent="0.35">
      <c r="A153" s="6"/>
      <c r="B153" s="4"/>
      <c r="C153" s="4" t="s">
        <v>39</v>
      </c>
      <c r="D153" s="7" t="s">
        <v>40</v>
      </c>
      <c r="E153" s="8">
        <v>168.19</v>
      </c>
      <c r="F153" s="8">
        <v>178.86</v>
      </c>
      <c r="G153" s="9">
        <v>178.86</v>
      </c>
      <c r="H153" s="9">
        <v>178.86</v>
      </c>
      <c r="I153" s="9">
        <v>178.86</v>
      </c>
      <c r="J153" s="9">
        <v>178.86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  <c r="Q153" s="9">
        <v>0</v>
      </c>
      <c r="R153" s="9">
        <v>0</v>
      </c>
      <c r="S153" s="9">
        <v>0</v>
      </c>
      <c r="T153" s="9">
        <v>0</v>
      </c>
      <c r="U153" s="9">
        <v>0</v>
      </c>
      <c r="V153" s="5">
        <v>100</v>
      </c>
      <c r="W153" s="5">
        <v>7.166419760827363E-4</v>
      </c>
    </row>
    <row r="154" spans="1:23" ht="25" x14ac:dyDescent="0.35">
      <c r="A154" s="6"/>
      <c r="B154" s="4" t="s">
        <v>114</v>
      </c>
      <c r="C154" s="4"/>
      <c r="D154" s="7" t="s">
        <v>115</v>
      </c>
      <c r="E154" s="8">
        <v>15270358.34</v>
      </c>
      <c r="F154" s="8">
        <v>15604417.970000001</v>
      </c>
      <c r="G154" s="9">
        <v>15256578.470000001</v>
      </c>
      <c r="H154" s="9">
        <v>15256578.470000001</v>
      </c>
      <c r="I154" s="9">
        <v>15252872.210000001</v>
      </c>
      <c r="J154" s="9">
        <v>14376177.720000001</v>
      </c>
      <c r="K154" s="9">
        <v>876694.49</v>
      </c>
      <c r="L154" s="9">
        <v>0</v>
      </c>
      <c r="M154" s="9">
        <v>3706.26</v>
      </c>
      <c r="N154" s="9">
        <v>0</v>
      </c>
      <c r="O154" s="9">
        <v>0</v>
      </c>
      <c r="P154" s="9">
        <v>0</v>
      </c>
      <c r="Q154" s="9">
        <v>0</v>
      </c>
      <c r="R154" s="9">
        <v>0</v>
      </c>
      <c r="S154" s="9">
        <v>0</v>
      </c>
      <c r="T154" s="9">
        <v>0</v>
      </c>
      <c r="U154" s="9">
        <v>0</v>
      </c>
      <c r="V154" s="5">
        <v>97.770890913773854</v>
      </c>
      <c r="W154" s="5">
        <v>61.127611760212496</v>
      </c>
    </row>
    <row r="155" spans="1:23" ht="37.5" x14ac:dyDescent="0.35">
      <c r="A155" s="6"/>
      <c r="B155" s="4"/>
      <c r="C155" s="4" t="s">
        <v>31</v>
      </c>
      <c r="D155" s="7" t="s">
        <v>32</v>
      </c>
      <c r="E155" s="8">
        <v>3234.42</v>
      </c>
      <c r="F155" s="8">
        <v>3706.65</v>
      </c>
      <c r="G155" s="9">
        <v>3706.26</v>
      </c>
      <c r="H155" s="9">
        <v>3706.26</v>
      </c>
      <c r="I155" s="9">
        <v>0</v>
      </c>
      <c r="J155" s="9">
        <v>0</v>
      </c>
      <c r="K155" s="9">
        <v>0</v>
      </c>
      <c r="L155" s="9">
        <v>0</v>
      </c>
      <c r="M155" s="9">
        <v>3706.26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5">
        <v>99.989528795811538</v>
      </c>
      <c r="W155" s="5">
        <v>1.4849651131169726E-2</v>
      </c>
    </row>
    <row r="156" spans="1:23" ht="25" x14ac:dyDescent="0.35">
      <c r="A156" s="6"/>
      <c r="B156" s="4"/>
      <c r="C156" s="4" t="s">
        <v>33</v>
      </c>
      <c r="D156" s="7" t="s">
        <v>34</v>
      </c>
      <c r="E156" s="8">
        <v>10997038.539999999</v>
      </c>
      <c r="F156" s="8">
        <v>11566850.09</v>
      </c>
      <c r="G156" s="9">
        <v>11224152.58</v>
      </c>
      <c r="H156" s="9">
        <v>11224152.58</v>
      </c>
      <c r="I156" s="9">
        <v>11224152.58</v>
      </c>
      <c r="J156" s="9">
        <v>11224152.58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  <c r="V156" s="5">
        <v>97.037244304033564</v>
      </c>
      <c r="W156" s="5">
        <v>44.971134438753452</v>
      </c>
    </row>
    <row r="157" spans="1:23" ht="25" x14ac:dyDescent="0.35">
      <c r="A157" s="6"/>
      <c r="B157" s="4"/>
      <c r="C157" s="4" t="s">
        <v>35</v>
      </c>
      <c r="D157" s="7" t="s">
        <v>36</v>
      </c>
      <c r="E157" s="8">
        <v>873294.24</v>
      </c>
      <c r="F157" s="8">
        <v>822953.68</v>
      </c>
      <c r="G157" s="9">
        <v>822952.51</v>
      </c>
      <c r="H157" s="9">
        <v>822952.51</v>
      </c>
      <c r="I157" s="9">
        <v>822952.51</v>
      </c>
      <c r="J157" s="9">
        <v>822952.51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  <c r="Q157" s="9">
        <v>0</v>
      </c>
      <c r="R157" s="9">
        <v>0</v>
      </c>
      <c r="S157" s="9">
        <v>0</v>
      </c>
      <c r="T157" s="9">
        <v>0</v>
      </c>
      <c r="U157" s="9">
        <v>0</v>
      </c>
      <c r="V157" s="5">
        <v>99.999858510588126</v>
      </c>
      <c r="W157" s="5">
        <v>3.2972741380737016</v>
      </c>
    </row>
    <row r="158" spans="1:23" ht="37.5" x14ac:dyDescent="0.35">
      <c r="A158" s="6"/>
      <c r="B158" s="4"/>
      <c r="C158" s="4" t="s">
        <v>37</v>
      </c>
      <c r="D158" s="7" t="s">
        <v>38</v>
      </c>
      <c r="E158" s="8">
        <v>2034452.13</v>
      </c>
      <c r="F158" s="8">
        <v>1964313.66</v>
      </c>
      <c r="G158" s="9">
        <v>1964312.6</v>
      </c>
      <c r="H158" s="9">
        <v>1964312.6</v>
      </c>
      <c r="I158" s="9">
        <v>1964312.6</v>
      </c>
      <c r="J158" s="9">
        <v>1964312.6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5">
        <v>99.999945662465123</v>
      </c>
      <c r="W158" s="5">
        <v>7.8702926801597624</v>
      </c>
    </row>
    <row r="159" spans="1:23" ht="37.5" x14ac:dyDescent="0.35">
      <c r="A159" s="6"/>
      <c r="B159" s="4"/>
      <c r="C159" s="4" t="s">
        <v>39</v>
      </c>
      <c r="D159" s="7" t="s">
        <v>40</v>
      </c>
      <c r="E159" s="8">
        <v>287863.65999999997</v>
      </c>
      <c r="F159" s="8">
        <v>208314.96</v>
      </c>
      <c r="G159" s="9">
        <v>208312.05</v>
      </c>
      <c r="H159" s="9">
        <v>208312.05</v>
      </c>
      <c r="I159" s="9">
        <v>208312.05</v>
      </c>
      <c r="J159" s="9">
        <v>208312.05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5">
        <v>99.998602605984559</v>
      </c>
      <c r="W159" s="5">
        <v>0.83463131061511397</v>
      </c>
    </row>
    <row r="160" spans="1:23" ht="25" x14ac:dyDescent="0.35">
      <c r="A160" s="6"/>
      <c r="B160" s="4"/>
      <c r="C160" s="4" t="s">
        <v>41</v>
      </c>
      <c r="D160" s="7" t="s">
        <v>42</v>
      </c>
      <c r="E160" s="8">
        <v>184362.12</v>
      </c>
      <c r="F160" s="8">
        <v>131964.46</v>
      </c>
      <c r="G160" s="9">
        <v>131964.46</v>
      </c>
      <c r="H160" s="9">
        <v>131964.46</v>
      </c>
      <c r="I160" s="9">
        <v>131964.46</v>
      </c>
      <c r="J160" s="9">
        <v>131964.46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5">
        <v>100</v>
      </c>
      <c r="W160" s="5">
        <v>0.52873404383681077</v>
      </c>
    </row>
    <row r="161" spans="1:23" ht="25" x14ac:dyDescent="0.35">
      <c r="A161" s="6"/>
      <c r="B161" s="4"/>
      <c r="C161" s="4" t="s">
        <v>43</v>
      </c>
      <c r="D161" s="7" t="s">
        <v>44</v>
      </c>
      <c r="E161" s="8">
        <v>129376.92</v>
      </c>
      <c r="F161" s="8">
        <v>167475.19</v>
      </c>
      <c r="G161" s="9">
        <v>167471.96</v>
      </c>
      <c r="H161" s="9">
        <v>167471.96</v>
      </c>
      <c r="I161" s="9">
        <v>167471.96</v>
      </c>
      <c r="J161" s="9">
        <v>0</v>
      </c>
      <c r="K161" s="9">
        <v>167471.96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  <c r="Q161" s="9">
        <v>0</v>
      </c>
      <c r="R161" s="9">
        <v>0</v>
      </c>
      <c r="S161" s="9">
        <v>0</v>
      </c>
      <c r="T161" s="9">
        <v>0</v>
      </c>
      <c r="U161" s="9">
        <v>0</v>
      </c>
      <c r="V161" s="5">
        <v>99.998068715116162</v>
      </c>
      <c r="W161" s="5">
        <v>0.670999787298588</v>
      </c>
    </row>
    <row r="162" spans="1:23" x14ac:dyDescent="0.35">
      <c r="A162" s="6"/>
      <c r="B162" s="4"/>
      <c r="C162" s="4" t="s">
        <v>49</v>
      </c>
      <c r="D162" s="7" t="s">
        <v>50</v>
      </c>
      <c r="E162" s="8">
        <v>242581.73</v>
      </c>
      <c r="F162" s="8">
        <v>184821.4</v>
      </c>
      <c r="G162" s="9">
        <v>184820.34</v>
      </c>
      <c r="H162" s="9">
        <v>184820.34</v>
      </c>
      <c r="I162" s="9">
        <v>184820.34</v>
      </c>
      <c r="J162" s="9">
        <v>0</v>
      </c>
      <c r="K162" s="9">
        <v>184820.34</v>
      </c>
      <c r="L162" s="9">
        <v>0</v>
      </c>
      <c r="M162" s="9">
        <v>0</v>
      </c>
      <c r="N162" s="9">
        <v>0</v>
      </c>
      <c r="O162" s="9">
        <v>0</v>
      </c>
      <c r="P162" s="9">
        <v>0</v>
      </c>
      <c r="Q162" s="9">
        <v>0</v>
      </c>
      <c r="R162" s="9">
        <v>0</v>
      </c>
      <c r="S162" s="9">
        <v>0</v>
      </c>
      <c r="T162" s="9">
        <v>0</v>
      </c>
      <c r="U162" s="9">
        <v>0</v>
      </c>
      <c r="V162" s="5">
        <v>99.99942249133737</v>
      </c>
      <c r="W162" s="5">
        <v>0.74050848653648471</v>
      </c>
    </row>
    <row r="163" spans="1:23" ht="25" x14ac:dyDescent="0.35">
      <c r="A163" s="6"/>
      <c r="B163" s="4"/>
      <c r="C163" s="4" t="s">
        <v>51</v>
      </c>
      <c r="D163" s="7" t="s">
        <v>52</v>
      </c>
      <c r="E163" s="8">
        <v>3234.42</v>
      </c>
      <c r="F163" s="8">
        <v>16709.03</v>
      </c>
      <c r="G163" s="9">
        <v>16709.03</v>
      </c>
      <c r="H163" s="9">
        <v>16709.03</v>
      </c>
      <c r="I163" s="9">
        <v>16709.03</v>
      </c>
      <c r="J163" s="9">
        <v>0</v>
      </c>
      <c r="K163" s="9">
        <v>16709.03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  <c r="Q163" s="9">
        <v>0</v>
      </c>
      <c r="R163" s="9">
        <v>0</v>
      </c>
      <c r="S163" s="9">
        <v>0</v>
      </c>
      <c r="T163" s="9">
        <v>0</v>
      </c>
      <c r="U163" s="9">
        <v>0</v>
      </c>
      <c r="V163" s="5">
        <v>100</v>
      </c>
      <c r="W163" s="5">
        <v>6.6947060550513846E-2</v>
      </c>
    </row>
    <row r="164" spans="1:23" ht="25" x14ac:dyDescent="0.35">
      <c r="A164" s="6"/>
      <c r="B164" s="4"/>
      <c r="C164" s="4" t="s">
        <v>53</v>
      </c>
      <c r="D164" s="7" t="s">
        <v>54</v>
      </c>
      <c r="E164" s="8">
        <v>6468.85</v>
      </c>
      <c r="F164" s="8">
        <v>9176.06</v>
      </c>
      <c r="G164" s="9">
        <v>9176.06</v>
      </c>
      <c r="H164" s="9">
        <v>9176.06</v>
      </c>
      <c r="I164" s="9">
        <v>9176.06</v>
      </c>
      <c r="J164" s="9">
        <v>0</v>
      </c>
      <c r="K164" s="9">
        <v>9176.06</v>
      </c>
      <c r="L164" s="9">
        <v>0</v>
      </c>
      <c r="M164" s="9">
        <v>0</v>
      </c>
      <c r="N164" s="9">
        <v>0</v>
      </c>
      <c r="O164" s="9">
        <v>0</v>
      </c>
      <c r="P164" s="9">
        <v>0</v>
      </c>
      <c r="Q164" s="9">
        <v>0</v>
      </c>
      <c r="R164" s="9">
        <v>0</v>
      </c>
      <c r="S164" s="9">
        <v>0</v>
      </c>
      <c r="T164" s="9">
        <v>0</v>
      </c>
      <c r="U164" s="9">
        <v>0</v>
      </c>
      <c r="V164" s="5">
        <v>100</v>
      </c>
      <c r="W164" s="5">
        <v>3.6765158881495889E-2</v>
      </c>
    </row>
    <row r="165" spans="1:23" ht="25" x14ac:dyDescent="0.35">
      <c r="A165" s="6"/>
      <c r="B165" s="4"/>
      <c r="C165" s="4" t="s">
        <v>55</v>
      </c>
      <c r="D165" s="7" t="s">
        <v>56</v>
      </c>
      <c r="E165" s="8">
        <v>177893.27</v>
      </c>
      <c r="F165" s="8">
        <v>163128.13</v>
      </c>
      <c r="G165" s="9">
        <v>163128.06</v>
      </c>
      <c r="H165" s="9">
        <v>163128.06</v>
      </c>
      <c r="I165" s="9">
        <v>163128.06</v>
      </c>
      <c r="J165" s="9">
        <v>0</v>
      </c>
      <c r="K165" s="9">
        <v>163128.06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  <c r="S165" s="9">
        <v>0</v>
      </c>
      <c r="T165" s="9">
        <v>0</v>
      </c>
      <c r="U165" s="9">
        <v>0</v>
      </c>
      <c r="V165" s="5">
        <v>99.999960344998513</v>
      </c>
      <c r="W165" s="5">
        <v>0.65359536583893829</v>
      </c>
    </row>
    <row r="166" spans="1:23" ht="37.5" x14ac:dyDescent="0.35">
      <c r="A166" s="6"/>
      <c r="B166" s="4"/>
      <c r="C166" s="4" t="s">
        <v>57</v>
      </c>
      <c r="D166" s="7" t="s">
        <v>58</v>
      </c>
      <c r="E166" s="8">
        <v>9703.27</v>
      </c>
      <c r="F166" s="8">
        <v>10065.52</v>
      </c>
      <c r="G166" s="9">
        <v>10063.450000000001</v>
      </c>
      <c r="H166" s="9">
        <v>10063.450000000001</v>
      </c>
      <c r="I166" s="9">
        <v>10063.450000000001</v>
      </c>
      <c r="J166" s="9">
        <v>0</v>
      </c>
      <c r="K166" s="9">
        <v>10063.450000000001</v>
      </c>
      <c r="L166" s="9">
        <v>0</v>
      </c>
      <c r="M166" s="9">
        <v>0</v>
      </c>
      <c r="N166" s="9">
        <v>0</v>
      </c>
      <c r="O166" s="9">
        <v>0</v>
      </c>
      <c r="P166" s="9">
        <v>0</v>
      </c>
      <c r="Q166" s="9">
        <v>0</v>
      </c>
      <c r="R166" s="9">
        <v>0</v>
      </c>
      <c r="S166" s="9">
        <v>0</v>
      </c>
      <c r="T166" s="9">
        <v>0</v>
      </c>
      <c r="U166" s="9">
        <v>0</v>
      </c>
      <c r="V166" s="5">
        <v>99.979434447300775</v>
      </c>
      <c r="W166" s="5">
        <v>4.0320636142943622E-2</v>
      </c>
    </row>
    <row r="167" spans="1:23" ht="25" x14ac:dyDescent="0.35">
      <c r="A167" s="6"/>
      <c r="B167" s="4"/>
      <c r="C167" s="4" t="s">
        <v>59</v>
      </c>
      <c r="D167" s="7" t="s">
        <v>60</v>
      </c>
      <c r="E167" s="8">
        <v>646.88</v>
      </c>
      <c r="F167" s="8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  <c r="Q167" s="9">
        <v>0</v>
      </c>
      <c r="R167" s="9">
        <v>0</v>
      </c>
      <c r="S167" s="9">
        <v>0</v>
      </c>
      <c r="T167" s="9">
        <v>0</v>
      </c>
      <c r="U167" s="9">
        <v>0</v>
      </c>
      <c r="V167" s="5" t="s">
        <v>86</v>
      </c>
      <c r="W167" s="5">
        <v>0</v>
      </c>
    </row>
    <row r="168" spans="1:23" x14ac:dyDescent="0.35">
      <c r="A168" s="6"/>
      <c r="B168" s="4"/>
      <c r="C168" s="4" t="s">
        <v>61</v>
      </c>
      <c r="D168" s="7" t="s">
        <v>62</v>
      </c>
      <c r="E168" s="8">
        <v>1617.21</v>
      </c>
      <c r="F168" s="8">
        <v>0</v>
      </c>
      <c r="G168" s="9">
        <v>0</v>
      </c>
      <c r="H168" s="9">
        <v>0</v>
      </c>
      <c r="I168" s="9">
        <v>0</v>
      </c>
      <c r="J168" s="9">
        <v>0</v>
      </c>
      <c r="K168" s="9">
        <v>0</v>
      </c>
      <c r="L168" s="9">
        <v>0</v>
      </c>
      <c r="M168" s="9">
        <v>0</v>
      </c>
      <c r="N168" s="9">
        <v>0</v>
      </c>
      <c r="O168" s="9">
        <v>0</v>
      </c>
      <c r="P168" s="9">
        <v>0</v>
      </c>
      <c r="Q168" s="9">
        <v>0</v>
      </c>
      <c r="R168" s="9">
        <v>0</v>
      </c>
      <c r="S168" s="9">
        <v>0</v>
      </c>
      <c r="T168" s="9">
        <v>0</v>
      </c>
      <c r="U168" s="9">
        <v>0</v>
      </c>
      <c r="V168" s="5" t="s">
        <v>86</v>
      </c>
      <c r="W168" s="5">
        <v>0</v>
      </c>
    </row>
    <row r="169" spans="1:23" ht="37.5" x14ac:dyDescent="0.35">
      <c r="A169" s="6"/>
      <c r="B169" s="4"/>
      <c r="C169" s="4" t="s">
        <v>63</v>
      </c>
      <c r="D169" s="7" t="s">
        <v>64</v>
      </c>
      <c r="E169" s="8">
        <v>310504.62</v>
      </c>
      <c r="F169" s="8">
        <v>307111.71000000002</v>
      </c>
      <c r="G169" s="9">
        <v>307111.38</v>
      </c>
      <c r="H169" s="9">
        <v>307111.38</v>
      </c>
      <c r="I169" s="9">
        <v>307111.38</v>
      </c>
      <c r="J169" s="9">
        <v>0</v>
      </c>
      <c r="K169" s="9">
        <v>307111.38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  <c r="Q169" s="9">
        <v>0</v>
      </c>
      <c r="R169" s="9">
        <v>0</v>
      </c>
      <c r="S169" s="9">
        <v>0</v>
      </c>
      <c r="T169" s="9">
        <v>0</v>
      </c>
      <c r="U169" s="9">
        <v>0</v>
      </c>
      <c r="V169" s="5">
        <v>99.999894682520448</v>
      </c>
      <c r="W169" s="5">
        <v>1.230484640268251</v>
      </c>
    </row>
    <row r="170" spans="1:23" ht="50" x14ac:dyDescent="0.35">
      <c r="A170" s="6"/>
      <c r="B170" s="4"/>
      <c r="C170" s="4" t="s">
        <v>65</v>
      </c>
      <c r="D170" s="7" t="s">
        <v>66</v>
      </c>
      <c r="E170" s="8">
        <v>1617.21</v>
      </c>
      <c r="F170" s="8">
        <v>1345.52</v>
      </c>
      <c r="G170" s="9">
        <v>1343.45</v>
      </c>
      <c r="H170" s="9">
        <v>1343.45</v>
      </c>
      <c r="I170" s="9">
        <v>1343.45</v>
      </c>
      <c r="J170" s="9">
        <v>0</v>
      </c>
      <c r="K170" s="9">
        <v>1343.45</v>
      </c>
      <c r="L170" s="9">
        <v>0</v>
      </c>
      <c r="M170" s="9">
        <v>0</v>
      </c>
      <c r="N170" s="9">
        <v>0</v>
      </c>
      <c r="O170" s="9">
        <v>0</v>
      </c>
      <c r="P170" s="9">
        <v>0</v>
      </c>
      <c r="Q170" s="9">
        <v>0</v>
      </c>
      <c r="R170" s="9">
        <v>0</v>
      </c>
      <c r="S170" s="9">
        <v>0</v>
      </c>
      <c r="T170" s="9">
        <v>0</v>
      </c>
      <c r="U170" s="9">
        <v>0</v>
      </c>
      <c r="V170" s="5">
        <v>99.846153846153854</v>
      </c>
      <c r="W170" s="5">
        <v>5.3827199129425915E-3</v>
      </c>
    </row>
    <row r="171" spans="1:23" ht="37.5" x14ac:dyDescent="0.35">
      <c r="A171" s="6"/>
      <c r="B171" s="4"/>
      <c r="C171" s="4" t="s">
        <v>67</v>
      </c>
      <c r="D171" s="7" t="s">
        <v>68</v>
      </c>
      <c r="E171" s="8">
        <v>6468.85</v>
      </c>
      <c r="F171" s="8">
        <v>16870.75</v>
      </c>
      <c r="G171" s="9">
        <v>16870.75</v>
      </c>
      <c r="H171" s="9">
        <v>16870.75</v>
      </c>
      <c r="I171" s="9">
        <v>16870.75</v>
      </c>
      <c r="J171" s="9">
        <v>0</v>
      </c>
      <c r="K171" s="9">
        <v>16870.75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  <c r="Q171" s="9">
        <v>0</v>
      </c>
      <c r="R171" s="9">
        <v>0</v>
      </c>
      <c r="S171" s="9">
        <v>0</v>
      </c>
      <c r="T171" s="9">
        <v>0</v>
      </c>
      <c r="U171" s="9">
        <v>0</v>
      </c>
      <c r="V171" s="5">
        <v>100</v>
      </c>
      <c r="W171" s="5">
        <v>6.7595018937568752E-2</v>
      </c>
    </row>
    <row r="172" spans="1:23" ht="37.5" x14ac:dyDescent="0.35">
      <c r="A172" s="6"/>
      <c r="B172" s="4"/>
      <c r="C172" s="4" t="s">
        <v>91</v>
      </c>
      <c r="D172" s="7" t="s">
        <v>92</v>
      </c>
      <c r="E172" s="8">
        <v>0</v>
      </c>
      <c r="F172" s="8">
        <v>29611.14</v>
      </c>
      <c r="G172" s="9">
        <v>24483.52</v>
      </c>
      <c r="H172" s="9">
        <v>24483.52</v>
      </c>
      <c r="I172" s="9">
        <v>24483.52</v>
      </c>
      <c r="J172" s="9">
        <v>24483.52</v>
      </c>
      <c r="K172" s="9">
        <v>0</v>
      </c>
      <c r="L172" s="9">
        <v>0</v>
      </c>
      <c r="M172" s="9">
        <v>0</v>
      </c>
      <c r="N172" s="9">
        <v>0</v>
      </c>
      <c r="O172" s="9">
        <v>0</v>
      </c>
      <c r="P172" s="9">
        <v>0</v>
      </c>
      <c r="Q172" s="9">
        <v>0</v>
      </c>
      <c r="R172" s="9">
        <v>0</v>
      </c>
      <c r="S172" s="9">
        <v>0</v>
      </c>
      <c r="T172" s="9">
        <v>0</v>
      </c>
      <c r="U172" s="9">
        <v>0</v>
      </c>
      <c r="V172" s="5">
        <v>82.683451665756408</v>
      </c>
      <c r="W172" s="5">
        <v>9.8096623274759612E-2</v>
      </c>
    </row>
    <row r="173" spans="1:23" x14ac:dyDescent="0.35">
      <c r="A173" s="6"/>
      <c r="B173" s="4"/>
      <c r="C173" s="4"/>
      <c r="D173" s="7" t="s">
        <v>27</v>
      </c>
      <c r="E173" s="8">
        <v>22401226.260000002</v>
      </c>
      <c r="F173" s="8">
        <v>25306410.640000001</v>
      </c>
      <c r="G173" s="9">
        <v>24958571.140000001</v>
      </c>
      <c r="H173" s="9">
        <v>24958571.140000001</v>
      </c>
      <c r="I173" s="9">
        <v>24954864.879999999</v>
      </c>
      <c r="J173" s="9">
        <v>14384992.49</v>
      </c>
      <c r="K173" s="9">
        <v>10569872.390000001</v>
      </c>
      <c r="L173" s="9">
        <v>0</v>
      </c>
      <c r="M173" s="9">
        <v>3706.26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  <c r="V173" s="5">
        <v>98.625488601680971</v>
      </c>
      <c r="W173" s="5">
        <v>100</v>
      </c>
    </row>
    <row r="175" spans="1:23" ht="15" customHeight="1" x14ac:dyDescent="0.35">
      <c r="A175" s="73" t="s">
        <v>116</v>
      </c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  <c r="M175" s="73"/>
      <c r="N175" s="73"/>
      <c r="O175" s="73"/>
      <c r="P175" s="73"/>
      <c r="Q175" s="73"/>
      <c r="R175" s="73"/>
      <c r="S175" s="73"/>
      <c r="T175" s="73"/>
      <c r="U175" s="73"/>
      <c r="V175" s="73"/>
      <c r="W175" s="73"/>
    </row>
    <row r="176" spans="1:23" x14ac:dyDescent="0.35">
      <c r="A176" s="64" t="s">
        <v>2</v>
      </c>
      <c r="B176" s="64" t="s">
        <v>3</v>
      </c>
      <c r="C176" s="66" t="s">
        <v>4</v>
      </c>
      <c r="D176" s="66" t="s">
        <v>5</v>
      </c>
      <c r="E176" s="66" t="s">
        <v>6</v>
      </c>
      <c r="F176" s="66" t="s">
        <v>7</v>
      </c>
      <c r="G176" s="66" t="s">
        <v>8</v>
      </c>
      <c r="H176" s="68" t="s">
        <v>9</v>
      </c>
      <c r="I176" s="68"/>
      <c r="J176" s="68"/>
      <c r="K176" s="68"/>
      <c r="L176" s="68"/>
      <c r="M176" s="68"/>
      <c r="N176" s="68"/>
      <c r="O176" s="68"/>
      <c r="P176" s="68"/>
      <c r="Q176" s="68"/>
      <c r="R176" s="68"/>
      <c r="S176" s="68"/>
      <c r="T176" s="69"/>
      <c r="U176" s="69"/>
      <c r="V176" s="66" t="s">
        <v>10</v>
      </c>
      <c r="W176" s="66" t="s">
        <v>11</v>
      </c>
    </row>
    <row r="177" spans="1:23" x14ac:dyDescent="0.35">
      <c r="A177" s="64"/>
      <c r="B177" s="64"/>
      <c r="C177" s="66"/>
      <c r="D177" s="66"/>
      <c r="E177" s="66"/>
      <c r="F177" s="66"/>
      <c r="G177" s="66"/>
      <c r="H177" s="66" t="s">
        <v>12</v>
      </c>
      <c r="I177" s="70" t="s">
        <v>9</v>
      </c>
      <c r="J177" s="70"/>
      <c r="K177" s="70"/>
      <c r="L177" s="70"/>
      <c r="M177" s="70"/>
      <c r="N177" s="70"/>
      <c r="O177" s="70"/>
      <c r="P177" s="70"/>
      <c r="Q177" s="66" t="s">
        <v>13</v>
      </c>
      <c r="R177" s="68" t="s">
        <v>9</v>
      </c>
      <c r="S177" s="68"/>
      <c r="T177" s="69"/>
      <c r="U177" s="69"/>
      <c r="V177" s="66"/>
      <c r="W177" s="66"/>
    </row>
    <row r="178" spans="1:23" x14ac:dyDescent="0.35">
      <c r="A178" s="65"/>
      <c r="B178" s="65"/>
      <c r="C178" s="67"/>
      <c r="D178" s="67"/>
      <c r="E178" s="66"/>
      <c r="F178" s="67"/>
      <c r="G178" s="66"/>
      <c r="H178" s="66"/>
      <c r="I178" s="66" t="s">
        <v>14</v>
      </c>
      <c r="J178" s="71" t="s">
        <v>9</v>
      </c>
      <c r="K178" s="71"/>
      <c r="L178" s="66" t="s">
        <v>15</v>
      </c>
      <c r="M178" s="66" t="s">
        <v>16</v>
      </c>
      <c r="N178" s="66" t="s">
        <v>17</v>
      </c>
      <c r="O178" s="66" t="s">
        <v>18</v>
      </c>
      <c r="P178" s="66" t="s">
        <v>19</v>
      </c>
      <c r="Q178" s="66"/>
      <c r="R178" s="66" t="s">
        <v>20</v>
      </c>
      <c r="S178" s="2" t="s">
        <v>21</v>
      </c>
      <c r="T178" s="66" t="s">
        <v>22</v>
      </c>
      <c r="U178" s="66" t="s">
        <v>23</v>
      </c>
      <c r="V178" s="66"/>
      <c r="W178" s="66"/>
    </row>
    <row r="179" spans="1:23" ht="102" customHeight="1" x14ac:dyDescent="0.35">
      <c r="A179" s="65"/>
      <c r="B179" s="65"/>
      <c r="C179" s="67"/>
      <c r="D179" s="67"/>
      <c r="E179" s="66"/>
      <c r="F179" s="67"/>
      <c r="G179" s="66"/>
      <c r="H179" s="66"/>
      <c r="I179" s="66"/>
      <c r="J179" s="2" t="s">
        <v>24</v>
      </c>
      <c r="K179" s="2" t="s">
        <v>25</v>
      </c>
      <c r="L179" s="66"/>
      <c r="M179" s="66"/>
      <c r="N179" s="66"/>
      <c r="O179" s="66"/>
      <c r="P179" s="66"/>
      <c r="Q179" s="66"/>
      <c r="R179" s="66"/>
      <c r="S179" s="2" t="s">
        <v>26</v>
      </c>
      <c r="T179" s="67"/>
      <c r="U179" s="67"/>
      <c r="V179" s="66"/>
      <c r="W179" s="66"/>
    </row>
    <row r="180" spans="1:23" x14ac:dyDescent="0.35">
      <c r="A180" s="2">
        <v>1</v>
      </c>
      <c r="B180" s="2">
        <v>2</v>
      </c>
      <c r="C180" s="2">
        <v>3</v>
      </c>
      <c r="D180" s="2">
        <v>4</v>
      </c>
      <c r="E180" s="2">
        <v>5</v>
      </c>
      <c r="F180" s="2">
        <v>6</v>
      </c>
      <c r="G180" s="2">
        <v>7</v>
      </c>
      <c r="H180" s="2">
        <v>8</v>
      </c>
      <c r="I180" s="2">
        <v>9</v>
      </c>
      <c r="J180" s="2">
        <v>10</v>
      </c>
      <c r="K180" s="2">
        <v>11</v>
      </c>
      <c r="L180" s="2">
        <v>12</v>
      </c>
      <c r="M180" s="2">
        <v>13</v>
      </c>
      <c r="N180" s="2">
        <v>14</v>
      </c>
      <c r="O180" s="2">
        <v>15</v>
      </c>
      <c r="P180" s="2">
        <v>16</v>
      </c>
      <c r="Q180" s="2">
        <v>17</v>
      </c>
      <c r="R180" s="2">
        <v>18</v>
      </c>
      <c r="S180" s="2">
        <v>19</v>
      </c>
      <c r="T180" s="2">
        <v>20</v>
      </c>
      <c r="U180" s="2">
        <v>21</v>
      </c>
      <c r="V180" s="2">
        <v>22</v>
      </c>
      <c r="W180" s="2">
        <v>23</v>
      </c>
    </row>
    <row r="181" spans="1:23" x14ac:dyDescent="0.35">
      <c r="A181" s="72" t="s">
        <v>27</v>
      </c>
      <c r="B181" s="72"/>
      <c r="C181" s="72"/>
      <c r="D181" s="72"/>
      <c r="E181" s="3">
        <v>4338872.76</v>
      </c>
      <c r="F181" s="3">
        <v>4914254.8600000003</v>
      </c>
      <c r="G181" s="3">
        <v>4914254.8600000003</v>
      </c>
      <c r="H181" s="3">
        <v>4914254.8600000003</v>
      </c>
      <c r="I181" s="3">
        <v>4911116.4000000004</v>
      </c>
      <c r="J181" s="3">
        <v>3599232.13</v>
      </c>
      <c r="K181" s="3">
        <v>1311884.27</v>
      </c>
      <c r="L181" s="3">
        <v>0</v>
      </c>
      <c r="M181" s="3">
        <v>3138.46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100</v>
      </c>
      <c r="W181" s="3">
        <v>100</v>
      </c>
    </row>
    <row r="182" spans="1:23" x14ac:dyDescent="0.35">
      <c r="A182" s="4"/>
      <c r="B182" s="4"/>
      <c r="C182" s="4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 spans="1:23" ht="37.5" x14ac:dyDescent="0.35">
      <c r="A183" s="6">
        <v>853</v>
      </c>
      <c r="B183" s="4"/>
      <c r="C183" s="4"/>
      <c r="D183" s="7" t="s">
        <v>97</v>
      </c>
      <c r="E183" s="8">
        <v>4338872.76</v>
      </c>
      <c r="F183" s="8">
        <v>4914254.8600000003</v>
      </c>
      <c r="G183" s="9">
        <v>4914254.8600000003</v>
      </c>
      <c r="H183" s="9">
        <v>4914254.8600000003</v>
      </c>
      <c r="I183" s="9">
        <v>4911116.4000000004</v>
      </c>
      <c r="J183" s="9">
        <v>3599232.13</v>
      </c>
      <c r="K183" s="9">
        <v>1311884.27</v>
      </c>
      <c r="L183" s="9">
        <v>0</v>
      </c>
      <c r="M183" s="9">
        <v>3138.46</v>
      </c>
      <c r="N183" s="9">
        <v>0</v>
      </c>
      <c r="O183" s="9">
        <v>0</v>
      </c>
      <c r="P183" s="9">
        <v>0</v>
      </c>
      <c r="Q183" s="9">
        <v>0</v>
      </c>
      <c r="R183" s="9">
        <v>0</v>
      </c>
      <c r="S183" s="9">
        <v>0</v>
      </c>
      <c r="T183" s="9">
        <v>0</v>
      </c>
      <c r="U183" s="9">
        <v>0</v>
      </c>
      <c r="V183" s="5">
        <v>100</v>
      </c>
      <c r="W183" s="5">
        <v>100</v>
      </c>
    </row>
    <row r="184" spans="1:23" ht="37.5" x14ac:dyDescent="0.35">
      <c r="A184" s="6"/>
      <c r="B184" s="4" t="s">
        <v>117</v>
      </c>
      <c r="C184" s="4"/>
      <c r="D184" s="7" t="s">
        <v>118</v>
      </c>
      <c r="E184" s="8">
        <v>4338872.76</v>
      </c>
      <c r="F184" s="8">
        <v>4914254.8600000003</v>
      </c>
      <c r="G184" s="9">
        <v>4914254.8600000003</v>
      </c>
      <c r="H184" s="9">
        <v>4914254.8600000003</v>
      </c>
      <c r="I184" s="9">
        <v>4911116.4000000004</v>
      </c>
      <c r="J184" s="9">
        <v>3599232.13</v>
      </c>
      <c r="K184" s="9">
        <v>1311884.27</v>
      </c>
      <c r="L184" s="9">
        <v>0</v>
      </c>
      <c r="M184" s="9">
        <v>3138.46</v>
      </c>
      <c r="N184" s="9">
        <v>0</v>
      </c>
      <c r="O184" s="9">
        <v>0</v>
      </c>
      <c r="P184" s="9">
        <v>0</v>
      </c>
      <c r="Q184" s="9">
        <v>0</v>
      </c>
      <c r="R184" s="9">
        <v>0</v>
      </c>
      <c r="S184" s="9">
        <v>0</v>
      </c>
      <c r="T184" s="9">
        <v>0</v>
      </c>
      <c r="U184" s="9">
        <v>0</v>
      </c>
      <c r="V184" s="5">
        <v>100</v>
      </c>
      <c r="W184" s="5">
        <v>100</v>
      </c>
    </row>
    <row r="185" spans="1:23" ht="37.5" x14ac:dyDescent="0.35">
      <c r="A185" s="6"/>
      <c r="B185" s="4"/>
      <c r="C185" s="4" t="s">
        <v>31</v>
      </c>
      <c r="D185" s="7" t="s">
        <v>32</v>
      </c>
      <c r="E185" s="8">
        <v>3138.46</v>
      </c>
      <c r="F185" s="8">
        <v>3138.46</v>
      </c>
      <c r="G185" s="9">
        <v>3138.46</v>
      </c>
      <c r="H185" s="9">
        <v>3138.46</v>
      </c>
      <c r="I185" s="9">
        <v>0</v>
      </c>
      <c r="J185" s="9">
        <v>0</v>
      </c>
      <c r="K185" s="9">
        <v>0</v>
      </c>
      <c r="L185" s="9">
        <v>0</v>
      </c>
      <c r="M185" s="9">
        <v>3138.46</v>
      </c>
      <c r="N185" s="9">
        <v>0</v>
      </c>
      <c r="O185" s="9">
        <v>0</v>
      </c>
      <c r="P185" s="9">
        <v>0</v>
      </c>
      <c r="Q185" s="9">
        <v>0</v>
      </c>
      <c r="R185" s="9">
        <v>0</v>
      </c>
      <c r="S185" s="9">
        <v>0</v>
      </c>
      <c r="T185" s="9">
        <v>0</v>
      </c>
      <c r="U185" s="9">
        <v>0</v>
      </c>
      <c r="V185" s="5">
        <v>100</v>
      </c>
      <c r="W185" s="5">
        <v>6.3864165178276824E-2</v>
      </c>
    </row>
    <row r="186" spans="1:23" ht="25" x14ac:dyDescent="0.35">
      <c r="A186" s="6"/>
      <c r="B186" s="4"/>
      <c r="C186" s="4" t="s">
        <v>33</v>
      </c>
      <c r="D186" s="7" t="s">
        <v>34</v>
      </c>
      <c r="E186" s="8">
        <v>2307805.3199999998</v>
      </c>
      <c r="F186" s="8">
        <v>2446952.79</v>
      </c>
      <c r="G186" s="9">
        <v>2446952.79</v>
      </c>
      <c r="H186" s="9">
        <v>2446952.79</v>
      </c>
      <c r="I186" s="9">
        <v>2446952.79</v>
      </c>
      <c r="J186" s="9">
        <v>2446952.79</v>
      </c>
      <c r="K186" s="9">
        <v>0</v>
      </c>
      <c r="L186" s="9">
        <v>0</v>
      </c>
      <c r="M186" s="9">
        <v>0</v>
      </c>
      <c r="N186" s="9">
        <v>0</v>
      </c>
      <c r="O186" s="9">
        <v>0</v>
      </c>
      <c r="P186" s="9">
        <v>0</v>
      </c>
      <c r="Q186" s="9">
        <v>0</v>
      </c>
      <c r="R186" s="9">
        <v>0</v>
      </c>
      <c r="S186" s="9">
        <v>0</v>
      </c>
      <c r="T186" s="9">
        <v>0</v>
      </c>
      <c r="U186" s="9">
        <v>0</v>
      </c>
      <c r="V186" s="5">
        <v>100</v>
      </c>
      <c r="W186" s="5">
        <v>49.792956634103042</v>
      </c>
    </row>
    <row r="187" spans="1:23" ht="25" x14ac:dyDescent="0.35">
      <c r="A187" s="6"/>
      <c r="B187" s="4"/>
      <c r="C187" s="4" t="s">
        <v>35</v>
      </c>
      <c r="D187" s="7" t="s">
        <v>36</v>
      </c>
      <c r="E187" s="8">
        <v>164245.43</v>
      </c>
      <c r="F187" s="8">
        <v>155899.26</v>
      </c>
      <c r="G187" s="9">
        <v>155899.26</v>
      </c>
      <c r="H187" s="9">
        <v>155899.26</v>
      </c>
      <c r="I187" s="9">
        <v>155899.26</v>
      </c>
      <c r="J187" s="9">
        <v>155899.26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  <c r="S187" s="9">
        <v>0</v>
      </c>
      <c r="T187" s="9">
        <v>0</v>
      </c>
      <c r="U187" s="9">
        <v>0</v>
      </c>
      <c r="V187" s="5">
        <v>100</v>
      </c>
      <c r="W187" s="5">
        <v>3.1723885410657231</v>
      </c>
    </row>
    <row r="188" spans="1:23" ht="37.5" x14ac:dyDescent="0.35">
      <c r="A188" s="6"/>
      <c r="B188" s="4"/>
      <c r="C188" s="4" t="s">
        <v>37</v>
      </c>
      <c r="D188" s="7" t="s">
        <v>38</v>
      </c>
      <c r="E188" s="8">
        <v>428921.21</v>
      </c>
      <c r="F188" s="8">
        <v>463604.81</v>
      </c>
      <c r="G188" s="9">
        <v>463604.81</v>
      </c>
      <c r="H188" s="9">
        <v>463604.81</v>
      </c>
      <c r="I188" s="9">
        <v>463604.81</v>
      </c>
      <c r="J188" s="9">
        <v>463604.81</v>
      </c>
      <c r="K188" s="9">
        <v>0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  <c r="S188" s="9">
        <v>0</v>
      </c>
      <c r="T188" s="9">
        <v>0</v>
      </c>
      <c r="U188" s="9">
        <v>0</v>
      </c>
      <c r="V188" s="5">
        <v>100</v>
      </c>
      <c r="W188" s="5">
        <v>9.4338782365826717</v>
      </c>
    </row>
    <row r="189" spans="1:23" ht="37.5" x14ac:dyDescent="0.35">
      <c r="A189" s="6"/>
      <c r="B189" s="4"/>
      <c r="C189" s="4" t="s">
        <v>39</v>
      </c>
      <c r="D189" s="7" t="s">
        <v>40</v>
      </c>
      <c r="E189" s="8">
        <v>57538.22</v>
      </c>
      <c r="F189" s="8">
        <v>45956.3</v>
      </c>
      <c r="G189" s="9">
        <v>45956.3</v>
      </c>
      <c r="H189" s="9">
        <v>45956.3</v>
      </c>
      <c r="I189" s="9">
        <v>45956.3</v>
      </c>
      <c r="J189" s="9">
        <v>45956.3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  <c r="Q189" s="9">
        <v>0</v>
      </c>
      <c r="R189" s="9">
        <v>0</v>
      </c>
      <c r="S189" s="9">
        <v>0</v>
      </c>
      <c r="T189" s="9">
        <v>0</v>
      </c>
      <c r="U189" s="9">
        <v>0</v>
      </c>
      <c r="V189" s="5">
        <v>100</v>
      </c>
      <c r="W189" s="5">
        <v>0.93516297070550747</v>
      </c>
    </row>
    <row r="190" spans="1:23" ht="25" x14ac:dyDescent="0.35">
      <c r="A190" s="6"/>
      <c r="B190" s="4"/>
      <c r="C190" s="4" t="s">
        <v>41</v>
      </c>
      <c r="D190" s="7" t="s">
        <v>42</v>
      </c>
      <c r="E190" s="8">
        <v>387075.22</v>
      </c>
      <c r="F190" s="8">
        <v>460326.62</v>
      </c>
      <c r="G190" s="9">
        <v>460326.62</v>
      </c>
      <c r="H190" s="9">
        <v>460326.62</v>
      </c>
      <c r="I190" s="9">
        <v>460326.62</v>
      </c>
      <c r="J190" s="9">
        <v>460326.62</v>
      </c>
      <c r="K190" s="9">
        <v>0</v>
      </c>
      <c r="L190" s="9">
        <v>0</v>
      </c>
      <c r="M190" s="9">
        <v>0</v>
      </c>
      <c r="N190" s="9">
        <v>0</v>
      </c>
      <c r="O190" s="9">
        <v>0</v>
      </c>
      <c r="P190" s="9">
        <v>0</v>
      </c>
      <c r="Q190" s="9">
        <v>0</v>
      </c>
      <c r="R190" s="9">
        <v>0</v>
      </c>
      <c r="S190" s="9">
        <v>0</v>
      </c>
      <c r="T190" s="9">
        <v>0</v>
      </c>
      <c r="U190" s="9">
        <v>0</v>
      </c>
      <c r="V190" s="5">
        <v>100</v>
      </c>
      <c r="W190" s="5">
        <v>9.367169987248456</v>
      </c>
    </row>
    <row r="191" spans="1:23" ht="25" x14ac:dyDescent="0.35">
      <c r="A191" s="6"/>
      <c r="B191" s="4"/>
      <c r="C191" s="4" t="s">
        <v>43</v>
      </c>
      <c r="D191" s="7" t="s">
        <v>44</v>
      </c>
      <c r="E191" s="8">
        <v>111383.5</v>
      </c>
      <c r="F191" s="8">
        <v>173523.44</v>
      </c>
      <c r="G191" s="9">
        <v>173523.44</v>
      </c>
      <c r="H191" s="9">
        <v>173523.44</v>
      </c>
      <c r="I191" s="9">
        <v>173523.44</v>
      </c>
      <c r="J191" s="9">
        <v>0</v>
      </c>
      <c r="K191" s="9">
        <v>173523.44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  <c r="Q191" s="9">
        <v>0</v>
      </c>
      <c r="R191" s="9">
        <v>0</v>
      </c>
      <c r="S191" s="9">
        <v>0</v>
      </c>
      <c r="T191" s="9">
        <v>0</v>
      </c>
      <c r="U191" s="9">
        <v>0</v>
      </c>
      <c r="V191" s="5">
        <v>100</v>
      </c>
      <c r="W191" s="5">
        <v>3.5310220182353476</v>
      </c>
    </row>
    <row r="192" spans="1:23" x14ac:dyDescent="0.35">
      <c r="A192" s="6"/>
      <c r="B192" s="4"/>
      <c r="C192" s="4" t="s">
        <v>49</v>
      </c>
      <c r="D192" s="7" t="s">
        <v>50</v>
      </c>
      <c r="E192" s="8">
        <v>97291.87</v>
      </c>
      <c r="F192" s="8">
        <v>80260.88</v>
      </c>
      <c r="G192" s="9">
        <v>80260.88</v>
      </c>
      <c r="H192" s="9">
        <v>80260.88</v>
      </c>
      <c r="I192" s="9">
        <v>80260.88</v>
      </c>
      <c r="J192" s="9">
        <v>0</v>
      </c>
      <c r="K192" s="9">
        <v>80260.88</v>
      </c>
      <c r="L192" s="9">
        <v>0</v>
      </c>
      <c r="M192" s="9">
        <v>0</v>
      </c>
      <c r="N192" s="9">
        <v>0</v>
      </c>
      <c r="O192" s="9">
        <v>0</v>
      </c>
      <c r="P192" s="9">
        <v>0</v>
      </c>
      <c r="Q192" s="9">
        <v>0</v>
      </c>
      <c r="R192" s="9">
        <v>0</v>
      </c>
      <c r="S192" s="9">
        <v>0</v>
      </c>
      <c r="T192" s="9">
        <v>0</v>
      </c>
      <c r="U192" s="9">
        <v>0</v>
      </c>
      <c r="V192" s="5">
        <v>100</v>
      </c>
      <c r="W192" s="5">
        <v>1.6332259705756504</v>
      </c>
    </row>
    <row r="193" spans="1:23" ht="25" x14ac:dyDescent="0.35">
      <c r="A193" s="6"/>
      <c r="B193" s="4"/>
      <c r="C193" s="4" t="s">
        <v>51</v>
      </c>
      <c r="D193" s="7" t="s">
        <v>52</v>
      </c>
      <c r="E193" s="8">
        <v>5230.74</v>
      </c>
      <c r="F193" s="8">
        <v>5147.07</v>
      </c>
      <c r="G193" s="9">
        <v>5147.07</v>
      </c>
      <c r="H193" s="9">
        <v>5147.07</v>
      </c>
      <c r="I193" s="9">
        <v>5147.07</v>
      </c>
      <c r="J193" s="9">
        <v>0</v>
      </c>
      <c r="K193" s="9">
        <v>5147.07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  <c r="Q193" s="9">
        <v>0</v>
      </c>
      <c r="R193" s="9">
        <v>0</v>
      </c>
      <c r="S193" s="9">
        <v>0</v>
      </c>
      <c r="T193" s="9">
        <v>0</v>
      </c>
      <c r="U193" s="9">
        <v>0</v>
      </c>
      <c r="V193" s="5">
        <v>100</v>
      </c>
      <c r="W193" s="5">
        <v>0.10473723089237398</v>
      </c>
    </row>
    <row r="194" spans="1:23" ht="25" x14ac:dyDescent="0.35">
      <c r="A194" s="6"/>
      <c r="B194" s="4"/>
      <c r="C194" s="4" t="s">
        <v>53</v>
      </c>
      <c r="D194" s="7" t="s">
        <v>54</v>
      </c>
      <c r="E194" s="8">
        <v>5230.74</v>
      </c>
      <c r="F194" s="8">
        <v>3661.53</v>
      </c>
      <c r="G194" s="9">
        <v>3661.53</v>
      </c>
      <c r="H194" s="9">
        <v>3661.53</v>
      </c>
      <c r="I194" s="9">
        <v>3661.53</v>
      </c>
      <c r="J194" s="9">
        <v>0</v>
      </c>
      <c r="K194" s="9">
        <v>3661.53</v>
      </c>
      <c r="L194" s="9">
        <v>0</v>
      </c>
      <c r="M194" s="9">
        <v>0</v>
      </c>
      <c r="N194" s="9">
        <v>0</v>
      </c>
      <c r="O194" s="9">
        <v>0</v>
      </c>
      <c r="P194" s="9">
        <v>0</v>
      </c>
      <c r="Q194" s="9">
        <v>0</v>
      </c>
      <c r="R194" s="9">
        <v>0</v>
      </c>
      <c r="S194" s="9">
        <v>0</v>
      </c>
      <c r="T194" s="9">
        <v>0</v>
      </c>
      <c r="U194" s="9">
        <v>0</v>
      </c>
      <c r="V194" s="5">
        <v>100</v>
      </c>
      <c r="W194" s="5">
        <v>7.4508192707989626E-2</v>
      </c>
    </row>
    <row r="195" spans="1:23" ht="25" x14ac:dyDescent="0.35">
      <c r="A195" s="6"/>
      <c r="B195" s="4"/>
      <c r="C195" s="4" t="s">
        <v>55</v>
      </c>
      <c r="D195" s="7" t="s">
        <v>56</v>
      </c>
      <c r="E195" s="8">
        <v>627689.57999999996</v>
      </c>
      <c r="F195" s="8">
        <v>970186.49</v>
      </c>
      <c r="G195" s="9">
        <v>970186.49</v>
      </c>
      <c r="H195" s="9">
        <v>970186.49</v>
      </c>
      <c r="I195" s="9">
        <v>970186.49</v>
      </c>
      <c r="J195" s="9">
        <v>0</v>
      </c>
      <c r="K195" s="9">
        <v>970186.49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  <c r="Q195" s="9">
        <v>0</v>
      </c>
      <c r="R195" s="9">
        <v>0</v>
      </c>
      <c r="S195" s="9">
        <v>0</v>
      </c>
      <c r="T195" s="9">
        <v>0</v>
      </c>
      <c r="U195" s="9">
        <v>0</v>
      </c>
      <c r="V195" s="5">
        <v>100</v>
      </c>
      <c r="W195" s="5">
        <v>19.742291063061607</v>
      </c>
    </row>
    <row r="196" spans="1:23" ht="37.5" x14ac:dyDescent="0.35">
      <c r="A196" s="6"/>
      <c r="B196" s="4"/>
      <c r="C196" s="4" t="s">
        <v>57</v>
      </c>
      <c r="D196" s="7" t="s">
        <v>58</v>
      </c>
      <c r="E196" s="8">
        <v>20923</v>
      </c>
      <c r="F196" s="8">
        <v>18757.36</v>
      </c>
      <c r="G196" s="9">
        <v>18757.36</v>
      </c>
      <c r="H196" s="9">
        <v>18757.36</v>
      </c>
      <c r="I196" s="9">
        <v>18757.36</v>
      </c>
      <c r="J196" s="9">
        <v>0</v>
      </c>
      <c r="K196" s="9">
        <v>18757.36</v>
      </c>
      <c r="L196" s="9">
        <v>0</v>
      </c>
      <c r="M196" s="9">
        <v>0</v>
      </c>
      <c r="N196" s="9">
        <v>0</v>
      </c>
      <c r="O196" s="9">
        <v>0</v>
      </c>
      <c r="P196" s="9">
        <v>0</v>
      </c>
      <c r="Q196" s="9">
        <v>0</v>
      </c>
      <c r="R196" s="9">
        <v>0</v>
      </c>
      <c r="S196" s="9">
        <v>0</v>
      </c>
      <c r="T196" s="9">
        <v>0</v>
      </c>
      <c r="U196" s="9">
        <v>0</v>
      </c>
      <c r="V196" s="5">
        <v>100</v>
      </c>
      <c r="W196" s="5">
        <v>0.38169269840999515</v>
      </c>
    </row>
    <row r="197" spans="1:23" ht="25" x14ac:dyDescent="0.35">
      <c r="A197" s="6"/>
      <c r="B197" s="4"/>
      <c r="C197" s="4" t="s">
        <v>59</v>
      </c>
      <c r="D197" s="7" t="s">
        <v>60</v>
      </c>
      <c r="E197" s="8">
        <v>10461.48</v>
      </c>
      <c r="F197" s="8">
        <v>3584.94</v>
      </c>
      <c r="G197" s="9">
        <v>3584.94</v>
      </c>
      <c r="H197" s="9">
        <v>3584.94</v>
      </c>
      <c r="I197" s="9">
        <v>3584.94</v>
      </c>
      <c r="J197" s="9">
        <v>0</v>
      </c>
      <c r="K197" s="9">
        <v>3584.94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  <c r="Q197" s="9">
        <v>0</v>
      </c>
      <c r="R197" s="9">
        <v>0</v>
      </c>
      <c r="S197" s="9">
        <v>0</v>
      </c>
      <c r="T197" s="9">
        <v>0</v>
      </c>
      <c r="U197" s="9">
        <v>0</v>
      </c>
      <c r="V197" s="5">
        <v>100</v>
      </c>
      <c r="W197" s="5">
        <v>7.2949907077639667E-2</v>
      </c>
    </row>
    <row r="198" spans="1:23" x14ac:dyDescent="0.35">
      <c r="A198" s="6"/>
      <c r="B198" s="4"/>
      <c r="C198" s="4" t="s">
        <v>61</v>
      </c>
      <c r="D198" s="7" t="s">
        <v>62</v>
      </c>
      <c r="E198" s="8">
        <v>1046.1400000000001</v>
      </c>
      <c r="F198" s="8">
        <v>0</v>
      </c>
      <c r="G198" s="9">
        <v>0</v>
      </c>
      <c r="H198" s="9">
        <v>0</v>
      </c>
      <c r="I198" s="9">
        <v>0</v>
      </c>
      <c r="J198" s="9">
        <v>0</v>
      </c>
      <c r="K198" s="9">
        <v>0</v>
      </c>
      <c r="L198" s="9">
        <v>0</v>
      </c>
      <c r="M198" s="9">
        <v>0</v>
      </c>
      <c r="N198" s="9">
        <v>0</v>
      </c>
      <c r="O198" s="9">
        <v>0</v>
      </c>
      <c r="P198" s="9">
        <v>0</v>
      </c>
      <c r="Q198" s="9">
        <v>0</v>
      </c>
      <c r="R198" s="9">
        <v>0</v>
      </c>
      <c r="S198" s="9">
        <v>0</v>
      </c>
      <c r="T198" s="9">
        <v>0</v>
      </c>
      <c r="U198" s="9">
        <v>0</v>
      </c>
      <c r="V198" s="5" t="s">
        <v>86</v>
      </c>
      <c r="W198" s="5">
        <v>0</v>
      </c>
    </row>
    <row r="199" spans="1:23" ht="37.5" x14ac:dyDescent="0.35">
      <c r="A199" s="6"/>
      <c r="B199" s="4"/>
      <c r="C199" s="4" t="s">
        <v>63</v>
      </c>
      <c r="D199" s="7" t="s">
        <v>64</v>
      </c>
      <c r="E199" s="8">
        <v>57538.22</v>
      </c>
      <c r="F199" s="8">
        <v>53624.15</v>
      </c>
      <c r="G199" s="9">
        <v>53624.15</v>
      </c>
      <c r="H199" s="9">
        <v>53624.15</v>
      </c>
      <c r="I199" s="9">
        <v>53624.15</v>
      </c>
      <c r="J199" s="9">
        <v>0</v>
      </c>
      <c r="K199" s="9">
        <v>53624.15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  <c r="Q199" s="9">
        <v>0</v>
      </c>
      <c r="R199" s="9">
        <v>0</v>
      </c>
      <c r="S199" s="9">
        <v>0</v>
      </c>
      <c r="T199" s="9">
        <v>0</v>
      </c>
      <c r="U199" s="9">
        <v>0</v>
      </c>
      <c r="V199" s="5">
        <v>100</v>
      </c>
      <c r="W199" s="5">
        <v>1.0911958990690733</v>
      </c>
    </row>
    <row r="200" spans="1:23" ht="37.5" x14ac:dyDescent="0.35">
      <c r="A200" s="6"/>
      <c r="B200" s="4"/>
      <c r="C200" s="4" t="s">
        <v>67</v>
      </c>
      <c r="D200" s="7" t="s">
        <v>68</v>
      </c>
      <c r="E200" s="8">
        <v>20923</v>
      </c>
      <c r="F200" s="8">
        <v>3138.46</v>
      </c>
      <c r="G200" s="9">
        <v>3138.46</v>
      </c>
      <c r="H200" s="9">
        <v>3138.46</v>
      </c>
      <c r="I200" s="9">
        <v>3138.46</v>
      </c>
      <c r="J200" s="9">
        <v>0</v>
      </c>
      <c r="K200" s="9">
        <v>3138.46</v>
      </c>
      <c r="L200" s="9">
        <v>0</v>
      </c>
      <c r="M200" s="9">
        <v>0</v>
      </c>
      <c r="N200" s="9">
        <v>0</v>
      </c>
      <c r="O200" s="9">
        <v>0</v>
      </c>
      <c r="P200" s="9">
        <v>0</v>
      </c>
      <c r="Q200" s="9">
        <v>0</v>
      </c>
      <c r="R200" s="9">
        <v>0</v>
      </c>
      <c r="S200" s="9">
        <v>0</v>
      </c>
      <c r="T200" s="9">
        <v>0</v>
      </c>
      <c r="U200" s="9">
        <v>0</v>
      </c>
      <c r="V200" s="5">
        <v>100</v>
      </c>
      <c r="W200" s="5">
        <v>6.3864165178276824E-2</v>
      </c>
    </row>
    <row r="201" spans="1:23" ht="37.5" x14ac:dyDescent="0.35">
      <c r="A201" s="6"/>
      <c r="B201" s="4"/>
      <c r="C201" s="4" t="s">
        <v>91</v>
      </c>
      <c r="D201" s="7" t="s">
        <v>92</v>
      </c>
      <c r="E201" s="8">
        <v>32430.62</v>
      </c>
      <c r="F201" s="8">
        <v>26492.38</v>
      </c>
      <c r="G201" s="9">
        <v>26492.38</v>
      </c>
      <c r="H201" s="9">
        <v>26492.38</v>
      </c>
      <c r="I201" s="9">
        <v>26492.38</v>
      </c>
      <c r="J201" s="9">
        <v>26492.38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  <c r="Q201" s="9">
        <v>0</v>
      </c>
      <c r="R201" s="9">
        <v>0</v>
      </c>
      <c r="S201" s="9">
        <v>0</v>
      </c>
      <c r="T201" s="9">
        <v>0</v>
      </c>
      <c r="U201" s="9">
        <v>0</v>
      </c>
      <c r="V201" s="5">
        <v>100</v>
      </c>
      <c r="W201" s="5">
        <v>0.53909231990837625</v>
      </c>
    </row>
    <row r="202" spans="1:23" x14ac:dyDescent="0.35">
      <c r="A202" s="6"/>
      <c r="B202" s="4"/>
      <c r="C202" s="4"/>
      <c r="D202" s="7" t="s">
        <v>27</v>
      </c>
      <c r="E202" s="8">
        <v>4338872.76</v>
      </c>
      <c r="F202" s="8">
        <v>4914254.8600000003</v>
      </c>
      <c r="G202" s="9">
        <v>4914254.8600000003</v>
      </c>
      <c r="H202" s="9">
        <v>4914254.8600000003</v>
      </c>
      <c r="I202" s="9">
        <v>4911116.4000000004</v>
      </c>
      <c r="J202" s="9">
        <v>3599232.13</v>
      </c>
      <c r="K202" s="9">
        <v>1311884.27</v>
      </c>
      <c r="L202" s="9">
        <v>0</v>
      </c>
      <c r="M202" s="9">
        <v>3138.46</v>
      </c>
      <c r="N202" s="9">
        <v>0</v>
      </c>
      <c r="O202" s="9">
        <v>0</v>
      </c>
      <c r="P202" s="9">
        <v>0</v>
      </c>
      <c r="Q202" s="9">
        <v>0</v>
      </c>
      <c r="R202" s="9">
        <v>0</v>
      </c>
      <c r="S202" s="9">
        <v>0</v>
      </c>
      <c r="T202" s="9">
        <v>0</v>
      </c>
      <c r="U202" s="9">
        <v>0</v>
      </c>
      <c r="V202" s="5">
        <v>100</v>
      </c>
      <c r="W202" s="5">
        <v>100</v>
      </c>
    </row>
    <row r="209" spans="1:23" ht="15" customHeight="1" x14ac:dyDescent="0.35">
      <c r="A209" s="73" t="s">
        <v>369</v>
      </c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  <c r="M209" s="73"/>
      <c r="N209" s="73"/>
      <c r="O209" s="73"/>
      <c r="P209" s="73"/>
      <c r="Q209" s="73"/>
      <c r="R209" s="73"/>
      <c r="S209" s="73"/>
      <c r="T209" s="73"/>
      <c r="U209" s="73"/>
      <c r="V209" s="73"/>
      <c r="W209" s="74"/>
    </row>
    <row r="210" spans="1:23" x14ac:dyDescent="0.35">
      <c r="A210" s="64" t="s">
        <v>2</v>
      </c>
      <c r="B210" s="64" t="s">
        <v>3</v>
      </c>
      <c r="C210" s="66" t="s">
        <v>4</v>
      </c>
      <c r="D210" s="66" t="s">
        <v>5</v>
      </c>
      <c r="E210" s="66" t="s">
        <v>6</v>
      </c>
      <c r="F210" s="66" t="s">
        <v>7</v>
      </c>
      <c r="G210" s="66" t="s">
        <v>8</v>
      </c>
      <c r="H210" s="68" t="s">
        <v>9</v>
      </c>
      <c r="I210" s="68"/>
      <c r="J210" s="68"/>
      <c r="K210" s="68"/>
      <c r="L210" s="68"/>
      <c r="M210" s="68"/>
      <c r="N210" s="68"/>
      <c r="O210" s="68"/>
      <c r="P210" s="68"/>
      <c r="Q210" s="68"/>
      <c r="R210" s="68"/>
      <c r="S210" s="68"/>
      <c r="T210" s="69"/>
      <c r="U210" s="69"/>
      <c r="V210" s="66" t="s">
        <v>10</v>
      </c>
      <c r="W210" s="66" t="s">
        <v>11</v>
      </c>
    </row>
    <row r="211" spans="1:23" x14ac:dyDescent="0.35">
      <c r="A211" s="64"/>
      <c r="B211" s="64"/>
      <c r="C211" s="66"/>
      <c r="D211" s="66"/>
      <c r="E211" s="66"/>
      <c r="F211" s="66"/>
      <c r="G211" s="66"/>
      <c r="H211" s="66" t="s">
        <v>12</v>
      </c>
      <c r="I211" s="70" t="s">
        <v>9</v>
      </c>
      <c r="J211" s="70"/>
      <c r="K211" s="70"/>
      <c r="L211" s="70"/>
      <c r="M211" s="70"/>
      <c r="N211" s="70"/>
      <c r="O211" s="70"/>
      <c r="P211" s="70"/>
      <c r="Q211" s="66" t="s">
        <v>13</v>
      </c>
      <c r="R211" s="68" t="s">
        <v>9</v>
      </c>
      <c r="S211" s="68"/>
      <c r="T211" s="69"/>
      <c r="U211" s="69"/>
      <c r="V211" s="66"/>
      <c r="W211" s="66"/>
    </row>
    <row r="212" spans="1:23" x14ac:dyDescent="0.35">
      <c r="A212" s="65"/>
      <c r="B212" s="65"/>
      <c r="C212" s="67"/>
      <c r="D212" s="67"/>
      <c r="E212" s="66"/>
      <c r="F212" s="67"/>
      <c r="G212" s="66"/>
      <c r="H212" s="66"/>
      <c r="I212" s="66" t="s">
        <v>14</v>
      </c>
      <c r="J212" s="71" t="s">
        <v>9</v>
      </c>
      <c r="K212" s="71"/>
      <c r="L212" s="66" t="s">
        <v>15</v>
      </c>
      <c r="M212" s="66" t="s">
        <v>16</v>
      </c>
      <c r="N212" s="66" t="s">
        <v>17</v>
      </c>
      <c r="O212" s="66" t="s">
        <v>18</v>
      </c>
      <c r="P212" s="66" t="s">
        <v>19</v>
      </c>
      <c r="Q212" s="66"/>
      <c r="R212" s="66" t="s">
        <v>20</v>
      </c>
      <c r="S212" s="2" t="s">
        <v>21</v>
      </c>
      <c r="T212" s="66" t="s">
        <v>22</v>
      </c>
      <c r="U212" s="66" t="s">
        <v>23</v>
      </c>
      <c r="V212" s="66"/>
      <c r="W212" s="66"/>
    </row>
    <row r="213" spans="1:23" ht="100.5" customHeight="1" x14ac:dyDescent="0.35">
      <c r="A213" s="65"/>
      <c r="B213" s="65"/>
      <c r="C213" s="67"/>
      <c r="D213" s="67"/>
      <c r="E213" s="66"/>
      <c r="F213" s="67"/>
      <c r="G213" s="66"/>
      <c r="H213" s="66"/>
      <c r="I213" s="66"/>
      <c r="J213" s="2" t="s">
        <v>24</v>
      </c>
      <c r="K213" s="2" t="s">
        <v>25</v>
      </c>
      <c r="L213" s="66"/>
      <c r="M213" s="66"/>
      <c r="N213" s="66"/>
      <c r="O213" s="66"/>
      <c r="P213" s="66"/>
      <c r="Q213" s="66"/>
      <c r="R213" s="66"/>
      <c r="S213" s="2" t="s">
        <v>26</v>
      </c>
      <c r="T213" s="67"/>
      <c r="U213" s="67"/>
      <c r="V213" s="66"/>
      <c r="W213" s="66"/>
    </row>
    <row r="214" spans="1:23" x14ac:dyDescent="0.35">
      <c r="A214" s="2">
        <v>1</v>
      </c>
      <c r="B214" s="2">
        <v>2</v>
      </c>
      <c r="C214" s="2">
        <v>3</v>
      </c>
      <c r="D214" s="2">
        <v>4</v>
      </c>
      <c r="E214" s="2">
        <v>5</v>
      </c>
      <c r="F214" s="2">
        <v>6</v>
      </c>
      <c r="G214" s="2">
        <v>7</v>
      </c>
      <c r="H214" s="2">
        <v>8</v>
      </c>
      <c r="I214" s="2">
        <v>9</v>
      </c>
      <c r="J214" s="2">
        <v>10</v>
      </c>
      <c r="K214" s="2">
        <v>11</v>
      </c>
      <c r="L214" s="2">
        <v>12</v>
      </c>
      <c r="M214" s="2">
        <v>13</v>
      </c>
      <c r="N214" s="2">
        <v>14</v>
      </c>
      <c r="O214" s="2">
        <v>15</v>
      </c>
      <c r="P214" s="2">
        <v>16</v>
      </c>
      <c r="Q214" s="2">
        <v>17</v>
      </c>
      <c r="R214" s="2">
        <v>18</v>
      </c>
      <c r="S214" s="2">
        <v>19</v>
      </c>
      <c r="T214" s="2">
        <v>20</v>
      </c>
      <c r="U214" s="2">
        <v>21</v>
      </c>
      <c r="V214" s="2">
        <v>22</v>
      </c>
      <c r="W214" s="2">
        <v>23</v>
      </c>
    </row>
    <row r="215" spans="1:23" x14ac:dyDescent="0.35">
      <c r="A215" s="72" t="s">
        <v>27</v>
      </c>
      <c r="B215" s="72"/>
      <c r="C215" s="72"/>
      <c r="D215" s="72"/>
      <c r="E215" s="3">
        <v>4948450.6399999997</v>
      </c>
      <c r="F215" s="3">
        <v>5257828.0599999996</v>
      </c>
      <c r="G215" s="3">
        <v>5257749.5599999996</v>
      </c>
      <c r="H215" s="3">
        <v>5257749.5599999996</v>
      </c>
      <c r="I215" s="3">
        <v>5257749.5599999996</v>
      </c>
      <c r="J215" s="3">
        <v>3815816.38</v>
      </c>
      <c r="K215" s="3">
        <v>1441933.18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99.998506998559591</v>
      </c>
      <c r="W215" s="3">
        <v>100</v>
      </c>
    </row>
    <row r="216" spans="1:23" x14ac:dyDescent="0.35">
      <c r="A216" s="4"/>
      <c r="B216" s="4"/>
      <c r="C216" s="4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 spans="1:23" x14ac:dyDescent="0.35">
      <c r="A217" s="6">
        <v>852</v>
      </c>
      <c r="B217" s="4"/>
      <c r="C217" s="4"/>
      <c r="D217" s="7" t="s">
        <v>28</v>
      </c>
      <c r="E217" s="8">
        <v>4948450.6399999997</v>
      </c>
      <c r="F217" s="8">
        <v>5257828.0599999996</v>
      </c>
      <c r="G217" s="9">
        <v>5257749.5599999996</v>
      </c>
      <c r="H217" s="9">
        <v>5257749.5599999996</v>
      </c>
      <c r="I217" s="9">
        <v>5257749.5599999996</v>
      </c>
      <c r="J217" s="9">
        <v>3815816.38</v>
      </c>
      <c r="K217" s="9">
        <v>1441933.18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  <c r="Q217" s="9">
        <v>0</v>
      </c>
      <c r="R217" s="9">
        <v>0</v>
      </c>
      <c r="S217" s="9">
        <v>0</v>
      </c>
      <c r="T217" s="9">
        <v>0</v>
      </c>
      <c r="U217" s="9">
        <v>0</v>
      </c>
      <c r="V217" s="5">
        <v>99.998506998559591</v>
      </c>
      <c r="W217" s="5">
        <v>100</v>
      </c>
    </row>
    <row r="218" spans="1:23" x14ac:dyDescent="0.35">
      <c r="A218" s="6"/>
      <c r="B218" s="4" t="s">
        <v>119</v>
      </c>
      <c r="C218" s="4"/>
      <c r="D218" s="7" t="s">
        <v>120</v>
      </c>
      <c r="E218" s="8">
        <v>4948450.6399999997</v>
      </c>
      <c r="F218" s="8">
        <v>5257828.0599999996</v>
      </c>
      <c r="G218" s="9">
        <v>5257749.5599999996</v>
      </c>
      <c r="H218" s="9">
        <v>5257749.5599999996</v>
      </c>
      <c r="I218" s="9">
        <v>5257749.5599999996</v>
      </c>
      <c r="J218" s="9">
        <v>3815816.38</v>
      </c>
      <c r="K218" s="9">
        <v>1441933.18</v>
      </c>
      <c r="L218" s="9">
        <v>0</v>
      </c>
      <c r="M218" s="9">
        <v>0</v>
      </c>
      <c r="N218" s="9">
        <v>0</v>
      </c>
      <c r="O218" s="9">
        <v>0</v>
      </c>
      <c r="P218" s="9">
        <v>0</v>
      </c>
      <c r="Q218" s="9">
        <v>0</v>
      </c>
      <c r="R218" s="9">
        <v>0</v>
      </c>
      <c r="S218" s="9">
        <v>0</v>
      </c>
      <c r="T218" s="9">
        <v>0</v>
      </c>
      <c r="U218" s="9">
        <v>0</v>
      </c>
      <c r="V218" s="5">
        <v>99.998506998559591</v>
      </c>
      <c r="W218" s="5">
        <v>100</v>
      </c>
    </row>
    <row r="219" spans="1:23" ht="25" x14ac:dyDescent="0.35">
      <c r="A219" s="6"/>
      <c r="B219" s="4"/>
      <c r="C219" s="4" t="s">
        <v>33</v>
      </c>
      <c r="D219" s="7" t="s">
        <v>34</v>
      </c>
      <c r="E219" s="8">
        <v>2797775.98</v>
      </c>
      <c r="F219" s="8">
        <v>2922006.94</v>
      </c>
      <c r="G219" s="9">
        <v>2922002.41</v>
      </c>
      <c r="H219" s="9">
        <v>2922002.41</v>
      </c>
      <c r="I219" s="9">
        <v>2922002.41</v>
      </c>
      <c r="J219" s="9">
        <v>2922002.41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  <c r="Q219" s="9">
        <v>0</v>
      </c>
      <c r="R219" s="9">
        <v>0</v>
      </c>
      <c r="S219" s="9">
        <v>0</v>
      </c>
      <c r="T219" s="9">
        <v>0</v>
      </c>
      <c r="U219" s="9">
        <v>0</v>
      </c>
      <c r="V219" s="5">
        <v>99.999845031430951</v>
      </c>
      <c r="W219" s="5">
        <v>55.575153927086419</v>
      </c>
    </row>
    <row r="220" spans="1:23" ht="25" x14ac:dyDescent="0.35">
      <c r="A220" s="6"/>
      <c r="B220" s="4"/>
      <c r="C220" s="4" t="s">
        <v>35</v>
      </c>
      <c r="D220" s="7" t="s">
        <v>36</v>
      </c>
      <c r="E220" s="8">
        <v>213471.92</v>
      </c>
      <c r="F220" s="8">
        <v>222567.12</v>
      </c>
      <c r="G220" s="9">
        <v>222561.85</v>
      </c>
      <c r="H220" s="9">
        <v>222561.85</v>
      </c>
      <c r="I220" s="9">
        <v>222561.85</v>
      </c>
      <c r="J220" s="9">
        <v>222561.85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5">
        <v>99.99763122711154</v>
      </c>
      <c r="W220" s="5">
        <v>4.2330249430376377</v>
      </c>
    </row>
    <row r="221" spans="1:23" ht="37.5" x14ac:dyDescent="0.35">
      <c r="A221" s="6"/>
      <c r="B221" s="4"/>
      <c r="C221" s="4" t="s">
        <v>37</v>
      </c>
      <c r="D221" s="7" t="s">
        <v>38</v>
      </c>
      <c r="E221" s="8">
        <v>511038.85</v>
      </c>
      <c r="F221" s="8">
        <v>519163.72</v>
      </c>
      <c r="G221" s="9">
        <v>519160.97</v>
      </c>
      <c r="H221" s="9">
        <v>519160.97</v>
      </c>
      <c r="I221" s="9">
        <v>519160.97</v>
      </c>
      <c r="J221" s="9">
        <v>519160.97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  <c r="Q221" s="9">
        <v>0</v>
      </c>
      <c r="R221" s="9">
        <v>0</v>
      </c>
      <c r="S221" s="9">
        <v>0</v>
      </c>
      <c r="T221" s="9">
        <v>0</v>
      </c>
      <c r="U221" s="9">
        <v>0</v>
      </c>
      <c r="V221" s="5">
        <v>99.999470444577355</v>
      </c>
      <c r="W221" s="5">
        <v>9.8742050302251787</v>
      </c>
    </row>
    <row r="222" spans="1:23" ht="37.5" x14ac:dyDescent="0.35">
      <c r="A222" s="6"/>
      <c r="B222" s="4"/>
      <c r="C222" s="4" t="s">
        <v>39</v>
      </c>
      <c r="D222" s="7" t="s">
        <v>40</v>
      </c>
      <c r="E222" s="8">
        <v>73421.399999999994</v>
      </c>
      <c r="F222" s="8">
        <v>68692.679999999993</v>
      </c>
      <c r="G222" s="9">
        <v>68686.11</v>
      </c>
      <c r="H222" s="9">
        <v>68686.11</v>
      </c>
      <c r="I222" s="9">
        <v>68686.11</v>
      </c>
      <c r="J222" s="9">
        <v>68686.11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5">
        <v>99.990441661173378</v>
      </c>
      <c r="W222" s="5">
        <v>1.3063785400310883</v>
      </c>
    </row>
    <row r="223" spans="1:23" ht="25" x14ac:dyDescent="0.35">
      <c r="A223" s="6"/>
      <c r="B223" s="4"/>
      <c r="C223" s="4" t="s">
        <v>41</v>
      </c>
      <c r="D223" s="7" t="s">
        <v>42</v>
      </c>
      <c r="E223" s="8">
        <v>80989.95</v>
      </c>
      <c r="F223" s="8">
        <v>77736.12</v>
      </c>
      <c r="G223" s="9">
        <v>77736.12</v>
      </c>
      <c r="H223" s="9">
        <v>77736.12</v>
      </c>
      <c r="I223" s="9">
        <v>77736.12</v>
      </c>
      <c r="J223" s="9">
        <v>77736.12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  <c r="Q223" s="9">
        <v>0</v>
      </c>
      <c r="R223" s="9">
        <v>0</v>
      </c>
      <c r="S223" s="9">
        <v>0</v>
      </c>
      <c r="T223" s="9">
        <v>0</v>
      </c>
      <c r="U223" s="9">
        <v>0</v>
      </c>
      <c r="V223" s="5">
        <v>100</v>
      </c>
      <c r="W223" s="5">
        <v>1.4785056595534452</v>
      </c>
    </row>
    <row r="224" spans="1:23" ht="25" x14ac:dyDescent="0.35">
      <c r="A224" s="6"/>
      <c r="B224" s="4"/>
      <c r="C224" s="4" t="s">
        <v>43</v>
      </c>
      <c r="D224" s="7" t="s">
        <v>44</v>
      </c>
      <c r="E224" s="8">
        <v>118130.83</v>
      </c>
      <c r="F224" s="8">
        <v>273643.51</v>
      </c>
      <c r="G224" s="9">
        <v>273625.3</v>
      </c>
      <c r="H224" s="9">
        <v>273625.3</v>
      </c>
      <c r="I224" s="9">
        <v>273625.3</v>
      </c>
      <c r="J224" s="9">
        <v>0</v>
      </c>
      <c r="K224" s="9">
        <v>273625.3</v>
      </c>
      <c r="L224" s="9">
        <v>0</v>
      </c>
      <c r="M224" s="9">
        <v>0</v>
      </c>
      <c r="N224" s="9">
        <v>0</v>
      </c>
      <c r="O224" s="9">
        <v>0</v>
      </c>
      <c r="P224" s="9">
        <v>0</v>
      </c>
      <c r="Q224" s="9">
        <v>0</v>
      </c>
      <c r="R224" s="9">
        <v>0</v>
      </c>
      <c r="S224" s="9">
        <v>0</v>
      </c>
      <c r="T224" s="9">
        <v>0</v>
      </c>
      <c r="U224" s="9">
        <v>0</v>
      </c>
      <c r="V224" s="5">
        <v>99.993345428971608</v>
      </c>
      <c r="W224" s="5">
        <v>5.2042285754001254</v>
      </c>
    </row>
    <row r="225" spans="1:23" ht="25" x14ac:dyDescent="0.35">
      <c r="A225" s="6"/>
      <c r="B225" s="4"/>
      <c r="C225" s="4" t="s">
        <v>45</v>
      </c>
      <c r="D225" s="7" t="s">
        <v>46</v>
      </c>
      <c r="E225" s="8">
        <v>58219.62</v>
      </c>
      <c r="F225" s="8">
        <v>46760.05</v>
      </c>
      <c r="G225" s="9">
        <v>46755.46</v>
      </c>
      <c r="H225" s="9">
        <v>46755.46</v>
      </c>
      <c r="I225" s="9">
        <v>46755.46</v>
      </c>
      <c r="J225" s="9">
        <v>0</v>
      </c>
      <c r="K225" s="9">
        <v>46755.46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  <c r="Q225" s="9">
        <v>0</v>
      </c>
      <c r="R225" s="9">
        <v>0</v>
      </c>
      <c r="S225" s="9">
        <v>0</v>
      </c>
      <c r="T225" s="9">
        <v>0</v>
      </c>
      <c r="U225" s="9">
        <v>0</v>
      </c>
      <c r="V225" s="5">
        <v>99.990177768555029</v>
      </c>
      <c r="W225" s="5">
        <v>0.88926757269399992</v>
      </c>
    </row>
    <row r="226" spans="1:23" ht="37.5" x14ac:dyDescent="0.35">
      <c r="A226" s="6"/>
      <c r="B226" s="4"/>
      <c r="C226" s="4" t="s">
        <v>47</v>
      </c>
      <c r="D226" s="7" t="s">
        <v>48</v>
      </c>
      <c r="E226" s="8">
        <v>14554.9</v>
      </c>
      <c r="F226" s="8">
        <v>3409.08</v>
      </c>
      <c r="G226" s="9">
        <v>3406.49</v>
      </c>
      <c r="H226" s="9">
        <v>3406.49</v>
      </c>
      <c r="I226" s="9">
        <v>3406.49</v>
      </c>
      <c r="J226" s="9">
        <v>0</v>
      </c>
      <c r="K226" s="9">
        <v>3406.49</v>
      </c>
      <c r="L226" s="9">
        <v>0</v>
      </c>
      <c r="M226" s="9">
        <v>0</v>
      </c>
      <c r="N226" s="9">
        <v>0</v>
      </c>
      <c r="O226" s="9">
        <v>0</v>
      </c>
      <c r="P226" s="9">
        <v>0</v>
      </c>
      <c r="Q226" s="9">
        <v>0</v>
      </c>
      <c r="R226" s="9">
        <v>0</v>
      </c>
      <c r="S226" s="9">
        <v>0</v>
      </c>
      <c r="T226" s="9">
        <v>0</v>
      </c>
      <c r="U226" s="9">
        <v>0</v>
      </c>
      <c r="V226" s="5">
        <v>99.924098671726753</v>
      </c>
      <c r="W226" s="5">
        <v>6.4789970901293528E-2</v>
      </c>
    </row>
    <row r="227" spans="1:23" x14ac:dyDescent="0.35">
      <c r="A227" s="6"/>
      <c r="B227" s="4"/>
      <c r="C227" s="4" t="s">
        <v>49</v>
      </c>
      <c r="D227" s="7" t="s">
        <v>50</v>
      </c>
      <c r="E227" s="8">
        <v>113204.81</v>
      </c>
      <c r="F227" s="8">
        <v>108621.63</v>
      </c>
      <c r="G227" s="9">
        <v>108617.26</v>
      </c>
      <c r="H227" s="9">
        <v>108617.26</v>
      </c>
      <c r="I227" s="9">
        <v>108617.26</v>
      </c>
      <c r="J227" s="9">
        <v>0</v>
      </c>
      <c r="K227" s="9">
        <v>108617.26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  <c r="Q227" s="9">
        <v>0</v>
      </c>
      <c r="R227" s="9">
        <v>0</v>
      </c>
      <c r="S227" s="9">
        <v>0</v>
      </c>
      <c r="T227" s="9">
        <v>0</v>
      </c>
      <c r="U227" s="9">
        <v>0</v>
      </c>
      <c r="V227" s="5">
        <v>99.995980108983716</v>
      </c>
      <c r="W227" s="5">
        <v>2.0658508605368624</v>
      </c>
    </row>
    <row r="228" spans="1:23" ht="25" x14ac:dyDescent="0.35">
      <c r="A228" s="6"/>
      <c r="B228" s="4"/>
      <c r="C228" s="4" t="s">
        <v>51</v>
      </c>
      <c r="D228" s="7" t="s">
        <v>52</v>
      </c>
      <c r="E228" s="8">
        <v>6468.85</v>
      </c>
      <c r="F228" s="8">
        <v>108715.43</v>
      </c>
      <c r="G228" s="9">
        <v>108711.87</v>
      </c>
      <c r="H228" s="9">
        <v>108711.87</v>
      </c>
      <c r="I228" s="9">
        <v>108711.87</v>
      </c>
      <c r="J228" s="9">
        <v>0</v>
      </c>
      <c r="K228" s="9">
        <v>108711.87</v>
      </c>
      <c r="L228" s="9">
        <v>0</v>
      </c>
      <c r="M228" s="9">
        <v>0</v>
      </c>
      <c r="N228" s="9">
        <v>0</v>
      </c>
      <c r="O228" s="9">
        <v>0</v>
      </c>
      <c r="P228" s="9">
        <v>0</v>
      </c>
      <c r="Q228" s="9">
        <v>0</v>
      </c>
      <c r="R228" s="9">
        <v>0</v>
      </c>
      <c r="S228" s="9">
        <v>0</v>
      </c>
      <c r="T228" s="9">
        <v>0</v>
      </c>
      <c r="U228" s="9">
        <v>0</v>
      </c>
      <c r="V228" s="5">
        <v>99.996727359276449</v>
      </c>
      <c r="W228" s="5">
        <v>2.0676502401882701</v>
      </c>
    </row>
    <row r="229" spans="1:23" ht="25" x14ac:dyDescent="0.35">
      <c r="A229" s="6"/>
      <c r="B229" s="4"/>
      <c r="C229" s="4" t="s">
        <v>53</v>
      </c>
      <c r="D229" s="7" t="s">
        <v>54</v>
      </c>
      <c r="E229" s="8">
        <v>3881.31</v>
      </c>
      <c r="F229" s="8">
        <v>3574.04</v>
      </c>
      <c r="G229" s="9">
        <v>3574.04</v>
      </c>
      <c r="H229" s="9">
        <v>3574.04</v>
      </c>
      <c r="I229" s="9">
        <v>3574.04</v>
      </c>
      <c r="J229" s="9">
        <v>0</v>
      </c>
      <c r="K229" s="9">
        <v>3574.04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  <c r="Q229" s="9">
        <v>0</v>
      </c>
      <c r="R229" s="9">
        <v>0</v>
      </c>
      <c r="S229" s="9">
        <v>0</v>
      </c>
      <c r="T229" s="9">
        <v>0</v>
      </c>
      <c r="U229" s="9">
        <v>0</v>
      </c>
      <c r="V229" s="5">
        <v>100</v>
      </c>
      <c r="W229" s="5">
        <v>6.7976564608744156E-2</v>
      </c>
    </row>
    <row r="230" spans="1:23" ht="25" x14ac:dyDescent="0.35">
      <c r="A230" s="6"/>
      <c r="B230" s="4"/>
      <c r="C230" s="4" t="s">
        <v>55</v>
      </c>
      <c r="D230" s="7" t="s">
        <v>56</v>
      </c>
      <c r="E230" s="8">
        <v>782730.39</v>
      </c>
      <c r="F230" s="8">
        <v>742387.43</v>
      </c>
      <c r="G230" s="9">
        <v>742382.87</v>
      </c>
      <c r="H230" s="9">
        <v>742382.87</v>
      </c>
      <c r="I230" s="9">
        <v>742382.87</v>
      </c>
      <c r="J230" s="9">
        <v>0</v>
      </c>
      <c r="K230" s="9">
        <v>742382.87</v>
      </c>
      <c r="L230" s="9">
        <v>0</v>
      </c>
      <c r="M230" s="9">
        <v>0</v>
      </c>
      <c r="N230" s="9">
        <v>0</v>
      </c>
      <c r="O230" s="9">
        <v>0</v>
      </c>
      <c r="P230" s="9">
        <v>0</v>
      </c>
      <c r="Q230" s="9">
        <v>0</v>
      </c>
      <c r="R230" s="9">
        <v>0</v>
      </c>
      <c r="S230" s="9">
        <v>0</v>
      </c>
      <c r="T230" s="9">
        <v>0</v>
      </c>
      <c r="U230" s="9">
        <v>0</v>
      </c>
      <c r="V230" s="5">
        <v>99.999385693186412</v>
      </c>
      <c r="W230" s="5">
        <v>14.119783799090607</v>
      </c>
    </row>
    <row r="231" spans="1:23" ht="37.5" x14ac:dyDescent="0.35">
      <c r="A231" s="6"/>
      <c r="B231" s="4"/>
      <c r="C231" s="4" t="s">
        <v>57</v>
      </c>
      <c r="D231" s="7" t="s">
        <v>58</v>
      </c>
      <c r="E231" s="8">
        <v>16172.12</v>
      </c>
      <c r="F231" s="8">
        <v>16269.15</v>
      </c>
      <c r="G231" s="9">
        <v>16262.65</v>
      </c>
      <c r="H231" s="9">
        <v>16262.65</v>
      </c>
      <c r="I231" s="9">
        <v>16262.65</v>
      </c>
      <c r="J231" s="9">
        <v>0</v>
      </c>
      <c r="K231" s="9">
        <v>16262.65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  <c r="Q231" s="9">
        <v>0</v>
      </c>
      <c r="R231" s="9">
        <v>0</v>
      </c>
      <c r="S231" s="9">
        <v>0</v>
      </c>
      <c r="T231" s="9">
        <v>0</v>
      </c>
      <c r="U231" s="9">
        <v>0</v>
      </c>
      <c r="V231" s="5">
        <v>99.960039761431403</v>
      </c>
      <c r="W231" s="5">
        <v>0.30930813311051536</v>
      </c>
    </row>
    <row r="232" spans="1:23" ht="25" x14ac:dyDescent="0.35">
      <c r="A232" s="6"/>
      <c r="B232" s="4"/>
      <c r="C232" s="4" t="s">
        <v>59</v>
      </c>
      <c r="D232" s="7" t="s">
        <v>60</v>
      </c>
      <c r="E232" s="8">
        <v>1940.65</v>
      </c>
      <c r="F232" s="8">
        <v>1445.79</v>
      </c>
      <c r="G232" s="9">
        <v>1444.3</v>
      </c>
      <c r="H232" s="9">
        <v>1444.3</v>
      </c>
      <c r="I232" s="9">
        <v>1444.3</v>
      </c>
      <c r="J232" s="9">
        <v>0</v>
      </c>
      <c r="K232" s="9">
        <v>1444.3</v>
      </c>
      <c r="L232" s="9">
        <v>0</v>
      </c>
      <c r="M232" s="9">
        <v>0</v>
      </c>
      <c r="N232" s="9">
        <v>0</v>
      </c>
      <c r="O232" s="9">
        <v>0</v>
      </c>
      <c r="P232" s="9">
        <v>0</v>
      </c>
      <c r="Q232" s="9">
        <v>0</v>
      </c>
      <c r="R232" s="9">
        <v>0</v>
      </c>
      <c r="S232" s="9">
        <v>0</v>
      </c>
      <c r="T232" s="9">
        <v>0</v>
      </c>
      <c r="U232" s="9">
        <v>0</v>
      </c>
      <c r="V232" s="5">
        <v>99.897091722595093</v>
      </c>
      <c r="W232" s="5">
        <v>2.746991417229739E-2</v>
      </c>
    </row>
    <row r="233" spans="1:23" x14ac:dyDescent="0.35">
      <c r="A233" s="6"/>
      <c r="B233" s="4"/>
      <c r="C233" s="4" t="s">
        <v>61</v>
      </c>
      <c r="D233" s="7" t="s">
        <v>62</v>
      </c>
      <c r="E233" s="8">
        <v>8086.06</v>
      </c>
      <c r="F233" s="8">
        <v>5155.67</v>
      </c>
      <c r="G233" s="9">
        <v>5153.08</v>
      </c>
      <c r="H233" s="9">
        <v>5153.08</v>
      </c>
      <c r="I233" s="9">
        <v>5153.08</v>
      </c>
      <c r="J233" s="9">
        <v>0</v>
      </c>
      <c r="K233" s="9">
        <v>5153.08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  <c r="Q233" s="9">
        <v>0</v>
      </c>
      <c r="R233" s="9">
        <v>0</v>
      </c>
      <c r="S233" s="9">
        <v>0</v>
      </c>
      <c r="T233" s="9">
        <v>0</v>
      </c>
      <c r="U233" s="9">
        <v>0</v>
      </c>
      <c r="V233" s="5">
        <v>99.949811794228367</v>
      </c>
      <c r="W233" s="5">
        <v>9.8009287542670756E-2</v>
      </c>
    </row>
    <row r="234" spans="1:23" ht="37.5" x14ac:dyDescent="0.35">
      <c r="A234" s="6"/>
      <c r="B234" s="4"/>
      <c r="C234" s="4" t="s">
        <v>63</v>
      </c>
      <c r="D234" s="7" t="s">
        <v>64</v>
      </c>
      <c r="E234" s="8">
        <v>91928.77</v>
      </c>
      <c r="F234" s="8">
        <v>107628.66</v>
      </c>
      <c r="G234" s="9">
        <v>107621.42</v>
      </c>
      <c r="H234" s="9">
        <v>107621.42</v>
      </c>
      <c r="I234" s="9">
        <v>107621.42</v>
      </c>
      <c r="J234" s="9">
        <v>0</v>
      </c>
      <c r="K234" s="9">
        <v>107621.42</v>
      </c>
      <c r="L234" s="9">
        <v>0</v>
      </c>
      <c r="M234" s="9">
        <v>0</v>
      </c>
      <c r="N234" s="9">
        <v>0</v>
      </c>
      <c r="O234" s="9">
        <v>0</v>
      </c>
      <c r="P234" s="9">
        <v>0</v>
      </c>
      <c r="Q234" s="9">
        <v>0</v>
      </c>
      <c r="R234" s="9">
        <v>0</v>
      </c>
      <c r="S234" s="9">
        <v>0</v>
      </c>
      <c r="T234" s="9">
        <v>0</v>
      </c>
      <c r="U234" s="9">
        <v>0</v>
      </c>
      <c r="V234" s="5">
        <v>99.9932684216853</v>
      </c>
      <c r="W234" s="5">
        <v>2.0469103134985041</v>
      </c>
    </row>
    <row r="235" spans="1:23" ht="50" x14ac:dyDescent="0.35">
      <c r="A235" s="6"/>
      <c r="B235" s="4"/>
      <c r="C235" s="4" t="s">
        <v>65</v>
      </c>
      <c r="D235" s="7" t="s">
        <v>66</v>
      </c>
      <c r="E235" s="8">
        <v>155.25</v>
      </c>
      <c r="F235" s="8">
        <v>155.25</v>
      </c>
      <c r="G235" s="9">
        <v>152.6</v>
      </c>
      <c r="H235" s="9">
        <v>152.6</v>
      </c>
      <c r="I235" s="9">
        <v>152.6</v>
      </c>
      <c r="J235" s="9">
        <v>0</v>
      </c>
      <c r="K235" s="9">
        <v>152.6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  <c r="Q235" s="9">
        <v>0</v>
      </c>
      <c r="R235" s="9">
        <v>0</v>
      </c>
      <c r="S235" s="9">
        <v>0</v>
      </c>
      <c r="T235" s="9">
        <v>0</v>
      </c>
      <c r="U235" s="9">
        <v>0</v>
      </c>
      <c r="V235" s="5">
        <v>98.291666666666671</v>
      </c>
      <c r="W235" s="5">
        <v>2.9023839984077368E-3</v>
      </c>
    </row>
    <row r="236" spans="1:23" ht="37.5" x14ac:dyDescent="0.35">
      <c r="A236" s="6"/>
      <c r="B236" s="4"/>
      <c r="C236" s="4" t="s">
        <v>67</v>
      </c>
      <c r="D236" s="7" t="s">
        <v>68</v>
      </c>
      <c r="E236" s="8">
        <v>12937.69</v>
      </c>
      <c r="F236" s="8">
        <v>24225.83</v>
      </c>
      <c r="G236" s="9">
        <v>24225.83</v>
      </c>
      <c r="H236" s="9">
        <v>24225.83</v>
      </c>
      <c r="I236" s="9">
        <v>24225.83</v>
      </c>
      <c r="J236" s="9">
        <v>0</v>
      </c>
      <c r="K236" s="9">
        <v>24225.83</v>
      </c>
      <c r="L236" s="9">
        <v>0</v>
      </c>
      <c r="M236" s="9">
        <v>0</v>
      </c>
      <c r="N236" s="9">
        <v>0</v>
      </c>
      <c r="O236" s="9">
        <v>0</v>
      </c>
      <c r="P236" s="9">
        <v>0</v>
      </c>
      <c r="Q236" s="9">
        <v>0</v>
      </c>
      <c r="R236" s="9">
        <v>0</v>
      </c>
      <c r="S236" s="9">
        <v>0</v>
      </c>
      <c r="T236" s="9">
        <v>0</v>
      </c>
      <c r="U236" s="9">
        <v>0</v>
      </c>
      <c r="V236" s="5">
        <v>100</v>
      </c>
      <c r="W236" s="5">
        <v>0.46076422526651012</v>
      </c>
    </row>
    <row r="237" spans="1:23" ht="37.5" x14ac:dyDescent="0.35">
      <c r="A237" s="6"/>
      <c r="B237" s="4"/>
      <c r="C237" s="4" t="s">
        <v>91</v>
      </c>
      <c r="D237" s="7" t="s">
        <v>92</v>
      </c>
      <c r="E237" s="8">
        <v>43341.27</v>
      </c>
      <c r="F237" s="8">
        <v>5669.94</v>
      </c>
      <c r="G237" s="9">
        <v>5668.91</v>
      </c>
      <c r="H237" s="9">
        <v>5668.91</v>
      </c>
      <c r="I237" s="9">
        <v>5668.91</v>
      </c>
      <c r="J237" s="9">
        <v>5668.91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  <c r="Q237" s="9">
        <v>0</v>
      </c>
      <c r="R237" s="9">
        <v>0</v>
      </c>
      <c r="S237" s="9">
        <v>0</v>
      </c>
      <c r="T237" s="9">
        <v>0</v>
      </c>
      <c r="U237" s="9">
        <v>0</v>
      </c>
      <c r="V237" s="5">
        <v>99.981745579007423</v>
      </c>
      <c r="W237" s="5">
        <v>0.10782005905742417</v>
      </c>
    </row>
    <row r="238" spans="1:23" x14ac:dyDescent="0.35">
      <c r="A238" s="6"/>
      <c r="B238" s="4"/>
      <c r="C238" s="4"/>
      <c r="D238" s="7" t="s">
        <v>27</v>
      </c>
      <c r="E238" s="8">
        <v>4948450.6399999997</v>
      </c>
      <c r="F238" s="8">
        <v>5257828.0599999996</v>
      </c>
      <c r="G238" s="9">
        <v>5257749.5599999996</v>
      </c>
      <c r="H238" s="9">
        <v>5257749.5599999996</v>
      </c>
      <c r="I238" s="9">
        <v>5257749.5599999996</v>
      </c>
      <c r="J238" s="9">
        <v>3815816.38</v>
      </c>
      <c r="K238" s="9">
        <v>1441933.18</v>
      </c>
      <c r="L238" s="9">
        <v>0</v>
      </c>
      <c r="M238" s="9">
        <v>0</v>
      </c>
      <c r="N238" s="9">
        <v>0</v>
      </c>
      <c r="O238" s="9">
        <v>0</v>
      </c>
      <c r="P238" s="9">
        <v>0</v>
      </c>
      <c r="Q238" s="9">
        <v>0</v>
      </c>
      <c r="R238" s="9">
        <v>0</v>
      </c>
      <c r="S238" s="9">
        <v>0</v>
      </c>
      <c r="T238" s="9">
        <v>0</v>
      </c>
      <c r="U238" s="9">
        <v>0</v>
      </c>
      <c r="V238" s="5">
        <v>99.998506998559591</v>
      </c>
      <c r="W238" s="5">
        <v>100</v>
      </c>
    </row>
    <row r="239" spans="1:23" x14ac:dyDescent="0.35">
      <c r="A239" s="10"/>
      <c r="B239" s="11"/>
      <c r="C239" s="11"/>
      <c r="D239" s="12"/>
      <c r="E239" s="13"/>
      <c r="F239" s="13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5"/>
      <c r="W239" s="15"/>
    </row>
    <row r="240" spans="1:23" x14ac:dyDescent="0.35">
      <c r="A240" s="10"/>
      <c r="B240" s="11"/>
      <c r="C240" s="11"/>
      <c r="D240" s="12"/>
      <c r="E240" s="13"/>
      <c r="F240" s="13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5"/>
      <c r="W240" s="15"/>
    </row>
    <row r="241" spans="1:23" x14ac:dyDescent="0.35">
      <c r="A241" s="10"/>
      <c r="B241" s="11"/>
      <c r="C241" s="11"/>
      <c r="D241" s="12"/>
      <c r="E241" s="13"/>
      <c r="F241" s="13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5"/>
      <c r="W241" s="15"/>
    </row>
    <row r="242" spans="1:23" x14ac:dyDescent="0.35">
      <c r="A242" s="10"/>
      <c r="B242" s="11"/>
      <c r="C242" s="11"/>
      <c r="D242" s="12"/>
      <c r="E242" s="13"/>
      <c r="F242" s="13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5"/>
      <c r="W242" s="15"/>
    </row>
    <row r="243" spans="1:23" x14ac:dyDescent="0.35">
      <c r="A243" s="10"/>
      <c r="B243" s="11"/>
      <c r="C243" s="11"/>
      <c r="D243" s="12"/>
      <c r="E243" s="13"/>
      <c r="F243" s="13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5"/>
      <c r="W243" s="15"/>
    </row>
    <row r="245" spans="1:23" ht="15" customHeight="1" x14ac:dyDescent="0.35">
      <c r="A245" s="73" t="s">
        <v>121</v>
      </c>
      <c r="B245" s="73"/>
      <c r="C245" s="73"/>
      <c r="D245" s="73"/>
      <c r="E245" s="73"/>
      <c r="F245" s="73"/>
      <c r="G245" s="73"/>
      <c r="H245" s="73"/>
      <c r="I245" s="73"/>
      <c r="J245" s="73"/>
      <c r="K245" s="73"/>
      <c r="L245" s="73"/>
      <c r="M245" s="73"/>
      <c r="N245" s="73"/>
      <c r="O245" s="73"/>
      <c r="P245" s="73"/>
      <c r="Q245" s="73"/>
      <c r="R245" s="73"/>
      <c r="S245" s="73"/>
      <c r="T245" s="73"/>
      <c r="U245" s="73"/>
      <c r="V245" s="73"/>
      <c r="W245" s="73"/>
    </row>
    <row r="246" spans="1:23" x14ac:dyDescent="0.35">
      <c r="A246" s="64" t="s">
        <v>2</v>
      </c>
      <c r="B246" s="64" t="s">
        <v>3</v>
      </c>
      <c r="C246" s="66" t="s">
        <v>4</v>
      </c>
      <c r="D246" s="66" t="s">
        <v>5</v>
      </c>
      <c r="E246" s="66" t="s">
        <v>6</v>
      </c>
      <c r="F246" s="66" t="s">
        <v>7</v>
      </c>
      <c r="G246" s="66" t="s">
        <v>8</v>
      </c>
      <c r="H246" s="68" t="s">
        <v>9</v>
      </c>
      <c r="I246" s="68"/>
      <c r="J246" s="68"/>
      <c r="K246" s="68"/>
      <c r="L246" s="68"/>
      <c r="M246" s="68"/>
      <c r="N246" s="68"/>
      <c r="O246" s="68"/>
      <c r="P246" s="68"/>
      <c r="Q246" s="68"/>
      <c r="R246" s="68"/>
      <c r="S246" s="68"/>
      <c r="T246" s="69"/>
      <c r="U246" s="69"/>
      <c r="V246" s="66" t="s">
        <v>10</v>
      </c>
      <c r="W246" s="66" t="s">
        <v>11</v>
      </c>
    </row>
    <row r="247" spans="1:23" x14ac:dyDescent="0.35">
      <c r="A247" s="64"/>
      <c r="B247" s="64"/>
      <c r="C247" s="66"/>
      <c r="D247" s="66"/>
      <c r="E247" s="66"/>
      <c r="F247" s="66"/>
      <c r="G247" s="66"/>
      <c r="H247" s="66" t="s">
        <v>12</v>
      </c>
      <c r="I247" s="70" t="s">
        <v>9</v>
      </c>
      <c r="J247" s="70"/>
      <c r="K247" s="70"/>
      <c r="L247" s="70"/>
      <c r="M247" s="70"/>
      <c r="N247" s="70"/>
      <c r="O247" s="70"/>
      <c r="P247" s="70"/>
      <c r="Q247" s="66" t="s">
        <v>13</v>
      </c>
      <c r="R247" s="68" t="s">
        <v>9</v>
      </c>
      <c r="S247" s="68"/>
      <c r="T247" s="69"/>
      <c r="U247" s="69"/>
      <c r="V247" s="66"/>
      <c r="W247" s="66"/>
    </row>
    <row r="248" spans="1:23" x14ac:dyDescent="0.35">
      <c r="A248" s="65"/>
      <c r="B248" s="65"/>
      <c r="C248" s="67"/>
      <c r="D248" s="67"/>
      <c r="E248" s="66"/>
      <c r="F248" s="67"/>
      <c r="G248" s="66"/>
      <c r="H248" s="66"/>
      <c r="I248" s="66" t="s">
        <v>14</v>
      </c>
      <c r="J248" s="71" t="s">
        <v>9</v>
      </c>
      <c r="K248" s="71"/>
      <c r="L248" s="66" t="s">
        <v>15</v>
      </c>
      <c r="M248" s="66" t="s">
        <v>16</v>
      </c>
      <c r="N248" s="66" t="s">
        <v>17</v>
      </c>
      <c r="O248" s="66" t="s">
        <v>18</v>
      </c>
      <c r="P248" s="66" t="s">
        <v>19</v>
      </c>
      <c r="Q248" s="66"/>
      <c r="R248" s="66" t="s">
        <v>20</v>
      </c>
      <c r="S248" s="2" t="s">
        <v>21</v>
      </c>
      <c r="T248" s="66" t="s">
        <v>22</v>
      </c>
      <c r="U248" s="66" t="s">
        <v>23</v>
      </c>
      <c r="V248" s="66"/>
      <c r="W248" s="66"/>
    </row>
    <row r="249" spans="1:23" ht="99.75" customHeight="1" x14ac:dyDescent="0.35">
      <c r="A249" s="65"/>
      <c r="B249" s="65"/>
      <c r="C249" s="67"/>
      <c r="D249" s="67"/>
      <c r="E249" s="66"/>
      <c r="F249" s="67"/>
      <c r="G249" s="66"/>
      <c r="H249" s="66"/>
      <c r="I249" s="66"/>
      <c r="J249" s="2" t="s">
        <v>24</v>
      </c>
      <c r="K249" s="2" t="s">
        <v>25</v>
      </c>
      <c r="L249" s="66"/>
      <c r="M249" s="66"/>
      <c r="N249" s="66"/>
      <c r="O249" s="66"/>
      <c r="P249" s="66"/>
      <c r="Q249" s="66"/>
      <c r="R249" s="66"/>
      <c r="S249" s="2" t="s">
        <v>26</v>
      </c>
      <c r="T249" s="67"/>
      <c r="U249" s="67"/>
      <c r="V249" s="66"/>
      <c r="W249" s="66"/>
    </row>
    <row r="250" spans="1:23" x14ac:dyDescent="0.35">
      <c r="A250" s="2">
        <v>1</v>
      </c>
      <c r="B250" s="2">
        <v>2</v>
      </c>
      <c r="C250" s="2">
        <v>3</v>
      </c>
      <c r="D250" s="2">
        <v>4</v>
      </c>
      <c r="E250" s="2">
        <v>5</v>
      </c>
      <c r="F250" s="2">
        <v>6</v>
      </c>
      <c r="G250" s="2">
        <v>7</v>
      </c>
      <c r="H250" s="2">
        <v>8</v>
      </c>
      <c r="I250" s="2">
        <v>9</v>
      </c>
      <c r="J250" s="2">
        <v>10</v>
      </c>
      <c r="K250" s="2">
        <v>11</v>
      </c>
      <c r="L250" s="2">
        <v>12</v>
      </c>
      <c r="M250" s="2">
        <v>13</v>
      </c>
      <c r="N250" s="2">
        <v>14</v>
      </c>
      <c r="O250" s="2">
        <v>15</v>
      </c>
      <c r="P250" s="2">
        <v>16</v>
      </c>
      <c r="Q250" s="2">
        <v>17</v>
      </c>
      <c r="R250" s="2">
        <v>18</v>
      </c>
      <c r="S250" s="2">
        <v>19</v>
      </c>
      <c r="T250" s="2">
        <v>20</v>
      </c>
      <c r="U250" s="2">
        <v>21</v>
      </c>
      <c r="V250" s="2">
        <v>22</v>
      </c>
      <c r="W250" s="2">
        <v>23</v>
      </c>
    </row>
    <row r="251" spans="1:23" x14ac:dyDescent="0.35">
      <c r="A251" s="72" t="s">
        <v>27</v>
      </c>
      <c r="B251" s="72"/>
      <c r="C251" s="72"/>
      <c r="D251" s="72"/>
      <c r="E251" s="3">
        <v>17556448.59</v>
      </c>
      <c r="F251" s="3">
        <v>20494013.100000001</v>
      </c>
      <c r="G251" s="3">
        <v>20493981.859999999</v>
      </c>
      <c r="H251" s="3">
        <v>19410450.120000001</v>
      </c>
      <c r="I251" s="3">
        <v>18724189.699999999</v>
      </c>
      <c r="J251" s="3">
        <v>17033803.300000001</v>
      </c>
      <c r="K251" s="3">
        <v>1690386.39</v>
      </c>
      <c r="L251" s="3">
        <v>0</v>
      </c>
      <c r="M251" s="3">
        <v>686260.42</v>
      </c>
      <c r="N251" s="3">
        <v>0</v>
      </c>
      <c r="O251" s="3">
        <v>0</v>
      </c>
      <c r="P251" s="3">
        <v>0</v>
      </c>
      <c r="Q251" s="3">
        <v>1083531.74</v>
      </c>
      <c r="R251" s="3">
        <v>1083531.74</v>
      </c>
      <c r="S251" s="3">
        <v>0</v>
      </c>
      <c r="T251" s="3">
        <v>0</v>
      </c>
      <c r="U251" s="3">
        <v>0</v>
      </c>
      <c r="V251" s="3">
        <v>99.999847543148363</v>
      </c>
      <c r="W251" s="3">
        <v>100</v>
      </c>
    </row>
    <row r="252" spans="1:23" x14ac:dyDescent="0.35">
      <c r="A252" s="4"/>
      <c r="B252" s="4"/>
      <c r="C252" s="4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</row>
    <row r="253" spans="1:23" ht="37.5" x14ac:dyDescent="0.35">
      <c r="A253" s="6">
        <v>754</v>
      </c>
      <c r="B253" s="4"/>
      <c r="C253" s="4"/>
      <c r="D253" s="7" t="s">
        <v>78</v>
      </c>
      <c r="E253" s="8">
        <v>17556448.59</v>
      </c>
      <c r="F253" s="8">
        <v>20494013.100000001</v>
      </c>
      <c r="G253" s="9">
        <v>20493981.859999999</v>
      </c>
      <c r="H253" s="9">
        <v>19410450.120000001</v>
      </c>
      <c r="I253" s="9">
        <v>18724189.699999999</v>
      </c>
      <c r="J253" s="9">
        <v>17033803.300000001</v>
      </c>
      <c r="K253" s="9">
        <v>1690386.39</v>
      </c>
      <c r="L253" s="9">
        <v>0</v>
      </c>
      <c r="M253" s="9">
        <v>686260.42</v>
      </c>
      <c r="N253" s="9">
        <v>0</v>
      </c>
      <c r="O253" s="9">
        <v>0</v>
      </c>
      <c r="P253" s="9">
        <v>0</v>
      </c>
      <c r="Q253" s="9">
        <v>1083531.74</v>
      </c>
      <c r="R253" s="9">
        <v>1083531.74</v>
      </c>
      <c r="S253" s="9">
        <v>0</v>
      </c>
      <c r="T253" s="9">
        <v>0</v>
      </c>
      <c r="U253" s="9">
        <v>0</v>
      </c>
      <c r="V253" s="5">
        <v>99.999847543148363</v>
      </c>
      <c r="W253" s="5">
        <v>100</v>
      </c>
    </row>
    <row r="254" spans="1:23" ht="37.5" x14ac:dyDescent="0.35">
      <c r="A254" s="6"/>
      <c r="B254" s="4" t="s">
        <v>122</v>
      </c>
      <c r="C254" s="4"/>
      <c r="D254" s="7" t="s">
        <v>123</v>
      </c>
      <c r="E254" s="8">
        <v>17556448.59</v>
      </c>
      <c r="F254" s="8">
        <v>20460569.170000002</v>
      </c>
      <c r="G254" s="9">
        <v>20460537.920000002</v>
      </c>
      <c r="H254" s="9">
        <v>19377006.18</v>
      </c>
      <c r="I254" s="9">
        <v>18690745.760000002</v>
      </c>
      <c r="J254" s="9">
        <v>17033803.300000001</v>
      </c>
      <c r="K254" s="9">
        <v>1656942.46</v>
      </c>
      <c r="L254" s="9">
        <v>0</v>
      </c>
      <c r="M254" s="9">
        <v>686260.42</v>
      </c>
      <c r="N254" s="9">
        <v>0</v>
      </c>
      <c r="O254" s="9">
        <v>0</v>
      </c>
      <c r="P254" s="9">
        <v>0</v>
      </c>
      <c r="Q254" s="9">
        <v>1083531.74</v>
      </c>
      <c r="R254" s="9">
        <v>1083531.74</v>
      </c>
      <c r="S254" s="9">
        <v>0</v>
      </c>
      <c r="T254" s="9">
        <v>0</v>
      </c>
      <c r="U254" s="9">
        <v>0</v>
      </c>
      <c r="V254" s="5">
        <v>99.999847293949188</v>
      </c>
      <c r="W254" s="5">
        <v>99.836810947284775</v>
      </c>
    </row>
    <row r="255" spans="1:23" ht="37.5" x14ac:dyDescent="0.35">
      <c r="A255" s="6"/>
      <c r="B255" s="4"/>
      <c r="C255" s="4" t="s">
        <v>31</v>
      </c>
      <c r="D255" s="7" t="s">
        <v>32</v>
      </c>
      <c r="E255" s="8">
        <v>4851.63</v>
      </c>
      <c r="F255" s="8">
        <v>711.57</v>
      </c>
      <c r="G255" s="9">
        <v>711.57</v>
      </c>
      <c r="H255" s="9">
        <v>711.57</v>
      </c>
      <c r="I255" s="9">
        <v>0</v>
      </c>
      <c r="J255" s="9">
        <v>0</v>
      </c>
      <c r="K255" s="9">
        <v>0</v>
      </c>
      <c r="L255" s="9">
        <v>0</v>
      </c>
      <c r="M255" s="9">
        <v>711.57</v>
      </c>
      <c r="N255" s="9">
        <v>0</v>
      </c>
      <c r="O255" s="9">
        <v>0</v>
      </c>
      <c r="P255" s="9">
        <v>0</v>
      </c>
      <c r="Q255" s="9">
        <v>0</v>
      </c>
      <c r="R255" s="9">
        <v>0</v>
      </c>
      <c r="S255" s="9">
        <v>0</v>
      </c>
      <c r="T255" s="9">
        <v>0</v>
      </c>
      <c r="U255" s="9">
        <v>0</v>
      </c>
      <c r="V255" s="5">
        <v>100</v>
      </c>
      <c r="W255" s="5">
        <v>3.472107504579386E-3</v>
      </c>
    </row>
    <row r="256" spans="1:23" ht="62.5" x14ac:dyDescent="0.35">
      <c r="A256" s="6"/>
      <c r="B256" s="4"/>
      <c r="C256" s="4" t="s">
        <v>124</v>
      </c>
      <c r="D256" s="7" t="s">
        <v>125</v>
      </c>
      <c r="E256" s="8">
        <v>743917.31</v>
      </c>
      <c r="F256" s="8">
        <v>685548.91</v>
      </c>
      <c r="G256" s="9">
        <v>685548.85</v>
      </c>
      <c r="H256" s="9">
        <v>685548.85</v>
      </c>
      <c r="I256" s="9">
        <v>0</v>
      </c>
      <c r="J256" s="9">
        <v>0</v>
      </c>
      <c r="K256" s="9">
        <v>0</v>
      </c>
      <c r="L256" s="9">
        <v>0</v>
      </c>
      <c r="M256" s="9">
        <v>685548.85</v>
      </c>
      <c r="N256" s="9">
        <v>0</v>
      </c>
      <c r="O256" s="9">
        <v>0</v>
      </c>
      <c r="P256" s="9">
        <v>0</v>
      </c>
      <c r="Q256" s="9">
        <v>0</v>
      </c>
      <c r="R256" s="9">
        <v>0</v>
      </c>
      <c r="S256" s="9">
        <v>0</v>
      </c>
      <c r="T256" s="9">
        <v>0</v>
      </c>
      <c r="U256" s="9">
        <v>0</v>
      </c>
      <c r="V256" s="5">
        <v>99.999990563990309</v>
      </c>
      <c r="W256" s="5">
        <v>3.3451227481066783</v>
      </c>
    </row>
    <row r="257" spans="1:23" ht="25" x14ac:dyDescent="0.35">
      <c r="A257" s="6"/>
      <c r="B257" s="4"/>
      <c r="C257" s="4" t="s">
        <v>33</v>
      </c>
      <c r="D257" s="7" t="s">
        <v>34</v>
      </c>
      <c r="E257" s="8">
        <v>137595.59</v>
      </c>
      <c r="F257" s="8">
        <v>153444.26999999999</v>
      </c>
      <c r="G257" s="9">
        <v>153444.26999999999</v>
      </c>
      <c r="H257" s="9">
        <v>153444.26999999999</v>
      </c>
      <c r="I257" s="9">
        <v>153444.26999999999</v>
      </c>
      <c r="J257" s="9">
        <v>153444.26999999999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  <c r="Q257" s="9">
        <v>0</v>
      </c>
      <c r="R257" s="9">
        <v>0</v>
      </c>
      <c r="S257" s="9">
        <v>0</v>
      </c>
      <c r="T257" s="9">
        <v>0</v>
      </c>
      <c r="U257" s="9">
        <v>0</v>
      </c>
      <c r="V257" s="5">
        <v>100</v>
      </c>
      <c r="W257" s="5">
        <v>0.74872841874886664</v>
      </c>
    </row>
    <row r="258" spans="1:23" ht="37.5" x14ac:dyDescent="0.35">
      <c r="A258" s="6"/>
      <c r="B258" s="4"/>
      <c r="C258" s="4" t="s">
        <v>126</v>
      </c>
      <c r="D258" s="7" t="s">
        <v>127</v>
      </c>
      <c r="E258" s="8">
        <v>506025.49</v>
      </c>
      <c r="F258" s="8">
        <v>555635.07999999996</v>
      </c>
      <c r="G258" s="9">
        <v>555635.07999999996</v>
      </c>
      <c r="H258" s="9">
        <v>555635.07999999996</v>
      </c>
      <c r="I258" s="9">
        <v>555635.07999999996</v>
      </c>
      <c r="J258" s="9">
        <v>555635.07999999996</v>
      </c>
      <c r="K258" s="9">
        <v>0</v>
      </c>
      <c r="L258" s="9">
        <v>0</v>
      </c>
      <c r="M258" s="9">
        <v>0</v>
      </c>
      <c r="N258" s="9">
        <v>0</v>
      </c>
      <c r="O258" s="9">
        <v>0</v>
      </c>
      <c r="P258" s="9">
        <v>0</v>
      </c>
      <c r="Q258" s="9">
        <v>0</v>
      </c>
      <c r="R258" s="9">
        <v>0</v>
      </c>
      <c r="S258" s="9">
        <v>0</v>
      </c>
      <c r="T258" s="9">
        <v>0</v>
      </c>
      <c r="U258" s="9">
        <v>0</v>
      </c>
      <c r="V258" s="5">
        <v>100</v>
      </c>
      <c r="W258" s="5">
        <v>2.7112109272576528</v>
      </c>
    </row>
    <row r="259" spans="1:23" ht="25" x14ac:dyDescent="0.35">
      <c r="A259" s="6"/>
      <c r="B259" s="4"/>
      <c r="C259" s="4" t="s">
        <v>35</v>
      </c>
      <c r="D259" s="7" t="s">
        <v>36</v>
      </c>
      <c r="E259" s="8">
        <v>54794.36</v>
      </c>
      <c r="F259" s="8">
        <v>43997.86</v>
      </c>
      <c r="G259" s="9">
        <v>43996.47</v>
      </c>
      <c r="H259" s="9">
        <v>43996.47</v>
      </c>
      <c r="I259" s="9">
        <v>43996.47</v>
      </c>
      <c r="J259" s="9">
        <v>43996.47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  <c r="Q259" s="9">
        <v>0</v>
      </c>
      <c r="R259" s="9">
        <v>0</v>
      </c>
      <c r="S259" s="9">
        <v>0</v>
      </c>
      <c r="T259" s="9">
        <v>0</v>
      </c>
      <c r="U259" s="9">
        <v>0</v>
      </c>
      <c r="V259" s="5">
        <v>99.996838932588389</v>
      </c>
      <c r="W259" s="5">
        <v>0.2146799335389383</v>
      </c>
    </row>
    <row r="260" spans="1:23" ht="37.5" x14ac:dyDescent="0.35">
      <c r="A260" s="6"/>
      <c r="B260" s="4"/>
      <c r="C260" s="4" t="s">
        <v>128</v>
      </c>
      <c r="D260" s="7" t="s">
        <v>129</v>
      </c>
      <c r="E260" s="8">
        <v>12520273.93</v>
      </c>
      <c r="F260" s="8">
        <v>12366376.84</v>
      </c>
      <c r="G260" s="9">
        <v>12366375.029999999</v>
      </c>
      <c r="H260" s="9">
        <v>12366375.029999999</v>
      </c>
      <c r="I260" s="9">
        <v>12366375.029999999</v>
      </c>
      <c r="J260" s="9">
        <v>12366375.029999999</v>
      </c>
      <c r="K260" s="9">
        <v>0</v>
      </c>
      <c r="L260" s="9">
        <v>0</v>
      </c>
      <c r="M260" s="9">
        <v>0</v>
      </c>
      <c r="N260" s="9">
        <v>0</v>
      </c>
      <c r="O260" s="9">
        <v>0</v>
      </c>
      <c r="P260" s="9">
        <v>0</v>
      </c>
      <c r="Q260" s="9">
        <v>0</v>
      </c>
      <c r="R260" s="9">
        <v>0</v>
      </c>
      <c r="S260" s="9">
        <v>0</v>
      </c>
      <c r="T260" s="9">
        <v>0</v>
      </c>
      <c r="U260" s="9">
        <v>0</v>
      </c>
      <c r="V260" s="5">
        <v>99.999985353212509</v>
      </c>
      <c r="W260" s="5">
        <v>60.341494967083896</v>
      </c>
    </row>
    <row r="261" spans="1:23" ht="62.5" x14ac:dyDescent="0.35">
      <c r="A261" s="6"/>
      <c r="B261" s="4"/>
      <c r="C261" s="4" t="s">
        <v>130</v>
      </c>
      <c r="D261" s="7" t="s">
        <v>131</v>
      </c>
      <c r="E261" s="8">
        <v>31251</v>
      </c>
      <c r="F261" s="8">
        <v>906679.95</v>
      </c>
      <c r="G261" s="9">
        <v>906679.95</v>
      </c>
      <c r="H261" s="9">
        <v>906679.95</v>
      </c>
      <c r="I261" s="9">
        <v>906679.95</v>
      </c>
      <c r="J261" s="9">
        <v>906679.95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  <c r="Q261" s="9">
        <v>0</v>
      </c>
      <c r="R261" s="9">
        <v>0</v>
      </c>
      <c r="S261" s="9">
        <v>0</v>
      </c>
      <c r="T261" s="9">
        <v>0</v>
      </c>
      <c r="U261" s="9">
        <v>0</v>
      </c>
      <c r="V261" s="5">
        <v>100</v>
      </c>
      <c r="W261" s="5">
        <v>4.4241278177213763</v>
      </c>
    </row>
    <row r="262" spans="1:23" ht="62.5" x14ac:dyDescent="0.35">
      <c r="A262" s="6"/>
      <c r="B262" s="4"/>
      <c r="C262" s="4" t="s">
        <v>132</v>
      </c>
      <c r="D262" s="7" t="s">
        <v>133</v>
      </c>
      <c r="E262" s="8">
        <v>1041814.15</v>
      </c>
      <c r="F262" s="8">
        <v>1000740.21</v>
      </c>
      <c r="G262" s="9">
        <v>1000738.17</v>
      </c>
      <c r="H262" s="9">
        <v>1000738.17</v>
      </c>
      <c r="I262" s="9">
        <v>1000738.17</v>
      </c>
      <c r="J262" s="9">
        <v>1000738.17</v>
      </c>
      <c r="K262" s="9">
        <v>0</v>
      </c>
      <c r="L262" s="9">
        <v>0</v>
      </c>
      <c r="M262" s="9">
        <v>0</v>
      </c>
      <c r="N262" s="9">
        <v>0</v>
      </c>
      <c r="O262" s="9">
        <v>0</v>
      </c>
      <c r="P262" s="9">
        <v>0</v>
      </c>
      <c r="Q262" s="9">
        <v>0</v>
      </c>
      <c r="R262" s="9">
        <v>0</v>
      </c>
      <c r="S262" s="9">
        <v>0</v>
      </c>
      <c r="T262" s="9">
        <v>0</v>
      </c>
      <c r="U262" s="9">
        <v>0</v>
      </c>
      <c r="V262" s="5">
        <v>99.999796382064815</v>
      </c>
      <c r="W262" s="5">
        <v>4.8830831400529453</v>
      </c>
    </row>
    <row r="263" spans="1:23" ht="37.5" x14ac:dyDescent="0.35">
      <c r="A263" s="6"/>
      <c r="B263" s="4"/>
      <c r="C263" s="4" t="s">
        <v>37</v>
      </c>
      <c r="D263" s="7" t="s">
        <v>38</v>
      </c>
      <c r="E263" s="8">
        <v>126850.84</v>
      </c>
      <c r="F263" s="8">
        <v>134037.73000000001</v>
      </c>
      <c r="G263" s="9">
        <v>134035.29999999999</v>
      </c>
      <c r="H263" s="9">
        <v>134035.29999999999</v>
      </c>
      <c r="I263" s="9">
        <v>134035.29999999999</v>
      </c>
      <c r="J263" s="9">
        <v>134035.29999999999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  <c r="Q263" s="9">
        <v>0</v>
      </c>
      <c r="R263" s="9">
        <v>0</v>
      </c>
      <c r="S263" s="9">
        <v>0</v>
      </c>
      <c r="T263" s="9">
        <v>0</v>
      </c>
      <c r="U263" s="9">
        <v>0</v>
      </c>
      <c r="V263" s="5">
        <v>99.998190198112979</v>
      </c>
      <c r="W263" s="5">
        <v>0.6540227409847541</v>
      </c>
    </row>
    <row r="264" spans="1:23" ht="37.5" x14ac:dyDescent="0.35">
      <c r="A264" s="6"/>
      <c r="B264" s="4"/>
      <c r="C264" s="4" t="s">
        <v>39</v>
      </c>
      <c r="D264" s="7" t="s">
        <v>40</v>
      </c>
      <c r="E264" s="8">
        <v>16819</v>
      </c>
      <c r="F264" s="8">
        <v>17530.57</v>
      </c>
      <c r="G264" s="9">
        <v>17529.57</v>
      </c>
      <c r="H264" s="9">
        <v>17529.57</v>
      </c>
      <c r="I264" s="9">
        <v>17529.57</v>
      </c>
      <c r="J264" s="9">
        <v>17529.57</v>
      </c>
      <c r="K264" s="9">
        <v>0</v>
      </c>
      <c r="L264" s="9">
        <v>0</v>
      </c>
      <c r="M264" s="9">
        <v>0</v>
      </c>
      <c r="N264" s="9">
        <v>0</v>
      </c>
      <c r="O264" s="9">
        <v>0</v>
      </c>
      <c r="P264" s="9">
        <v>0</v>
      </c>
      <c r="Q264" s="9">
        <v>0</v>
      </c>
      <c r="R264" s="9">
        <v>0</v>
      </c>
      <c r="S264" s="9">
        <v>0</v>
      </c>
      <c r="T264" s="9">
        <v>0</v>
      </c>
      <c r="U264" s="9">
        <v>0</v>
      </c>
      <c r="V264" s="5">
        <v>99.994280442804424</v>
      </c>
      <c r="W264" s="5">
        <v>8.5535210552244792E-2</v>
      </c>
    </row>
    <row r="265" spans="1:23" ht="25" x14ac:dyDescent="0.35">
      <c r="A265" s="6"/>
      <c r="B265" s="4"/>
      <c r="C265" s="4" t="s">
        <v>41</v>
      </c>
      <c r="D265" s="7" t="s">
        <v>42</v>
      </c>
      <c r="E265" s="8">
        <v>3234.42</v>
      </c>
      <c r="F265" s="8">
        <v>15848.67</v>
      </c>
      <c r="G265" s="9">
        <v>15848.67</v>
      </c>
      <c r="H265" s="9">
        <v>15848.67</v>
      </c>
      <c r="I265" s="9">
        <v>15848.67</v>
      </c>
      <c r="J265" s="9">
        <v>15848.67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  <c r="Q265" s="9">
        <v>0</v>
      </c>
      <c r="R265" s="9">
        <v>0</v>
      </c>
      <c r="S265" s="9">
        <v>0</v>
      </c>
      <c r="T265" s="9">
        <v>0</v>
      </c>
      <c r="U265" s="9">
        <v>0</v>
      </c>
      <c r="V265" s="5">
        <v>100</v>
      </c>
      <c r="W265" s="5">
        <v>7.7333303511086332E-2</v>
      </c>
    </row>
    <row r="266" spans="1:23" ht="62.5" x14ac:dyDescent="0.35">
      <c r="A266" s="6"/>
      <c r="B266" s="4"/>
      <c r="C266" s="4" t="s">
        <v>134</v>
      </c>
      <c r="D266" s="7" t="s">
        <v>135</v>
      </c>
      <c r="E266" s="8">
        <v>994585.1</v>
      </c>
      <c r="F266" s="8">
        <v>1837294.64</v>
      </c>
      <c r="G266" s="9">
        <v>1837291.85</v>
      </c>
      <c r="H266" s="9">
        <v>1837291.85</v>
      </c>
      <c r="I266" s="9">
        <v>1837291.85</v>
      </c>
      <c r="J266" s="9">
        <v>1837291.85</v>
      </c>
      <c r="K266" s="9">
        <v>0</v>
      </c>
      <c r="L266" s="9">
        <v>0</v>
      </c>
      <c r="M266" s="9">
        <v>0</v>
      </c>
      <c r="N266" s="9">
        <v>0</v>
      </c>
      <c r="O266" s="9">
        <v>0</v>
      </c>
      <c r="P266" s="9">
        <v>0</v>
      </c>
      <c r="Q266" s="9">
        <v>0</v>
      </c>
      <c r="R266" s="9">
        <v>0</v>
      </c>
      <c r="S266" s="9">
        <v>0</v>
      </c>
      <c r="T266" s="9">
        <v>0</v>
      </c>
      <c r="U266" s="9">
        <v>0</v>
      </c>
      <c r="V266" s="5">
        <v>99.999848603277215</v>
      </c>
      <c r="W266" s="5">
        <v>8.9650311332674502</v>
      </c>
    </row>
    <row r="267" spans="1:23" ht="25" x14ac:dyDescent="0.35">
      <c r="A267" s="6"/>
      <c r="B267" s="4"/>
      <c r="C267" s="4" t="s">
        <v>43</v>
      </c>
      <c r="D267" s="7" t="s">
        <v>44</v>
      </c>
      <c r="E267" s="8">
        <v>430695.78</v>
      </c>
      <c r="F267" s="8">
        <v>598798.44999999995</v>
      </c>
      <c r="G267" s="9">
        <v>598798.44999999995</v>
      </c>
      <c r="H267" s="9">
        <v>598798.44999999995</v>
      </c>
      <c r="I267" s="9">
        <v>598798.44999999995</v>
      </c>
      <c r="J267" s="9">
        <v>0</v>
      </c>
      <c r="K267" s="9">
        <v>598798.44999999995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  <c r="Q267" s="9">
        <v>0</v>
      </c>
      <c r="R267" s="9">
        <v>0</v>
      </c>
      <c r="S267" s="9">
        <v>0</v>
      </c>
      <c r="T267" s="9">
        <v>0</v>
      </c>
      <c r="U267" s="9">
        <v>0</v>
      </c>
      <c r="V267" s="5">
        <v>100</v>
      </c>
      <c r="W267" s="5">
        <v>2.9218258120240708</v>
      </c>
    </row>
    <row r="268" spans="1:23" ht="25" x14ac:dyDescent="0.35">
      <c r="A268" s="6"/>
      <c r="B268" s="4"/>
      <c r="C268" s="4" t="s">
        <v>45</v>
      </c>
      <c r="D268" s="7" t="s">
        <v>46</v>
      </c>
      <c r="E268" s="8">
        <v>3234.42</v>
      </c>
      <c r="F268" s="8">
        <v>2315.85</v>
      </c>
      <c r="G268" s="9">
        <v>2315.04</v>
      </c>
      <c r="H268" s="9">
        <v>2315.04</v>
      </c>
      <c r="I268" s="9">
        <v>2315.04</v>
      </c>
      <c r="J268" s="9">
        <v>0</v>
      </c>
      <c r="K268" s="9">
        <v>2315.04</v>
      </c>
      <c r="L268" s="9">
        <v>0</v>
      </c>
      <c r="M268" s="9">
        <v>0</v>
      </c>
      <c r="N268" s="9">
        <v>0</v>
      </c>
      <c r="O268" s="9">
        <v>0</v>
      </c>
      <c r="P268" s="9">
        <v>0</v>
      </c>
      <c r="Q268" s="9">
        <v>0</v>
      </c>
      <c r="R268" s="9">
        <v>0</v>
      </c>
      <c r="S268" s="9">
        <v>0</v>
      </c>
      <c r="T268" s="9">
        <v>0</v>
      </c>
      <c r="U268" s="9">
        <v>0</v>
      </c>
      <c r="V268" s="5">
        <v>99.965083798882688</v>
      </c>
      <c r="W268" s="5">
        <v>1.1296186120012253E-2</v>
      </c>
    </row>
    <row r="269" spans="1:23" ht="37.5" x14ac:dyDescent="0.35">
      <c r="A269" s="6"/>
      <c r="B269" s="4"/>
      <c r="C269" s="4" t="s">
        <v>47</v>
      </c>
      <c r="D269" s="7" t="s">
        <v>48</v>
      </c>
      <c r="E269" s="8">
        <v>9703.27</v>
      </c>
      <c r="F269" s="8">
        <v>6844.04</v>
      </c>
      <c r="G269" s="9">
        <v>6841.32</v>
      </c>
      <c r="H269" s="9">
        <v>6841.32</v>
      </c>
      <c r="I269" s="9">
        <v>6841.32</v>
      </c>
      <c r="J269" s="9">
        <v>0</v>
      </c>
      <c r="K269" s="9">
        <v>6841.32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  <c r="Q269" s="9">
        <v>0</v>
      </c>
      <c r="R269" s="9">
        <v>0</v>
      </c>
      <c r="S269" s="9">
        <v>0</v>
      </c>
      <c r="T269" s="9">
        <v>0</v>
      </c>
      <c r="U269" s="9">
        <v>0</v>
      </c>
      <c r="V269" s="5">
        <v>99.960302457466909</v>
      </c>
      <c r="W269" s="5">
        <v>3.3382104133573336E-2</v>
      </c>
    </row>
    <row r="270" spans="1:23" ht="25" x14ac:dyDescent="0.35">
      <c r="A270" s="6"/>
      <c r="B270" s="4"/>
      <c r="C270" s="4" t="s">
        <v>136</v>
      </c>
      <c r="D270" s="7" t="s">
        <v>137</v>
      </c>
      <c r="E270" s="8">
        <v>42047.5</v>
      </c>
      <c r="F270" s="8">
        <v>1804.81</v>
      </c>
      <c r="G270" s="9">
        <v>1802.51</v>
      </c>
      <c r="H270" s="9">
        <v>1802.51</v>
      </c>
      <c r="I270" s="9">
        <v>1802.51</v>
      </c>
      <c r="J270" s="9">
        <v>0</v>
      </c>
      <c r="K270" s="9">
        <v>1802.51</v>
      </c>
      <c r="L270" s="9">
        <v>0</v>
      </c>
      <c r="M270" s="9">
        <v>0</v>
      </c>
      <c r="N270" s="9">
        <v>0</v>
      </c>
      <c r="O270" s="9">
        <v>0</v>
      </c>
      <c r="P270" s="9">
        <v>0</v>
      </c>
      <c r="Q270" s="9">
        <v>0</v>
      </c>
      <c r="R270" s="9">
        <v>0</v>
      </c>
      <c r="S270" s="9">
        <v>0</v>
      </c>
      <c r="T270" s="9">
        <v>0</v>
      </c>
      <c r="U270" s="9">
        <v>0</v>
      </c>
      <c r="V270" s="5">
        <v>99.872759856630822</v>
      </c>
      <c r="W270" s="5">
        <v>8.7953217783047558E-3</v>
      </c>
    </row>
    <row r="271" spans="1:23" x14ac:dyDescent="0.35">
      <c r="A271" s="6"/>
      <c r="B271" s="4"/>
      <c r="C271" s="4" t="s">
        <v>49</v>
      </c>
      <c r="D271" s="7" t="s">
        <v>50</v>
      </c>
      <c r="E271" s="8">
        <v>300801.34999999998</v>
      </c>
      <c r="F271" s="8">
        <v>302146.87</v>
      </c>
      <c r="G271" s="9">
        <v>302146.71000000002</v>
      </c>
      <c r="H271" s="9">
        <v>302146.71000000002</v>
      </c>
      <c r="I271" s="9">
        <v>302146.71000000002</v>
      </c>
      <c r="J271" s="9">
        <v>0</v>
      </c>
      <c r="K271" s="9">
        <v>302146.71000000002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  <c r="Q271" s="9">
        <v>0</v>
      </c>
      <c r="R271" s="9">
        <v>0</v>
      </c>
      <c r="S271" s="9">
        <v>0</v>
      </c>
      <c r="T271" s="9">
        <v>0</v>
      </c>
      <c r="U271" s="9">
        <v>0</v>
      </c>
      <c r="V271" s="5">
        <v>99.999946475978419</v>
      </c>
      <c r="W271" s="5">
        <v>1.4743191865564216</v>
      </c>
    </row>
    <row r="272" spans="1:23" ht="25" x14ac:dyDescent="0.35">
      <c r="A272" s="6"/>
      <c r="B272" s="4"/>
      <c r="C272" s="4" t="s">
        <v>51</v>
      </c>
      <c r="D272" s="7" t="s">
        <v>52</v>
      </c>
      <c r="E272" s="8">
        <v>51750.77</v>
      </c>
      <c r="F272" s="8">
        <v>157752.51999999999</v>
      </c>
      <c r="G272" s="9">
        <v>157750.93</v>
      </c>
      <c r="H272" s="9">
        <v>157750.93</v>
      </c>
      <c r="I272" s="9">
        <v>157750.93</v>
      </c>
      <c r="J272" s="9">
        <v>0</v>
      </c>
      <c r="K272" s="9">
        <v>157750.93</v>
      </c>
      <c r="L272" s="9">
        <v>0</v>
      </c>
      <c r="M272" s="9">
        <v>0</v>
      </c>
      <c r="N272" s="9">
        <v>0</v>
      </c>
      <c r="O272" s="9">
        <v>0</v>
      </c>
      <c r="P272" s="9">
        <v>0</v>
      </c>
      <c r="Q272" s="9">
        <v>0</v>
      </c>
      <c r="R272" s="9">
        <v>0</v>
      </c>
      <c r="S272" s="9">
        <v>0</v>
      </c>
      <c r="T272" s="9">
        <v>0</v>
      </c>
      <c r="U272" s="9">
        <v>0</v>
      </c>
      <c r="V272" s="5">
        <v>99.998995345785573</v>
      </c>
      <c r="W272" s="5">
        <v>0.76974271812805983</v>
      </c>
    </row>
    <row r="273" spans="1:23" ht="25" x14ac:dyDescent="0.35">
      <c r="A273" s="6"/>
      <c r="B273" s="4"/>
      <c r="C273" s="4" t="s">
        <v>53</v>
      </c>
      <c r="D273" s="7" t="s">
        <v>54</v>
      </c>
      <c r="E273" s="8">
        <v>61454.04</v>
      </c>
      <c r="F273" s="8">
        <v>49315.25</v>
      </c>
      <c r="G273" s="9">
        <v>49315.25</v>
      </c>
      <c r="H273" s="9">
        <v>49315.25</v>
      </c>
      <c r="I273" s="9">
        <v>49315.25</v>
      </c>
      <c r="J273" s="9">
        <v>0</v>
      </c>
      <c r="K273" s="9">
        <v>49315.25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  <c r="Q273" s="9">
        <v>0</v>
      </c>
      <c r="R273" s="9">
        <v>0</v>
      </c>
      <c r="S273" s="9">
        <v>0</v>
      </c>
      <c r="T273" s="9">
        <v>0</v>
      </c>
      <c r="U273" s="9">
        <v>0</v>
      </c>
      <c r="V273" s="5">
        <v>100</v>
      </c>
      <c r="W273" s="5">
        <v>0.24063283237419045</v>
      </c>
    </row>
    <row r="274" spans="1:23" ht="25" x14ac:dyDescent="0.35">
      <c r="A274" s="6"/>
      <c r="B274" s="4"/>
      <c r="C274" s="4" t="s">
        <v>55</v>
      </c>
      <c r="D274" s="7" t="s">
        <v>56</v>
      </c>
      <c r="E274" s="8">
        <v>339614.43</v>
      </c>
      <c r="F274" s="8">
        <v>423563.88</v>
      </c>
      <c r="G274" s="9">
        <v>423561.35</v>
      </c>
      <c r="H274" s="9">
        <v>423561.35</v>
      </c>
      <c r="I274" s="9">
        <v>423561.35</v>
      </c>
      <c r="J274" s="9">
        <v>0</v>
      </c>
      <c r="K274" s="9">
        <v>423561.35</v>
      </c>
      <c r="L274" s="9">
        <v>0</v>
      </c>
      <c r="M274" s="9">
        <v>0</v>
      </c>
      <c r="N274" s="9">
        <v>0</v>
      </c>
      <c r="O274" s="9">
        <v>0</v>
      </c>
      <c r="P274" s="9">
        <v>0</v>
      </c>
      <c r="Q274" s="9">
        <v>0</v>
      </c>
      <c r="R274" s="9">
        <v>0</v>
      </c>
      <c r="S274" s="9">
        <v>0</v>
      </c>
      <c r="T274" s="9">
        <v>0</v>
      </c>
      <c r="U274" s="9">
        <v>0</v>
      </c>
      <c r="V274" s="5">
        <v>99.999404375548849</v>
      </c>
      <c r="W274" s="5">
        <v>2.0667596819015452</v>
      </c>
    </row>
    <row r="275" spans="1:23" ht="37.5" x14ac:dyDescent="0.35">
      <c r="A275" s="6"/>
      <c r="B275" s="4"/>
      <c r="C275" s="4" t="s">
        <v>57</v>
      </c>
      <c r="D275" s="7" t="s">
        <v>58</v>
      </c>
      <c r="E275" s="8">
        <v>35578.65</v>
      </c>
      <c r="F275" s="8">
        <v>36138.21</v>
      </c>
      <c r="G275" s="9">
        <v>36136.720000000001</v>
      </c>
      <c r="H275" s="9">
        <v>36136.720000000001</v>
      </c>
      <c r="I275" s="9">
        <v>36136.720000000001</v>
      </c>
      <c r="J275" s="9">
        <v>0</v>
      </c>
      <c r="K275" s="9">
        <v>36136.720000000001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  <c r="Q275" s="9">
        <v>0</v>
      </c>
      <c r="R275" s="9">
        <v>0</v>
      </c>
      <c r="S275" s="9">
        <v>0</v>
      </c>
      <c r="T275" s="9">
        <v>0</v>
      </c>
      <c r="U275" s="9">
        <v>0</v>
      </c>
      <c r="V275" s="5">
        <v>99.995882932068398</v>
      </c>
      <c r="W275" s="5">
        <v>0.1763284544509699</v>
      </c>
    </row>
    <row r="276" spans="1:23" ht="25" x14ac:dyDescent="0.35">
      <c r="A276" s="6"/>
      <c r="B276" s="4"/>
      <c r="C276" s="4" t="s">
        <v>59</v>
      </c>
      <c r="D276" s="7" t="s">
        <v>60</v>
      </c>
      <c r="E276" s="8">
        <v>1940.65</v>
      </c>
      <c r="F276" s="8">
        <v>970.33</v>
      </c>
      <c r="G276" s="9">
        <v>970.33</v>
      </c>
      <c r="H276" s="9">
        <v>970.33</v>
      </c>
      <c r="I276" s="9">
        <v>970.33</v>
      </c>
      <c r="J276" s="9">
        <v>0</v>
      </c>
      <c r="K276" s="9">
        <v>970.33</v>
      </c>
      <c r="L276" s="9">
        <v>0</v>
      </c>
      <c r="M276" s="9">
        <v>0</v>
      </c>
      <c r="N276" s="9">
        <v>0</v>
      </c>
      <c r="O276" s="9">
        <v>0</v>
      </c>
      <c r="P276" s="9">
        <v>0</v>
      </c>
      <c r="Q276" s="9">
        <v>0</v>
      </c>
      <c r="R276" s="9">
        <v>0</v>
      </c>
      <c r="S276" s="9">
        <v>0</v>
      </c>
      <c r="T276" s="9">
        <v>0</v>
      </c>
      <c r="U276" s="9">
        <v>0</v>
      </c>
      <c r="V276" s="5">
        <v>100</v>
      </c>
      <c r="W276" s="5">
        <v>4.7346920516991636E-3</v>
      </c>
    </row>
    <row r="277" spans="1:23" x14ac:dyDescent="0.35">
      <c r="A277" s="6"/>
      <c r="B277" s="4"/>
      <c r="C277" s="4" t="s">
        <v>61</v>
      </c>
      <c r="D277" s="7" t="s">
        <v>62</v>
      </c>
      <c r="E277" s="8">
        <v>9703.27</v>
      </c>
      <c r="F277" s="8">
        <v>10062.290000000001</v>
      </c>
      <c r="G277" s="9">
        <v>10060.64</v>
      </c>
      <c r="H277" s="9">
        <v>10060.64</v>
      </c>
      <c r="I277" s="9">
        <v>10060.64</v>
      </c>
      <c r="J277" s="9">
        <v>0</v>
      </c>
      <c r="K277" s="9">
        <v>10060.64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  <c r="Q277" s="9">
        <v>0</v>
      </c>
      <c r="R277" s="9">
        <v>0</v>
      </c>
      <c r="S277" s="9">
        <v>0</v>
      </c>
      <c r="T277" s="9">
        <v>0</v>
      </c>
      <c r="U277" s="9">
        <v>0</v>
      </c>
      <c r="V277" s="5">
        <v>99.983606557377044</v>
      </c>
      <c r="W277" s="5">
        <v>4.9090707599632431E-2</v>
      </c>
    </row>
    <row r="278" spans="1:23" ht="37.5" x14ac:dyDescent="0.35">
      <c r="A278" s="6"/>
      <c r="B278" s="4"/>
      <c r="C278" s="4" t="s">
        <v>63</v>
      </c>
      <c r="D278" s="7" t="s">
        <v>64</v>
      </c>
      <c r="E278" s="8">
        <v>25875.38</v>
      </c>
      <c r="F278" s="8">
        <v>23401.05</v>
      </c>
      <c r="G278" s="9">
        <v>23399.63</v>
      </c>
      <c r="H278" s="9">
        <v>23399.63</v>
      </c>
      <c r="I278" s="9">
        <v>23399.63</v>
      </c>
      <c r="J278" s="9">
        <v>0</v>
      </c>
      <c r="K278" s="9">
        <v>23399.63</v>
      </c>
      <c r="L278" s="9">
        <v>0</v>
      </c>
      <c r="M278" s="9">
        <v>0</v>
      </c>
      <c r="N278" s="9">
        <v>0</v>
      </c>
      <c r="O278" s="9">
        <v>0</v>
      </c>
      <c r="P278" s="9">
        <v>0</v>
      </c>
      <c r="Q278" s="9">
        <v>0</v>
      </c>
      <c r="R278" s="9">
        <v>0</v>
      </c>
      <c r="S278" s="9">
        <v>0</v>
      </c>
      <c r="T278" s="9">
        <v>0</v>
      </c>
      <c r="U278" s="9">
        <v>0</v>
      </c>
      <c r="V278" s="5">
        <v>99.993918451969606</v>
      </c>
      <c r="W278" s="5">
        <v>0.11417804576513567</v>
      </c>
    </row>
    <row r="279" spans="1:23" ht="25" x14ac:dyDescent="0.35">
      <c r="A279" s="6"/>
      <c r="B279" s="4"/>
      <c r="C279" s="4" t="s">
        <v>138</v>
      </c>
      <c r="D279" s="7" t="s">
        <v>139</v>
      </c>
      <c r="E279" s="8">
        <v>35578.65</v>
      </c>
      <c r="F279" s="8">
        <v>35019.1</v>
      </c>
      <c r="G279" s="9">
        <v>35019.1</v>
      </c>
      <c r="H279" s="9">
        <v>35019.1</v>
      </c>
      <c r="I279" s="9">
        <v>35019.1</v>
      </c>
      <c r="J279" s="9">
        <v>0</v>
      </c>
      <c r="K279" s="9">
        <v>35019.1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  <c r="Q279" s="9">
        <v>0</v>
      </c>
      <c r="R279" s="9">
        <v>0</v>
      </c>
      <c r="S279" s="9">
        <v>0</v>
      </c>
      <c r="T279" s="9">
        <v>0</v>
      </c>
      <c r="U279" s="9">
        <v>0</v>
      </c>
      <c r="V279" s="5">
        <v>100</v>
      </c>
      <c r="W279" s="5">
        <v>0.17087503614582278</v>
      </c>
    </row>
    <row r="280" spans="1:23" ht="25" x14ac:dyDescent="0.35">
      <c r="A280" s="6"/>
      <c r="B280" s="4"/>
      <c r="C280" s="4" t="s">
        <v>89</v>
      </c>
      <c r="D280" s="7" t="s">
        <v>90</v>
      </c>
      <c r="E280" s="8">
        <v>3234.42</v>
      </c>
      <c r="F280" s="8">
        <v>2024.75</v>
      </c>
      <c r="G280" s="9">
        <v>2022.48</v>
      </c>
      <c r="H280" s="9">
        <v>2022.48</v>
      </c>
      <c r="I280" s="9">
        <v>2022.48</v>
      </c>
      <c r="J280" s="9">
        <v>0</v>
      </c>
      <c r="K280" s="9">
        <v>2022.48</v>
      </c>
      <c r="L280" s="9">
        <v>0</v>
      </c>
      <c r="M280" s="9">
        <v>0</v>
      </c>
      <c r="N280" s="9">
        <v>0</v>
      </c>
      <c r="O280" s="9">
        <v>0</v>
      </c>
      <c r="P280" s="9">
        <v>0</v>
      </c>
      <c r="Q280" s="9">
        <v>0</v>
      </c>
      <c r="R280" s="9">
        <v>0</v>
      </c>
      <c r="S280" s="9">
        <v>0</v>
      </c>
      <c r="T280" s="9">
        <v>0</v>
      </c>
      <c r="U280" s="9">
        <v>0</v>
      </c>
      <c r="V280" s="5">
        <v>99.888178913738017</v>
      </c>
      <c r="W280" s="5">
        <v>9.8686764664249541E-3</v>
      </c>
    </row>
    <row r="281" spans="1:23" ht="25" x14ac:dyDescent="0.35">
      <c r="A281" s="6"/>
      <c r="B281" s="4"/>
      <c r="C281" s="4" t="s">
        <v>140</v>
      </c>
      <c r="D281" s="7" t="s">
        <v>141</v>
      </c>
      <c r="E281" s="8">
        <v>4851.63</v>
      </c>
      <c r="F281" s="8">
        <v>4473.21</v>
      </c>
      <c r="G281" s="9">
        <v>4473.21</v>
      </c>
      <c r="H281" s="9">
        <v>4473.21</v>
      </c>
      <c r="I281" s="9">
        <v>4473.21</v>
      </c>
      <c r="J281" s="9">
        <v>0</v>
      </c>
      <c r="K281" s="9">
        <v>4473.21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  <c r="Q281" s="9">
        <v>0</v>
      </c>
      <c r="R281" s="9">
        <v>0</v>
      </c>
      <c r="S281" s="9">
        <v>0</v>
      </c>
      <c r="T281" s="9">
        <v>0</v>
      </c>
      <c r="U281" s="9">
        <v>0</v>
      </c>
      <c r="V281" s="5">
        <v>100</v>
      </c>
      <c r="W281" s="5">
        <v>2.1826930358333142E-2</v>
      </c>
    </row>
    <row r="282" spans="1:23" ht="37.5" x14ac:dyDescent="0.35">
      <c r="A282" s="6"/>
      <c r="B282" s="4"/>
      <c r="C282" s="4" t="s">
        <v>67</v>
      </c>
      <c r="D282" s="7" t="s">
        <v>68</v>
      </c>
      <c r="E282" s="8">
        <v>1617.21</v>
      </c>
      <c r="F282" s="8">
        <v>2328.7800000000002</v>
      </c>
      <c r="G282" s="9">
        <v>2328.7800000000002</v>
      </c>
      <c r="H282" s="9">
        <v>2328.7800000000002</v>
      </c>
      <c r="I282" s="9">
        <v>2328.7800000000002</v>
      </c>
      <c r="J282" s="9">
        <v>0</v>
      </c>
      <c r="K282" s="9">
        <v>2328.7800000000002</v>
      </c>
      <c r="L282" s="9">
        <v>0</v>
      </c>
      <c r="M282" s="9">
        <v>0</v>
      </c>
      <c r="N282" s="9">
        <v>0</v>
      </c>
      <c r="O282" s="9">
        <v>0</v>
      </c>
      <c r="P282" s="9">
        <v>0</v>
      </c>
      <c r="Q282" s="9">
        <v>0</v>
      </c>
      <c r="R282" s="9">
        <v>0</v>
      </c>
      <c r="S282" s="9">
        <v>0</v>
      </c>
      <c r="T282" s="9">
        <v>0</v>
      </c>
      <c r="U282" s="9">
        <v>0</v>
      </c>
      <c r="V282" s="5">
        <v>100</v>
      </c>
      <c r="W282" s="5">
        <v>1.1363260924077993E-2</v>
      </c>
    </row>
    <row r="283" spans="1:23" ht="37.5" x14ac:dyDescent="0.35">
      <c r="A283" s="6"/>
      <c r="B283" s="4"/>
      <c r="C283" s="4" t="s">
        <v>91</v>
      </c>
      <c r="D283" s="7" t="s">
        <v>92</v>
      </c>
      <c r="E283" s="8">
        <v>16754.310000000001</v>
      </c>
      <c r="F283" s="8">
        <v>2231.75</v>
      </c>
      <c r="G283" s="9">
        <v>2228.94</v>
      </c>
      <c r="H283" s="9">
        <v>2228.94</v>
      </c>
      <c r="I283" s="9">
        <v>2228.94</v>
      </c>
      <c r="J283" s="9">
        <v>2228.94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  <c r="Q283" s="9">
        <v>0</v>
      </c>
      <c r="R283" s="9">
        <v>0</v>
      </c>
      <c r="S283" s="9">
        <v>0</v>
      </c>
      <c r="T283" s="9">
        <v>0</v>
      </c>
      <c r="U283" s="9">
        <v>0</v>
      </c>
      <c r="V283" s="5">
        <v>99.873913043478254</v>
      </c>
      <c r="W283" s="5">
        <v>1.0876061111958147E-2</v>
      </c>
    </row>
    <row r="284" spans="1:23" ht="37.5" x14ac:dyDescent="0.35">
      <c r="A284" s="6"/>
      <c r="B284" s="4"/>
      <c r="C284" s="4" t="s">
        <v>142</v>
      </c>
      <c r="D284" s="7" t="s">
        <v>143</v>
      </c>
      <c r="E284" s="8">
        <v>0</v>
      </c>
      <c r="F284" s="8">
        <v>1083531.74</v>
      </c>
      <c r="G284" s="9">
        <v>1083531.74</v>
      </c>
      <c r="H284" s="9">
        <v>0</v>
      </c>
      <c r="I284" s="9">
        <v>0</v>
      </c>
      <c r="J284" s="9">
        <v>0</v>
      </c>
      <c r="K284" s="9">
        <v>0</v>
      </c>
      <c r="L284" s="9">
        <v>0</v>
      </c>
      <c r="M284" s="9">
        <v>0</v>
      </c>
      <c r="N284" s="9">
        <v>0</v>
      </c>
      <c r="O284" s="9">
        <v>0</v>
      </c>
      <c r="P284" s="9">
        <v>0</v>
      </c>
      <c r="Q284" s="9">
        <v>1083531.74</v>
      </c>
      <c r="R284" s="9">
        <v>1083531.74</v>
      </c>
      <c r="S284" s="9">
        <v>0</v>
      </c>
      <c r="T284" s="9">
        <v>0</v>
      </c>
      <c r="U284" s="9">
        <v>0</v>
      </c>
      <c r="V284" s="5">
        <v>100</v>
      </c>
      <c r="W284" s="5">
        <v>5.2870727910640651</v>
      </c>
    </row>
    <row r="285" spans="1:23" ht="25" x14ac:dyDescent="0.35">
      <c r="A285" s="6"/>
      <c r="B285" s="4" t="s">
        <v>144</v>
      </c>
      <c r="C285" s="4"/>
      <c r="D285" s="7" t="s">
        <v>145</v>
      </c>
      <c r="E285" s="8">
        <v>0</v>
      </c>
      <c r="F285" s="8">
        <v>33443.93</v>
      </c>
      <c r="G285" s="9">
        <v>33443.93</v>
      </c>
      <c r="H285" s="9">
        <v>33443.93</v>
      </c>
      <c r="I285" s="9">
        <v>33443.93</v>
      </c>
      <c r="J285" s="9">
        <v>0</v>
      </c>
      <c r="K285" s="9">
        <v>33443.93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  <c r="Q285" s="9">
        <v>0</v>
      </c>
      <c r="R285" s="9">
        <v>0</v>
      </c>
      <c r="S285" s="9">
        <v>0</v>
      </c>
      <c r="T285" s="9">
        <v>0</v>
      </c>
      <c r="U285" s="9">
        <v>0</v>
      </c>
      <c r="V285" s="5">
        <v>100</v>
      </c>
      <c r="W285" s="5">
        <v>0.16318905271523115</v>
      </c>
    </row>
    <row r="286" spans="1:23" ht="25" x14ac:dyDescent="0.35">
      <c r="A286" s="6"/>
      <c r="B286" s="4"/>
      <c r="C286" s="4" t="s">
        <v>51</v>
      </c>
      <c r="D286" s="7" t="s">
        <v>52</v>
      </c>
      <c r="E286" s="8">
        <v>0</v>
      </c>
      <c r="F286" s="8">
        <v>9056.3799999999992</v>
      </c>
      <c r="G286" s="9">
        <v>9056.3799999999992</v>
      </c>
      <c r="H286" s="9">
        <v>9056.3799999999992</v>
      </c>
      <c r="I286" s="9">
        <v>9056.3799999999992</v>
      </c>
      <c r="J286" s="9">
        <v>0</v>
      </c>
      <c r="K286" s="9">
        <v>9056.3799999999992</v>
      </c>
      <c r="L286" s="9">
        <v>0</v>
      </c>
      <c r="M286" s="9">
        <v>0</v>
      </c>
      <c r="N286" s="9">
        <v>0</v>
      </c>
      <c r="O286" s="9">
        <v>0</v>
      </c>
      <c r="P286" s="9">
        <v>0</v>
      </c>
      <c r="Q286" s="9">
        <v>0</v>
      </c>
      <c r="R286" s="9">
        <v>0</v>
      </c>
      <c r="S286" s="9">
        <v>0</v>
      </c>
      <c r="T286" s="9">
        <v>0</v>
      </c>
      <c r="U286" s="9">
        <v>0</v>
      </c>
      <c r="V286" s="5">
        <v>100</v>
      </c>
      <c r="W286" s="5">
        <v>4.4190459149192195E-2</v>
      </c>
    </row>
    <row r="287" spans="1:23" ht="25" x14ac:dyDescent="0.35">
      <c r="A287" s="6"/>
      <c r="B287" s="4"/>
      <c r="C287" s="4" t="s">
        <v>55</v>
      </c>
      <c r="D287" s="7" t="s">
        <v>56</v>
      </c>
      <c r="E287" s="8">
        <v>0</v>
      </c>
      <c r="F287" s="8">
        <v>24387.55</v>
      </c>
      <c r="G287" s="9">
        <v>24387.55</v>
      </c>
      <c r="H287" s="9">
        <v>24387.55</v>
      </c>
      <c r="I287" s="9">
        <v>24387.55</v>
      </c>
      <c r="J287" s="9">
        <v>0</v>
      </c>
      <c r="K287" s="9">
        <v>24387.55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  <c r="Q287" s="9">
        <v>0</v>
      </c>
      <c r="R287" s="9">
        <v>0</v>
      </c>
      <c r="S287" s="9">
        <v>0</v>
      </c>
      <c r="T287" s="9">
        <v>0</v>
      </c>
      <c r="U287" s="9">
        <v>0</v>
      </c>
      <c r="V287" s="5">
        <v>100</v>
      </c>
      <c r="W287" s="5">
        <v>0.11899859356603897</v>
      </c>
    </row>
    <row r="288" spans="1:23" x14ac:dyDescent="0.35">
      <c r="A288" s="6"/>
      <c r="B288" s="4"/>
      <c r="C288" s="4"/>
      <c r="D288" s="7" t="s">
        <v>27</v>
      </c>
      <c r="E288" s="8">
        <v>17556448.59</v>
      </c>
      <c r="F288" s="8">
        <v>20494013.100000001</v>
      </c>
      <c r="G288" s="9">
        <v>20493981.859999999</v>
      </c>
      <c r="H288" s="9">
        <v>19410450.120000001</v>
      </c>
      <c r="I288" s="9">
        <v>18724189.699999999</v>
      </c>
      <c r="J288" s="9">
        <v>17033803.300000001</v>
      </c>
      <c r="K288" s="9">
        <v>1690386.39</v>
      </c>
      <c r="L288" s="9">
        <v>0</v>
      </c>
      <c r="M288" s="9">
        <v>686260.42</v>
      </c>
      <c r="N288" s="9">
        <v>0</v>
      </c>
      <c r="O288" s="9">
        <v>0</v>
      </c>
      <c r="P288" s="9">
        <v>0</v>
      </c>
      <c r="Q288" s="9">
        <v>1083531.74</v>
      </c>
      <c r="R288" s="9">
        <v>1083531.74</v>
      </c>
      <c r="S288" s="9">
        <v>0</v>
      </c>
      <c r="T288" s="9">
        <v>0</v>
      </c>
      <c r="U288" s="9">
        <v>0</v>
      </c>
      <c r="V288" s="5">
        <v>99.999847543148363</v>
      </c>
      <c r="W288" s="5">
        <v>100</v>
      </c>
    </row>
    <row r="290" spans="1:23" x14ac:dyDescent="0.35">
      <c r="A290" s="75" t="s">
        <v>146</v>
      </c>
      <c r="B290" s="75"/>
      <c r="C290" s="75"/>
      <c r="D290" s="75"/>
      <c r="E290" s="75"/>
      <c r="F290" s="75"/>
      <c r="G290" s="75"/>
      <c r="H290" s="76"/>
      <c r="I290" s="76"/>
      <c r="J290" s="76"/>
      <c r="K290" s="76"/>
      <c r="L290" s="76"/>
      <c r="M290" s="76"/>
      <c r="N290" s="76"/>
      <c r="O290" s="76"/>
      <c r="P290" s="76"/>
      <c r="Q290" s="76"/>
      <c r="R290" s="76"/>
      <c r="S290" s="76"/>
      <c r="T290" s="76"/>
      <c r="U290" s="76"/>
      <c r="V290" s="76"/>
      <c r="W290" s="16"/>
    </row>
    <row r="291" spans="1:23" x14ac:dyDescent="0.35">
      <c r="A291" s="64" t="s">
        <v>2</v>
      </c>
      <c r="B291" s="64" t="s">
        <v>3</v>
      </c>
      <c r="C291" s="66" t="s">
        <v>4</v>
      </c>
      <c r="D291" s="66" t="s">
        <v>5</v>
      </c>
      <c r="E291" s="66" t="s">
        <v>6</v>
      </c>
      <c r="F291" s="66" t="s">
        <v>7</v>
      </c>
      <c r="G291" s="66" t="s">
        <v>8</v>
      </c>
      <c r="H291" s="68" t="s">
        <v>9</v>
      </c>
      <c r="I291" s="68"/>
      <c r="J291" s="68"/>
      <c r="K291" s="68"/>
      <c r="L291" s="68"/>
      <c r="M291" s="68"/>
      <c r="N291" s="68"/>
      <c r="O291" s="68"/>
      <c r="P291" s="68"/>
      <c r="Q291" s="68"/>
      <c r="R291" s="68"/>
      <c r="S291" s="68"/>
      <c r="T291" s="69"/>
      <c r="U291" s="69"/>
      <c r="V291" s="66" t="s">
        <v>10</v>
      </c>
      <c r="W291" s="66" t="s">
        <v>11</v>
      </c>
    </row>
    <row r="292" spans="1:23" x14ac:dyDescent="0.35">
      <c r="A292" s="64"/>
      <c r="B292" s="64"/>
      <c r="C292" s="66"/>
      <c r="D292" s="66"/>
      <c r="E292" s="66"/>
      <c r="F292" s="66"/>
      <c r="G292" s="66"/>
      <c r="H292" s="66" t="s">
        <v>12</v>
      </c>
      <c r="I292" s="70" t="s">
        <v>9</v>
      </c>
      <c r="J292" s="70"/>
      <c r="K292" s="70"/>
      <c r="L292" s="70"/>
      <c r="M292" s="70"/>
      <c r="N292" s="70"/>
      <c r="O292" s="70"/>
      <c r="P292" s="70"/>
      <c r="Q292" s="66" t="s">
        <v>13</v>
      </c>
      <c r="R292" s="68" t="s">
        <v>9</v>
      </c>
      <c r="S292" s="68"/>
      <c r="T292" s="69"/>
      <c r="U292" s="69"/>
      <c r="V292" s="66"/>
      <c r="W292" s="66"/>
    </row>
    <row r="293" spans="1:23" x14ac:dyDescent="0.35">
      <c r="A293" s="65"/>
      <c r="B293" s="65"/>
      <c r="C293" s="67"/>
      <c r="D293" s="67"/>
      <c r="E293" s="66"/>
      <c r="F293" s="67"/>
      <c r="G293" s="66"/>
      <c r="H293" s="66"/>
      <c r="I293" s="66" t="s">
        <v>14</v>
      </c>
      <c r="J293" s="71" t="s">
        <v>9</v>
      </c>
      <c r="K293" s="71"/>
      <c r="L293" s="66" t="s">
        <v>15</v>
      </c>
      <c r="M293" s="66" t="s">
        <v>16</v>
      </c>
      <c r="N293" s="66" t="s">
        <v>17</v>
      </c>
      <c r="O293" s="66" t="s">
        <v>18</v>
      </c>
      <c r="P293" s="66" t="s">
        <v>19</v>
      </c>
      <c r="Q293" s="66"/>
      <c r="R293" s="66" t="s">
        <v>20</v>
      </c>
      <c r="S293" s="2" t="s">
        <v>21</v>
      </c>
      <c r="T293" s="66" t="s">
        <v>22</v>
      </c>
      <c r="U293" s="66" t="s">
        <v>23</v>
      </c>
      <c r="V293" s="66"/>
      <c r="W293" s="66"/>
    </row>
    <row r="294" spans="1:23" ht="101.25" customHeight="1" x14ac:dyDescent="0.35">
      <c r="A294" s="65"/>
      <c r="B294" s="65"/>
      <c r="C294" s="67"/>
      <c r="D294" s="67"/>
      <c r="E294" s="66"/>
      <c r="F294" s="67"/>
      <c r="G294" s="66"/>
      <c r="H294" s="66"/>
      <c r="I294" s="66"/>
      <c r="J294" s="2" t="s">
        <v>24</v>
      </c>
      <c r="K294" s="2" t="s">
        <v>25</v>
      </c>
      <c r="L294" s="66"/>
      <c r="M294" s="66"/>
      <c r="N294" s="66"/>
      <c r="O294" s="66"/>
      <c r="P294" s="66"/>
      <c r="Q294" s="66"/>
      <c r="R294" s="66"/>
      <c r="S294" s="2" t="s">
        <v>26</v>
      </c>
      <c r="T294" s="67"/>
      <c r="U294" s="67"/>
      <c r="V294" s="66"/>
      <c r="W294" s="66"/>
    </row>
    <row r="295" spans="1:23" x14ac:dyDescent="0.35">
      <c r="A295" s="2">
        <v>1</v>
      </c>
      <c r="B295" s="2">
        <v>2</v>
      </c>
      <c r="C295" s="2">
        <v>3</v>
      </c>
      <c r="D295" s="2">
        <v>4</v>
      </c>
      <c r="E295" s="2">
        <v>5</v>
      </c>
      <c r="F295" s="2">
        <v>6</v>
      </c>
      <c r="G295" s="2">
        <v>7</v>
      </c>
      <c r="H295" s="2">
        <v>8</v>
      </c>
      <c r="I295" s="2">
        <v>9</v>
      </c>
      <c r="J295" s="2">
        <v>10</v>
      </c>
      <c r="K295" s="2">
        <v>11</v>
      </c>
      <c r="L295" s="2">
        <v>12</v>
      </c>
      <c r="M295" s="2">
        <v>13</v>
      </c>
      <c r="N295" s="2">
        <v>14</v>
      </c>
      <c r="O295" s="2">
        <v>15</v>
      </c>
      <c r="P295" s="2">
        <v>16</v>
      </c>
      <c r="Q295" s="2">
        <v>17</v>
      </c>
      <c r="R295" s="2">
        <v>18</v>
      </c>
      <c r="S295" s="2">
        <v>19</v>
      </c>
      <c r="T295" s="2">
        <v>20</v>
      </c>
      <c r="U295" s="2">
        <v>21</v>
      </c>
      <c r="V295" s="2">
        <v>22</v>
      </c>
      <c r="W295" s="2">
        <v>23</v>
      </c>
    </row>
    <row r="296" spans="1:23" x14ac:dyDescent="0.35">
      <c r="A296" s="72" t="s">
        <v>27</v>
      </c>
      <c r="B296" s="72"/>
      <c r="C296" s="72"/>
      <c r="D296" s="72"/>
      <c r="E296" s="3">
        <v>116271148.92</v>
      </c>
      <c r="F296" s="3">
        <v>145293320.31999999</v>
      </c>
      <c r="G296" s="3">
        <v>91814225.900000006</v>
      </c>
      <c r="H296" s="3">
        <v>75422379.930000007</v>
      </c>
      <c r="I296" s="3">
        <v>41464206.439999998</v>
      </c>
      <c r="J296" s="3">
        <v>23324345.07</v>
      </c>
      <c r="K296" s="3">
        <v>18139861.370000001</v>
      </c>
      <c r="L296" s="3">
        <v>28500822.670000002</v>
      </c>
      <c r="M296" s="3">
        <v>1365566.38</v>
      </c>
      <c r="N296" s="3">
        <v>3663616.49</v>
      </c>
      <c r="O296" s="3">
        <v>0</v>
      </c>
      <c r="P296" s="3">
        <v>428167.95</v>
      </c>
      <c r="Q296" s="3">
        <v>16391845.970000001</v>
      </c>
      <c r="R296" s="3">
        <v>11540211.32</v>
      </c>
      <c r="S296" s="3">
        <v>55969.52</v>
      </c>
      <c r="T296" s="3">
        <v>4851634.6500000004</v>
      </c>
      <c r="U296" s="3">
        <v>0</v>
      </c>
      <c r="V296" s="3">
        <v>63.192324119185628</v>
      </c>
      <c r="W296" s="3">
        <v>100</v>
      </c>
    </row>
    <row r="297" spans="1:23" x14ac:dyDescent="0.35">
      <c r="A297" s="4"/>
      <c r="B297" s="4"/>
      <c r="C297" s="4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</row>
    <row r="298" spans="1:23" x14ac:dyDescent="0.35">
      <c r="A298" s="6">
        <v>10</v>
      </c>
      <c r="B298" s="4"/>
      <c r="C298" s="4"/>
      <c r="D298" s="7" t="s">
        <v>147</v>
      </c>
      <c r="E298" s="8">
        <v>305177.52</v>
      </c>
      <c r="F298" s="8">
        <v>347225.02</v>
      </c>
      <c r="G298" s="9">
        <v>340509.16</v>
      </c>
      <c r="H298" s="9">
        <v>340509.16</v>
      </c>
      <c r="I298" s="9">
        <v>340509.16</v>
      </c>
      <c r="J298" s="9">
        <v>305177.52</v>
      </c>
      <c r="K298" s="9">
        <v>35331.64</v>
      </c>
      <c r="L298" s="9">
        <v>0</v>
      </c>
      <c r="M298" s="9">
        <v>0</v>
      </c>
      <c r="N298" s="9">
        <v>0</v>
      </c>
      <c r="O298" s="9">
        <v>0</v>
      </c>
      <c r="P298" s="9">
        <v>0</v>
      </c>
      <c r="Q298" s="9">
        <v>0</v>
      </c>
      <c r="R298" s="9">
        <v>0</v>
      </c>
      <c r="S298" s="9">
        <v>0</v>
      </c>
      <c r="T298" s="9">
        <v>0</v>
      </c>
      <c r="U298" s="9">
        <v>0</v>
      </c>
      <c r="V298" s="5">
        <v>98.06584818309689</v>
      </c>
      <c r="W298" s="5">
        <v>0.37086754327071852</v>
      </c>
    </row>
    <row r="299" spans="1:23" ht="25" x14ac:dyDescent="0.35">
      <c r="A299" s="6"/>
      <c r="B299" s="4" t="s">
        <v>148</v>
      </c>
      <c r="C299" s="4"/>
      <c r="D299" s="7" t="s">
        <v>149</v>
      </c>
      <c r="E299" s="8">
        <v>0</v>
      </c>
      <c r="F299" s="8">
        <v>42047.5</v>
      </c>
      <c r="G299" s="9">
        <v>35331.64</v>
      </c>
      <c r="H299" s="9">
        <v>35331.64</v>
      </c>
      <c r="I299" s="9">
        <v>35331.64</v>
      </c>
      <c r="J299" s="9">
        <v>0</v>
      </c>
      <c r="K299" s="9">
        <v>35331.64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  <c r="Q299" s="9">
        <v>0</v>
      </c>
      <c r="R299" s="9">
        <v>0</v>
      </c>
      <c r="S299" s="9">
        <v>0</v>
      </c>
      <c r="T299" s="9">
        <v>0</v>
      </c>
      <c r="U299" s="9">
        <v>0</v>
      </c>
      <c r="V299" s="5">
        <v>84.027923076923074</v>
      </c>
      <c r="W299" s="5">
        <v>3.8481663230465479E-2</v>
      </c>
    </row>
    <row r="300" spans="1:23" ht="25" x14ac:dyDescent="0.35">
      <c r="A300" s="6"/>
      <c r="B300" s="4"/>
      <c r="C300" s="4" t="s">
        <v>43</v>
      </c>
      <c r="D300" s="7" t="s">
        <v>44</v>
      </c>
      <c r="E300" s="8">
        <v>0</v>
      </c>
      <c r="F300" s="8">
        <v>42047.5</v>
      </c>
      <c r="G300" s="9">
        <v>35331.64</v>
      </c>
      <c r="H300" s="9">
        <v>35331.64</v>
      </c>
      <c r="I300" s="9">
        <v>35331.64</v>
      </c>
      <c r="J300" s="9">
        <v>0</v>
      </c>
      <c r="K300" s="9">
        <v>35331.64</v>
      </c>
      <c r="L300" s="9">
        <v>0</v>
      </c>
      <c r="M300" s="9">
        <v>0</v>
      </c>
      <c r="N300" s="9">
        <v>0</v>
      </c>
      <c r="O300" s="9">
        <v>0</v>
      </c>
      <c r="P300" s="9">
        <v>0</v>
      </c>
      <c r="Q300" s="9">
        <v>0</v>
      </c>
      <c r="R300" s="9">
        <v>0</v>
      </c>
      <c r="S300" s="9">
        <v>0</v>
      </c>
      <c r="T300" s="9">
        <v>0</v>
      </c>
      <c r="U300" s="9">
        <v>0</v>
      </c>
      <c r="V300" s="5">
        <v>84.027923076923074</v>
      </c>
      <c r="W300" s="5">
        <v>3.8481663230465479E-2</v>
      </c>
    </row>
    <row r="301" spans="1:23" x14ac:dyDescent="0.35">
      <c r="A301" s="6"/>
      <c r="B301" s="4" t="s">
        <v>150</v>
      </c>
      <c r="C301" s="4"/>
      <c r="D301" s="7" t="s">
        <v>70</v>
      </c>
      <c r="E301" s="8">
        <v>305177.52</v>
      </c>
      <c r="F301" s="8">
        <v>305177.52</v>
      </c>
      <c r="G301" s="9">
        <v>305177.52</v>
      </c>
      <c r="H301" s="9">
        <v>305177.52</v>
      </c>
      <c r="I301" s="9">
        <v>305177.52</v>
      </c>
      <c r="J301" s="9">
        <v>305177.52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  <c r="Q301" s="9">
        <v>0</v>
      </c>
      <c r="R301" s="9">
        <v>0</v>
      </c>
      <c r="S301" s="9">
        <v>0</v>
      </c>
      <c r="T301" s="9">
        <v>0</v>
      </c>
      <c r="U301" s="9">
        <v>0</v>
      </c>
      <c r="V301" s="5">
        <v>100</v>
      </c>
      <c r="W301" s="5">
        <v>0.33238588004025305</v>
      </c>
    </row>
    <row r="302" spans="1:23" ht="25" x14ac:dyDescent="0.35">
      <c r="A302" s="6"/>
      <c r="B302" s="4"/>
      <c r="C302" s="4" t="s">
        <v>33</v>
      </c>
      <c r="D302" s="7" t="s">
        <v>34</v>
      </c>
      <c r="E302" s="8">
        <v>254225.66</v>
      </c>
      <c r="F302" s="8">
        <v>254225.66</v>
      </c>
      <c r="G302" s="9">
        <v>254225.66</v>
      </c>
      <c r="H302" s="9">
        <v>254225.66</v>
      </c>
      <c r="I302" s="9">
        <v>254225.66</v>
      </c>
      <c r="J302" s="9">
        <v>254225.66</v>
      </c>
      <c r="K302" s="9">
        <v>0</v>
      </c>
      <c r="L302" s="9">
        <v>0</v>
      </c>
      <c r="M302" s="9">
        <v>0</v>
      </c>
      <c r="N302" s="9">
        <v>0</v>
      </c>
      <c r="O302" s="9">
        <v>0</v>
      </c>
      <c r="P302" s="9">
        <v>0</v>
      </c>
      <c r="Q302" s="9">
        <v>0</v>
      </c>
      <c r="R302" s="9">
        <v>0</v>
      </c>
      <c r="S302" s="9">
        <v>0</v>
      </c>
      <c r="T302" s="9">
        <v>0</v>
      </c>
      <c r="U302" s="9">
        <v>0</v>
      </c>
      <c r="V302" s="5">
        <v>100</v>
      </c>
      <c r="W302" s="5">
        <v>0.2768913566199685</v>
      </c>
    </row>
    <row r="303" spans="1:23" ht="37.5" x14ac:dyDescent="0.35">
      <c r="A303" s="6"/>
      <c r="B303" s="4"/>
      <c r="C303" s="4" t="s">
        <v>37</v>
      </c>
      <c r="D303" s="7" t="s">
        <v>38</v>
      </c>
      <c r="E303" s="8">
        <v>44635.040000000001</v>
      </c>
      <c r="F303" s="8">
        <v>44635.040000000001</v>
      </c>
      <c r="G303" s="9">
        <v>44635.040000000001</v>
      </c>
      <c r="H303" s="9">
        <v>44635.040000000001</v>
      </c>
      <c r="I303" s="9">
        <v>44635.040000000001</v>
      </c>
      <c r="J303" s="9">
        <v>44635.040000000001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  <c r="Q303" s="9">
        <v>0</v>
      </c>
      <c r="R303" s="9">
        <v>0</v>
      </c>
      <c r="S303" s="9">
        <v>0</v>
      </c>
      <c r="T303" s="9">
        <v>0</v>
      </c>
      <c r="U303" s="9">
        <v>0</v>
      </c>
      <c r="V303" s="5">
        <v>100</v>
      </c>
      <c r="W303" s="5">
        <v>4.8614512994345618E-2</v>
      </c>
    </row>
    <row r="304" spans="1:23" ht="37.5" x14ac:dyDescent="0.35">
      <c r="A304" s="6"/>
      <c r="B304" s="4"/>
      <c r="C304" s="4" t="s">
        <v>39</v>
      </c>
      <c r="D304" s="7" t="s">
        <v>40</v>
      </c>
      <c r="E304" s="8">
        <v>6316.83</v>
      </c>
      <c r="F304" s="8">
        <v>6316.83</v>
      </c>
      <c r="G304" s="9">
        <v>6316.83</v>
      </c>
      <c r="H304" s="9">
        <v>6316.83</v>
      </c>
      <c r="I304" s="9">
        <v>6316.83</v>
      </c>
      <c r="J304" s="9">
        <v>6316.83</v>
      </c>
      <c r="K304" s="9">
        <v>0</v>
      </c>
      <c r="L304" s="9">
        <v>0</v>
      </c>
      <c r="M304" s="9">
        <v>0</v>
      </c>
      <c r="N304" s="9">
        <v>0</v>
      </c>
      <c r="O304" s="9">
        <v>0</v>
      </c>
      <c r="P304" s="9">
        <v>0</v>
      </c>
      <c r="Q304" s="9">
        <v>0</v>
      </c>
      <c r="R304" s="9">
        <v>0</v>
      </c>
      <c r="S304" s="9">
        <v>0</v>
      </c>
      <c r="T304" s="9">
        <v>0</v>
      </c>
      <c r="U304" s="9">
        <v>0</v>
      </c>
      <c r="V304" s="5">
        <v>100</v>
      </c>
      <c r="W304" s="5">
        <v>6.8800104259389115E-3</v>
      </c>
    </row>
    <row r="305" spans="1:23" x14ac:dyDescent="0.35">
      <c r="A305" s="6">
        <v>20</v>
      </c>
      <c r="B305" s="4"/>
      <c r="C305" s="4"/>
      <c r="D305" s="7" t="s">
        <v>151</v>
      </c>
      <c r="E305" s="8">
        <v>696969.66</v>
      </c>
      <c r="F305" s="8">
        <v>715192.4</v>
      </c>
      <c r="G305" s="9">
        <v>559235.51</v>
      </c>
      <c r="H305" s="9">
        <v>559235.51</v>
      </c>
      <c r="I305" s="9">
        <v>329622.26</v>
      </c>
      <c r="J305" s="9">
        <v>19791.43</v>
      </c>
      <c r="K305" s="9">
        <v>309830.82</v>
      </c>
      <c r="L305" s="9">
        <v>0</v>
      </c>
      <c r="M305" s="9">
        <v>229613.25</v>
      </c>
      <c r="N305" s="9">
        <v>0</v>
      </c>
      <c r="O305" s="9">
        <v>0</v>
      </c>
      <c r="P305" s="9">
        <v>0</v>
      </c>
      <c r="Q305" s="9">
        <v>0</v>
      </c>
      <c r="R305" s="9">
        <v>0</v>
      </c>
      <c r="S305" s="9">
        <v>0</v>
      </c>
      <c r="T305" s="9">
        <v>0</v>
      </c>
      <c r="U305" s="9">
        <v>0</v>
      </c>
      <c r="V305" s="5">
        <v>78.193714696611323</v>
      </c>
      <c r="W305" s="5">
        <v>0.60909461518532104</v>
      </c>
    </row>
    <row r="306" spans="1:23" x14ac:dyDescent="0.35">
      <c r="A306" s="6"/>
      <c r="B306" s="4" t="s">
        <v>152</v>
      </c>
      <c r="C306" s="4"/>
      <c r="D306" s="7" t="s">
        <v>153</v>
      </c>
      <c r="E306" s="8">
        <v>242581.73</v>
      </c>
      <c r="F306" s="8">
        <v>242581.73</v>
      </c>
      <c r="G306" s="9">
        <v>229613.25</v>
      </c>
      <c r="H306" s="9">
        <v>229613.25</v>
      </c>
      <c r="I306" s="9">
        <v>0</v>
      </c>
      <c r="J306" s="9">
        <v>0</v>
      </c>
      <c r="K306" s="9">
        <v>0</v>
      </c>
      <c r="L306" s="9">
        <v>0</v>
      </c>
      <c r="M306" s="9">
        <v>229613.25</v>
      </c>
      <c r="N306" s="9">
        <v>0</v>
      </c>
      <c r="O306" s="9">
        <v>0</v>
      </c>
      <c r="P306" s="9">
        <v>0</v>
      </c>
      <c r="Q306" s="9">
        <v>0</v>
      </c>
      <c r="R306" s="9">
        <v>0</v>
      </c>
      <c r="S306" s="9">
        <v>0</v>
      </c>
      <c r="T306" s="9">
        <v>0</v>
      </c>
      <c r="U306" s="9">
        <v>0</v>
      </c>
      <c r="V306" s="5">
        <v>94.653973333333326</v>
      </c>
      <c r="W306" s="5">
        <v>0.25008460959672696</v>
      </c>
    </row>
    <row r="307" spans="1:23" ht="25" x14ac:dyDescent="0.35">
      <c r="A307" s="6"/>
      <c r="B307" s="4"/>
      <c r="C307" s="4" t="s">
        <v>154</v>
      </c>
      <c r="D307" s="7" t="s">
        <v>155</v>
      </c>
      <c r="E307" s="8">
        <v>242581.73</v>
      </c>
      <c r="F307" s="8">
        <v>242581.73</v>
      </c>
      <c r="G307" s="9">
        <v>229613.25</v>
      </c>
      <c r="H307" s="9">
        <v>229613.25</v>
      </c>
      <c r="I307" s="9">
        <v>0</v>
      </c>
      <c r="J307" s="9">
        <v>0</v>
      </c>
      <c r="K307" s="9">
        <v>0</v>
      </c>
      <c r="L307" s="9">
        <v>0</v>
      </c>
      <c r="M307" s="9">
        <v>229613.25</v>
      </c>
      <c r="N307" s="9">
        <v>0</v>
      </c>
      <c r="O307" s="9">
        <v>0</v>
      </c>
      <c r="P307" s="9">
        <v>0</v>
      </c>
      <c r="Q307" s="9">
        <v>0</v>
      </c>
      <c r="R307" s="9">
        <v>0</v>
      </c>
      <c r="S307" s="9">
        <v>0</v>
      </c>
      <c r="T307" s="9">
        <v>0</v>
      </c>
      <c r="U307" s="9">
        <v>0</v>
      </c>
      <c r="V307" s="5">
        <v>94.653973333333326</v>
      </c>
      <c r="W307" s="5">
        <v>0.25008460959672696</v>
      </c>
    </row>
    <row r="308" spans="1:23" ht="25" x14ac:dyDescent="0.35">
      <c r="A308" s="6"/>
      <c r="B308" s="4" t="s">
        <v>156</v>
      </c>
      <c r="C308" s="4"/>
      <c r="D308" s="7" t="s">
        <v>157</v>
      </c>
      <c r="E308" s="8">
        <v>452819.23</v>
      </c>
      <c r="F308" s="8">
        <v>452819.23</v>
      </c>
      <c r="G308" s="9">
        <v>309830.82</v>
      </c>
      <c r="H308" s="9">
        <v>309830.82</v>
      </c>
      <c r="I308" s="9">
        <v>309830.82</v>
      </c>
      <c r="J308" s="9">
        <v>0</v>
      </c>
      <c r="K308" s="9">
        <v>309830.82</v>
      </c>
      <c r="L308" s="9">
        <v>0</v>
      </c>
      <c r="M308" s="9">
        <v>0</v>
      </c>
      <c r="N308" s="9">
        <v>0</v>
      </c>
      <c r="O308" s="9">
        <v>0</v>
      </c>
      <c r="P308" s="9">
        <v>0</v>
      </c>
      <c r="Q308" s="9">
        <v>0</v>
      </c>
      <c r="R308" s="9">
        <v>0</v>
      </c>
      <c r="S308" s="9">
        <v>0</v>
      </c>
      <c r="T308" s="9">
        <v>0</v>
      </c>
      <c r="U308" s="9">
        <v>0</v>
      </c>
      <c r="V308" s="5">
        <v>68.422628571428561</v>
      </c>
      <c r="W308" s="5">
        <v>0.33745404870363743</v>
      </c>
    </row>
    <row r="309" spans="1:23" ht="25" x14ac:dyDescent="0.35">
      <c r="A309" s="6"/>
      <c r="B309" s="4"/>
      <c r="C309" s="4" t="s">
        <v>55</v>
      </c>
      <c r="D309" s="7" t="s">
        <v>56</v>
      </c>
      <c r="E309" s="8">
        <v>452819.23</v>
      </c>
      <c r="F309" s="8">
        <v>452819.23</v>
      </c>
      <c r="G309" s="9">
        <v>309830.82</v>
      </c>
      <c r="H309" s="9">
        <v>309830.82</v>
      </c>
      <c r="I309" s="9">
        <v>309830.82</v>
      </c>
      <c r="J309" s="9">
        <v>0</v>
      </c>
      <c r="K309" s="9">
        <v>309830.82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  <c r="Q309" s="9">
        <v>0</v>
      </c>
      <c r="R309" s="9">
        <v>0</v>
      </c>
      <c r="S309" s="9">
        <v>0</v>
      </c>
      <c r="T309" s="9">
        <v>0</v>
      </c>
      <c r="U309" s="9">
        <v>0</v>
      </c>
      <c r="V309" s="5">
        <v>68.422628571428561</v>
      </c>
      <c r="W309" s="5">
        <v>0.33745404870363743</v>
      </c>
    </row>
    <row r="310" spans="1:23" x14ac:dyDescent="0.35">
      <c r="A310" s="6"/>
      <c r="B310" s="4" t="s">
        <v>158</v>
      </c>
      <c r="C310" s="4"/>
      <c r="D310" s="7" t="s">
        <v>70</v>
      </c>
      <c r="E310" s="8">
        <v>1568.7</v>
      </c>
      <c r="F310" s="8">
        <v>19791.43</v>
      </c>
      <c r="G310" s="9">
        <v>19791.43</v>
      </c>
      <c r="H310" s="9">
        <v>19791.43</v>
      </c>
      <c r="I310" s="9">
        <v>19791.43</v>
      </c>
      <c r="J310" s="9">
        <v>19791.43</v>
      </c>
      <c r="K310" s="9">
        <v>0</v>
      </c>
      <c r="L310" s="9">
        <v>0</v>
      </c>
      <c r="M310" s="9">
        <v>0</v>
      </c>
      <c r="N310" s="9">
        <v>0</v>
      </c>
      <c r="O310" s="9">
        <v>0</v>
      </c>
      <c r="P310" s="9">
        <v>0</v>
      </c>
      <c r="Q310" s="9">
        <v>0</v>
      </c>
      <c r="R310" s="9">
        <v>0</v>
      </c>
      <c r="S310" s="9">
        <v>0</v>
      </c>
      <c r="T310" s="9">
        <v>0</v>
      </c>
      <c r="U310" s="9">
        <v>0</v>
      </c>
      <c r="V310" s="5">
        <v>100</v>
      </c>
      <c r="W310" s="5">
        <v>2.1555956884956581E-2</v>
      </c>
    </row>
    <row r="311" spans="1:23" ht="25" x14ac:dyDescent="0.35">
      <c r="A311" s="6"/>
      <c r="B311" s="4"/>
      <c r="C311" s="4" t="s">
        <v>33</v>
      </c>
      <c r="D311" s="7" t="s">
        <v>34</v>
      </c>
      <c r="E311" s="8">
        <v>1293.77</v>
      </c>
      <c r="F311" s="8">
        <v>16479.39</v>
      </c>
      <c r="G311" s="9">
        <v>16479.39</v>
      </c>
      <c r="H311" s="9">
        <v>16479.39</v>
      </c>
      <c r="I311" s="9">
        <v>16479.39</v>
      </c>
      <c r="J311" s="9">
        <v>16479.39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  <c r="Q311" s="9">
        <v>0</v>
      </c>
      <c r="R311" s="9">
        <v>0</v>
      </c>
      <c r="S311" s="9">
        <v>0</v>
      </c>
      <c r="T311" s="9">
        <v>0</v>
      </c>
      <c r="U311" s="9">
        <v>0</v>
      </c>
      <c r="V311" s="5">
        <v>100</v>
      </c>
      <c r="W311" s="5">
        <v>1.7948619109144269E-2</v>
      </c>
    </row>
    <row r="312" spans="1:23" ht="37.5" x14ac:dyDescent="0.35">
      <c r="A312" s="6"/>
      <c r="B312" s="4"/>
      <c r="C312" s="4" t="s">
        <v>37</v>
      </c>
      <c r="D312" s="7" t="s">
        <v>38</v>
      </c>
      <c r="E312" s="8">
        <v>226.41</v>
      </c>
      <c r="F312" s="8">
        <v>2894.81</v>
      </c>
      <c r="G312" s="9">
        <v>2894.81</v>
      </c>
      <c r="H312" s="9">
        <v>2894.81</v>
      </c>
      <c r="I312" s="9">
        <v>2894.81</v>
      </c>
      <c r="J312" s="9">
        <v>2894.81</v>
      </c>
      <c r="K312" s="9">
        <v>0</v>
      </c>
      <c r="L312" s="9">
        <v>0</v>
      </c>
      <c r="M312" s="9">
        <v>0</v>
      </c>
      <c r="N312" s="9">
        <v>0</v>
      </c>
      <c r="O312" s="9">
        <v>0</v>
      </c>
      <c r="P312" s="9">
        <v>0</v>
      </c>
      <c r="Q312" s="9">
        <v>0</v>
      </c>
      <c r="R312" s="9">
        <v>0</v>
      </c>
      <c r="S312" s="9">
        <v>0</v>
      </c>
      <c r="T312" s="9">
        <v>0</v>
      </c>
      <c r="U312" s="9">
        <v>0</v>
      </c>
      <c r="V312" s="5">
        <v>100</v>
      </c>
      <c r="W312" s="5">
        <v>3.152897763039082E-3</v>
      </c>
    </row>
    <row r="313" spans="1:23" ht="37.5" x14ac:dyDescent="0.35">
      <c r="A313" s="6"/>
      <c r="B313" s="4"/>
      <c r="C313" s="4" t="s">
        <v>39</v>
      </c>
      <c r="D313" s="7" t="s">
        <v>40</v>
      </c>
      <c r="E313" s="8">
        <v>48.52</v>
      </c>
      <c r="F313" s="8">
        <v>417.24</v>
      </c>
      <c r="G313" s="9">
        <v>417.24</v>
      </c>
      <c r="H313" s="9">
        <v>417.24</v>
      </c>
      <c r="I313" s="9">
        <v>417.24</v>
      </c>
      <c r="J313" s="9">
        <v>417.24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  <c r="Q313" s="9">
        <v>0</v>
      </c>
      <c r="R313" s="9">
        <v>0</v>
      </c>
      <c r="S313" s="9">
        <v>0</v>
      </c>
      <c r="T313" s="9">
        <v>0</v>
      </c>
      <c r="U313" s="9">
        <v>0</v>
      </c>
      <c r="V313" s="5">
        <v>100</v>
      </c>
      <c r="W313" s="5">
        <v>4.5444001277323079E-4</v>
      </c>
    </row>
    <row r="314" spans="1:23" x14ac:dyDescent="0.35">
      <c r="A314" s="6">
        <v>600</v>
      </c>
      <c r="B314" s="4"/>
      <c r="C314" s="4"/>
      <c r="D314" s="7" t="s">
        <v>159</v>
      </c>
      <c r="E314" s="8">
        <v>11332723.140000001</v>
      </c>
      <c r="F314" s="8">
        <v>11570671.109999999</v>
      </c>
      <c r="G314" s="9">
        <v>7830954.1100000003</v>
      </c>
      <c r="H314" s="9">
        <v>7095908.4000000004</v>
      </c>
      <c r="I314" s="9">
        <v>6711335.4900000002</v>
      </c>
      <c r="J314" s="9">
        <v>44586.52</v>
      </c>
      <c r="K314" s="9">
        <v>6666748.9699999997</v>
      </c>
      <c r="L314" s="9">
        <v>384572.91</v>
      </c>
      <c r="M314" s="9">
        <v>0</v>
      </c>
      <c r="N314" s="9">
        <v>0</v>
      </c>
      <c r="O314" s="9">
        <v>0</v>
      </c>
      <c r="P314" s="9">
        <v>0</v>
      </c>
      <c r="Q314" s="9">
        <v>735045.71</v>
      </c>
      <c r="R314" s="9">
        <v>735045.71</v>
      </c>
      <c r="S314" s="9">
        <v>0</v>
      </c>
      <c r="T314" s="9">
        <v>0</v>
      </c>
      <c r="U314" s="9">
        <v>0</v>
      </c>
      <c r="V314" s="5">
        <v>67.679342327910902</v>
      </c>
      <c r="W314" s="5">
        <v>8.5291293735475477</v>
      </c>
    </row>
    <row r="315" spans="1:23" ht="25" x14ac:dyDescent="0.35">
      <c r="A315" s="6"/>
      <c r="B315" s="4" t="s">
        <v>160</v>
      </c>
      <c r="C315" s="4"/>
      <c r="D315" s="7" t="s">
        <v>161</v>
      </c>
      <c r="E315" s="8">
        <v>0</v>
      </c>
      <c r="F315" s="8">
        <v>384572.91</v>
      </c>
      <c r="G315" s="9">
        <v>384572.91</v>
      </c>
      <c r="H315" s="9">
        <v>384572.91</v>
      </c>
      <c r="I315" s="9">
        <v>0</v>
      </c>
      <c r="J315" s="9">
        <v>0</v>
      </c>
      <c r="K315" s="9">
        <v>0</v>
      </c>
      <c r="L315" s="9">
        <v>384572.91</v>
      </c>
      <c r="M315" s="9">
        <v>0</v>
      </c>
      <c r="N315" s="9">
        <v>0</v>
      </c>
      <c r="O315" s="9">
        <v>0</v>
      </c>
      <c r="P315" s="9">
        <v>0</v>
      </c>
      <c r="Q315" s="9">
        <v>0</v>
      </c>
      <c r="R315" s="9">
        <v>0</v>
      </c>
      <c r="S315" s="9">
        <v>0</v>
      </c>
      <c r="T315" s="9">
        <v>0</v>
      </c>
      <c r="U315" s="9">
        <v>0</v>
      </c>
      <c r="V315" s="5">
        <v>100</v>
      </c>
      <c r="W315" s="5">
        <v>0.41885982572664449</v>
      </c>
    </row>
    <row r="316" spans="1:23" ht="100" x14ac:dyDescent="0.35">
      <c r="A316" s="6"/>
      <c r="B316" s="4"/>
      <c r="C316" s="4" t="s">
        <v>162</v>
      </c>
      <c r="D316" s="7" t="s">
        <v>163</v>
      </c>
      <c r="E316" s="8">
        <v>0</v>
      </c>
      <c r="F316" s="8">
        <v>384572.91</v>
      </c>
      <c r="G316" s="9">
        <v>384572.91</v>
      </c>
      <c r="H316" s="9">
        <v>384572.91</v>
      </c>
      <c r="I316" s="9">
        <v>0</v>
      </c>
      <c r="J316" s="9">
        <v>0</v>
      </c>
      <c r="K316" s="9">
        <v>0</v>
      </c>
      <c r="L316" s="9">
        <v>384572.91</v>
      </c>
      <c r="M316" s="9">
        <v>0</v>
      </c>
      <c r="N316" s="9">
        <v>0</v>
      </c>
      <c r="O316" s="9">
        <v>0</v>
      </c>
      <c r="P316" s="9">
        <v>0</v>
      </c>
      <c r="Q316" s="9">
        <v>0</v>
      </c>
      <c r="R316" s="9">
        <v>0</v>
      </c>
      <c r="S316" s="9">
        <v>0</v>
      </c>
      <c r="T316" s="9">
        <v>0</v>
      </c>
      <c r="U316" s="9">
        <v>0</v>
      </c>
      <c r="V316" s="5">
        <v>100</v>
      </c>
      <c r="W316" s="5">
        <v>0.41885982572664449</v>
      </c>
    </row>
    <row r="317" spans="1:23" ht="25" x14ac:dyDescent="0.35">
      <c r="A317" s="6"/>
      <c r="B317" s="4" t="s">
        <v>164</v>
      </c>
      <c r="C317" s="4"/>
      <c r="D317" s="7" t="s">
        <v>165</v>
      </c>
      <c r="E317" s="8">
        <v>161721.16</v>
      </c>
      <c r="F317" s="8">
        <v>404941.14</v>
      </c>
      <c r="G317" s="9">
        <v>243219.98</v>
      </c>
      <c r="H317" s="9">
        <v>243219.98</v>
      </c>
      <c r="I317" s="9">
        <v>243219.98</v>
      </c>
      <c r="J317" s="9">
        <v>0</v>
      </c>
      <c r="K317" s="9">
        <v>243219.98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  <c r="Q317" s="9">
        <v>0</v>
      </c>
      <c r="R317" s="9">
        <v>0</v>
      </c>
      <c r="S317" s="9">
        <v>0</v>
      </c>
      <c r="T317" s="9">
        <v>0</v>
      </c>
      <c r="U317" s="9">
        <v>0</v>
      </c>
      <c r="V317" s="5">
        <v>60.063046072947401</v>
      </c>
      <c r="W317" s="5">
        <v>0.26490446205978951</v>
      </c>
    </row>
    <row r="318" spans="1:23" ht="25" x14ac:dyDescent="0.35">
      <c r="A318" s="6"/>
      <c r="B318" s="4"/>
      <c r="C318" s="4" t="s">
        <v>55</v>
      </c>
      <c r="D318" s="7" t="s">
        <v>56</v>
      </c>
      <c r="E318" s="8">
        <v>161721.16</v>
      </c>
      <c r="F318" s="8">
        <v>404941.14</v>
      </c>
      <c r="G318" s="9">
        <v>243219.98</v>
      </c>
      <c r="H318" s="9">
        <v>243219.98</v>
      </c>
      <c r="I318" s="9">
        <v>243219.98</v>
      </c>
      <c r="J318" s="9">
        <v>0</v>
      </c>
      <c r="K318" s="9">
        <v>243219.98</v>
      </c>
      <c r="L318" s="9">
        <v>0</v>
      </c>
      <c r="M318" s="9">
        <v>0</v>
      </c>
      <c r="N318" s="9">
        <v>0</v>
      </c>
      <c r="O318" s="9">
        <v>0</v>
      </c>
      <c r="P318" s="9">
        <v>0</v>
      </c>
      <c r="Q318" s="9">
        <v>0</v>
      </c>
      <c r="R318" s="9">
        <v>0</v>
      </c>
      <c r="S318" s="9">
        <v>0</v>
      </c>
      <c r="T318" s="9">
        <v>0</v>
      </c>
      <c r="U318" s="9">
        <v>0</v>
      </c>
      <c r="V318" s="5">
        <v>60.063046072947401</v>
      </c>
      <c r="W318" s="5">
        <v>0.26490446205978951</v>
      </c>
    </row>
    <row r="319" spans="1:23" ht="25" x14ac:dyDescent="0.35">
      <c r="A319" s="6"/>
      <c r="B319" s="4" t="s">
        <v>166</v>
      </c>
      <c r="C319" s="4"/>
      <c r="D319" s="7" t="s">
        <v>167</v>
      </c>
      <c r="E319" s="8">
        <v>11126415.460000001</v>
      </c>
      <c r="F319" s="8">
        <v>10001524.83</v>
      </c>
      <c r="G319" s="9">
        <v>6423528.9900000002</v>
      </c>
      <c r="H319" s="9">
        <v>6423528.9900000002</v>
      </c>
      <c r="I319" s="9">
        <v>6423528.9900000002</v>
      </c>
      <c r="J319" s="9">
        <v>0</v>
      </c>
      <c r="K319" s="9">
        <v>6423528.9900000002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  <c r="Q319" s="9">
        <v>0</v>
      </c>
      <c r="R319" s="9">
        <v>0</v>
      </c>
      <c r="S319" s="9">
        <v>0</v>
      </c>
      <c r="T319" s="9">
        <v>0</v>
      </c>
      <c r="U319" s="9">
        <v>0</v>
      </c>
      <c r="V319" s="5">
        <v>64.225496569139864</v>
      </c>
      <c r="W319" s="5">
        <v>6.9962240885821467</v>
      </c>
    </row>
    <row r="320" spans="1:23" ht="25" x14ac:dyDescent="0.35">
      <c r="A320" s="6"/>
      <c r="B320" s="4"/>
      <c r="C320" s="4" t="s">
        <v>55</v>
      </c>
      <c r="D320" s="7" t="s">
        <v>56</v>
      </c>
      <c r="E320" s="8">
        <v>11126415.460000001</v>
      </c>
      <c r="F320" s="8">
        <v>10001524.83</v>
      </c>
      <c r="G320" s="9">
        <v>6423528.9900000002</v>
      </c>
      <c r="H320" s="9">
        <v>6423528.9900000002</v>
      </c>
      <c r="I320" s="9">
        <v>6423528.9900000002</v>
      </c>
      <c r="J320" s="9">
        <v>0</v>
      </c>
      <c r="K320" s="9">
        <v>6423528.9900000002</v>
      </c>
      <c r="L320" s="9">
        <v>0</v>
      </c>
      <c r="M320" s="9">
        <v>0</v>
      </c>
      <c r="N320" s="9">
        <v>0</v>
      </c>
      <c r="O320" s="9">
        <v>0</v>
      </c>
      <c r="P320" s="9">
        <v>0</v>
      </c>
      <c r="Q320" s="9">
        <v>0</v>
      </c>
      <c r="R320" s="9">
        <v>0</v>
      </c>
      <c r="S320" s="9">
        <v>0</v>
      </c>
      <c r="T320" s="9">
        <v>0</v>
      </c>
      <c r="U320" s="9">
        <v>0</v>
      </c>
      <c r="V320" s="5">
        <v>64.225496569139864</v>
      </c>
      <c r="W320" s="5">
        <v>6.9962240885821467</v>
      </c>
    </row>
    <row r="321" spans="1:23" x14ac:dyDescent="0.35">
      <c r="A321" s="6"/>
      <c r="B321" s="4" t="s">
        <v>168</v>
      </c>
      <c r="C321" s="4"/>
      <c r="D321" s="7" t="s">
        <v>169</v>
      </c>
      <c r="E321" s="8">
        <v>0</v>
      </c>
      <c r="F321" s="8">
        <v>735045.71</v>
      </c>
      <c r="G321" s="9">
        <v>735045.71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  <c r="Q321" s="9">
        <v>735045.71</v>
      </c>
      <c r="R321" s="9">
        <v>735045.71</v>
      </c>
      <c r="S321" s="9">
        <v>0</v>
      </c>
      <c r="T321" s="9">
        <v>0</v>
      </c>
      <c r="U321" s="9">
        <v>0</v>
      </c>
      <c r="V321" s="5">
        <v>100</v>
      </c>
      <c r="W321" s="5">
        <v>0.80057932604657189</v>
      </c>
    </row>
    <row r="322" spans="1:23" ht="125" x14ac:dyDescent="0.35">
      <c r="A322" s="6"/>
      <c r="B322" s="4"/>
      <c r="C322" s="4" t="s">
        <v>170</v>
      </c>
      <c r="D322" s="7" t="s">
        <v>171</v>
      </c>
      <c r="E322" s="8">
        <v>0</v>
      </c>
      <c r="F322" s="8">
        <v>735045.71</v>
      </c>
      <c r="G322" s="9">
        <v>735045.71</v>
      </c>
      <c r="H322" s="9">
        <v>0</v>
      </c>
      <c r="I322" s="9">
        <v>0</v>
      </c>
      <c r="J322" s="9">
        <v>0</v>
      </c>
      <c r="K322" s="9">
        <v>0</v>
      </c>
      <c r="L322" s="9">
        <v>0</v>
      </c>
      <c r="M322" s="9">
        <v>0</v>
      </c>
      <c r="N322" s="9">
        <v>0</v>
      </c>
      <c r="O322" s="9">
        <v>0</v>
      </c>
      <c r="P322" s="9">
        <v>0</v>
      </c>
      <c r="Q322" s="9">
        <v>735045.71</v>
      </c>
      <c r="R322" s="9">
        <v>735045.71</v>
      </c>
      <c r="S322" s="9">
        <v>0</v>
      </c>
      <c r="T322" s="9">
        <v>0</v>
      </c>
      <c r="U322" s="9">
        <v>0</v>
      </c>
      <c r="V322" s="5">
        <v>100</v>
      </c>
      <c r="W322" s="5">
        <v>0.80057932604657189</v>
      </c>
    </row>
    <row r="323" spans="1:23" x14ac:dyDescent="0.35">
      <c r="A323" s="6"/>
      <c r="B323" s="4" t="s">
        <v>172</v>
      </c>
      <c r="C323" s="4"/>
      <c r="D323" s="7" t="s">
        <v>70</v>
      </c>
      <c r="E323" s="8">
        <v>44586.52</v>
      </c>
      <c r="F323" s="8">
        <v>44586.52</v>
      </c>
      <c r="G323" s="9">
        <v>44586.52</v>
      </c>
      <c r="H323" s="9">
        <v>44586.52</v>
      </c>
      <c r="I323" s="9">
        <v>44586.52</v>
      </c>
      <c r="J323" s="9">
        <v>44586.52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  <c r="Q323" s="9">
        <v>0</v>
      </c>
      <c r="R323" s="9">
        <v>0</v>
      </c>
      <c r="S323" s="9">
        <v>0</v>
      </c>
      <c r="T323" s="9">
        <v>0</v>
      </c>
      <c r="U323" s="9">
        <v>0</v>
      </c>
      <c r="V323" s="5">
        <v>100</v>
      </c>
      <c r="W323" s="5">
        <v>4.8561671132395241E-2</v>
      </c>
    </row>
    <row r="324" spans="1:23" ht="25" x14ac:dyDescent="0.35">
      <c r="A324" s="6"/>
      <c r="B324" s="4"/>
      <c r="C324" s="4" t="s">
        <v>33</v>
      </c>
      <c r="D324" s="7" t="s">
        <v>34</v>
      </c>
      <c r="E324" s="8">
        <v>37195.870000000003</v>
      </c>
      <c r="F324" s="8">
        <v>37195.870000000003</v>
      </c>
      <c r="G324" s="9">
        <v>37195.870000000003</v>
      </c>
      <c r="H324" s="9">
        <v>37195.870000000003</v>
      </c>
      <c r="I324" s="9">
        <v>37195.870000000003</v>
      </c>
      <c r="J324" s="9">
        <v>37195.870000000003</v>
      </c>
      <c r="K324" s="9">
        <v>0</v>
      </c>
      <c r="L324" s="9">
        <v>0</v>
      </c>
      <c r="M324" s="9">
        <v>0</v>
      </c>
      <c r="N324" s="9">
        <v>0</v>
      </c>
      <c r="O324" s="9">
        <v>0</v>
      </c>
      <c r="P324" s="9">
        <v>0</v>
      </c>
      <c r="Q324" s="9">
        <v>0</v>
      </c>
      <c r="R324" s="9">
        <v>0</v>
      </c>
      <c r="S324" s="9">
        <v>0</v>
      </c>
      <c r="T324" s="9">
        <v>0</v>
      </c>
      <c r="U324" s="9">
        <v>0</v>
      </c>
      <c r="V324" s="5">
        <v>100</v>
      </c>
      <c r="W324" s="5">
        <v>4.0512094161954677E-2</v>
      </c>
    </row>
    <row r="325" spans="1:23" ht="37.5" x14ac:dyDescent="0.35">
      <c r="A325" s="6"/>
      <c r="B325" s="4"/>
      <c r="C325" s="4" t="s">
        <v>37</v>
      </c>
      <c r="D325" s="7" t="s">
        <v>38</v>
      </c>
      <c r="E325" s="8">
        <v>6468.85</v>
      </c>
      <c r="F325" s="8">
        <v>6468.85</v>
      </c>
      <c r="G325" s="9">
        <v>6468.85</v>
      </c>
      <c r="H325" s="9">
        <v>6468.85</v>
      </c>
      <c r="I325" s="9">
        <v>6468.85</v>
      </c>
      <c r="J325" s="9">
        <v>6468.85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  <c r="Q325" s="9">
        <v>0</v>
      </c>
      <c r="R325" s="9">
        <v>0</v>
      </c>
      <c r="S325" s="9">
        <v>0</v>
      </c>
      <c r="T325" s="9">
        <v>0</v>
      </c>
      <c r="U325" s="9">
        <v>0</v>
      </c>
      <c r="V325" s="5">
        <v>100</v>
      </c>
      <c r="W325" s="5">
        <v>7.0455815933834227E-3</v>
      </c>
    </row>
    <row r="326" spans="1:23" ht="37.5" x14ac:dyDescent="0.35">
      <c r="A326" s="6"/>
      <c r="B326" s="4"/>
      <c r="C326" s="4" t="s">
        <v>39</v>
      </c>
      <c r="D326" s="7" t="s">
        <v>40</v>
      </c>
      <c r="E326" s="8">
        <v>921.81</v>
      </c>
      <c r="F326" s="8">
        <v>921.81</v>
      </c>
      <c r="G326" s="9">
        <v>921.81</v>
      </c>
      <c r="H326" s="9">
        <v>921.81</v>
      </c>
      <c r="I326" s="9">
        <v>921.81</v>
      </c>
      <c r="J326" s="9">
        <v>921.81</v>
      </c>
      <c r="K326" s="9">
        <v>0</v>
      </c>
      <c r="L326" s="9">
        <v>0</v>
      </c>
      <c r="M326" s="9">
        <v>0</v>
      </c>
      <c r="N326" s="9">
        <v>0</v>
      </c>
      <c r="O326" s="9">
        <v>0</v>
      </c>
      <c r="P326" s="9">
        <v>0</v>
      </c>
      <c r="Q326" s="9">
        <v>0</v>
      </c>
      <c r="R326" s="9">
        <v>0</v>
      </c>
      <c r="S326" s="9">
        <v>0</v>
      </c>
      <c r="T326" s="9">
        <v>0</v>
      </c>
      <c r="U326" s="9">
        <v>0</v>
      </c>
      <c r="V326" s="5">
        <v>100</v>
      </c>
      <c r="W326" s="5">
        <v>1.0039953770571378E-3</v>
      </c>
    </row>
    <row r="327" spans="1:23" ht="25" x14ac:dyDescent="0.35">
      <c r="A327" s="6">
        <v>700</v>
      </c>
      <c r="B327" s="4"/>
      <c r="C327" s="4"/>
      <c r="D327" s="7" t="s">
        <v>173</v>
      </c>
      <c r="E327" s="8">
        <v>564937.28</v>
      </c>
      <c r="F327" s="8">
        <v>1201636.7</v>
      </c>
      <c r="G327" s="9">
        <v>1118274.75</v>
      </c>
      <c r="H327" s="9">
        <v>1118274.75</v>
      </c>
      <c r="I327" s="9">
        <v>1118274.75</v>
      </c>
      <c r="J327" s="9">
        <v>511495.58</v>
      </c>
      <c r="K327" s="9">
        <v>606779.16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  <c r="Q327" s="9">
        <v>0</v>
      </c>
      <c r="R327" s="9">
        <v>0</v>
      </c>
      <c r="S327" s="9">
        <v>0</v>
      </c>
      <c r="T327" s="9">
        <v>0</v>
      </c>
      <c r="U327" s="9">
        <v>0</v>
      </c>
      <c r="V327" s="5">
        <v>93.062632733537015</v>
      </c>
      <c r="W327" s="5">
        <v>1.2179754674250989</v>
      </c>
    </row>
    <row r="328" spans="1:23" ht="25" x14ac:dyDescent="0.35">
      <c r="A328" s="6"/>
      <c r="B328" s="4" t="s">
        <v>174</v>
      </c>
      <c r="C328" s="4"/>
      <c r="D328" s="7" t="s">
        <v>175</v>
      </c>
      <c r="E328" s="8">
        <v>564937.28</v>
      </c>
      <c r="F328" s="8">
        <v>1201636.7</v>
      </c>
      <c r="G328" s="9">
        <v>1118274.75</v>
      </c>
      <c r="H328" s="9">
        <v>1118274.75</v>
      </c>
      <c r="I328" s="9">
        <v>1118274.75</v>
      </c>
      <c r="J328" s="9">
        <v>511495.58</v>
      </c>
      <c r="K328" s="9">
        <v>606779.16</v>
      </c>
      <c r="L328" s="9">
        <v>0</v>
      </c>
      <c r="M328" s="9">
        <v>0</v>
      </c>
      <c r="N328" s="9">
        <v>0</v>
      </c>
      <c r="O328" s="9">
        <v>0</v>
      </c>
      <c r="P328" s="9">
        <v>0</v>
      </c>
      <c r="Q328" s="9">
        <v>0</v>
      </c>
      <c r="R328" s="9">
        <v>0</v>
      </c>
      <c r="S328" s="9">
        <v>0</v>
      </c>
      <c r="T328" s="9">
        <v>0</v>
      </c>
      <c r="U328" s="9">
        <v>0</v>
      </c>
      <c r="V328" s="5">
        <v>93.062632733537015</v>
      </c>
      <c r="W328" s="5">
        <v>1.2179754674250989</v>
      </c>
    </row>
    <row r="329" spans="1:23" ht="37.5" x14ac:dyDescent="0.35">
      <c r="A329" s="6"/>
      <c r="B329" s="4"/>
      <c r="C329" s="4" t="s">
        <v>176</v>
      </c>
      <c r="D329" s="7" t="s">
        <v>177</v>
      </c>
      <c r="E329" s="8">
        <v>0</v>
      </c>
      <c r="F329" s="8">
        <v>9056.3799999999992</v>
      </c>
      <c r="G329" s="9">
        <v>9056.3799999999992</v>
      </c>
      <c r="H329" s="9">
        <v>9056.3799999999992</v>
      </c>
      <c r="I329" s="9">
        <v>9056.3799999999992</v>
      </c>
      <c r="J329" s="9">
        <v>0</v>
      </c>
      <c r="K329" s="9">
        <v>9056.3799999999992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  <c r="Q329" s="9">
        <v>0</v>
      </c>
      <c r="R329" s="9">
        <v>0</v>
      </c>
      <c r="S329" s="9">
        <v>0</v>
      </c>
      <c r="T329" s="9">
        <v>0</v>
      </c>
      <c r="U329" s="9">
        <v>0</v>
      </c>
      <c r="V329" s="5">
        <v>100</v>
      </c>
      <c r="W329" s="5">
        <v>9.863814230736791E-3</v>
      </c>
    </row>
    <row r="330" spans="1:23" ht="25" x14ac:dyDescent="0.35">
      <c r="A330" s="6"/>
      <c r="B330" s="4"/>
      <c r="C330" s="4" t="s">
        <v>33</v>
      </c>
      <c r="D330" s="7" t="s">
        <v>34</v>
      </c>
      <c r="E330" s="8">
        <v>174335.41</v>
      </c>
      <c r="F330" s="8">
        <v>427099.91</v>
      </c>
      <c r="G330" s="9">
        <v>427099.91</v>
      </c>
      <c r="H330" s="9">
        <v>427099.91</v>
      </c>
      <c r="I330" s="9">
        <v>427099.91</v>
      </c>
      <c r="J330" s="9">
        <v>427099.91</v>
      </c>
      <c r="K330" s="9">
        <v>0</v>
      </c>
      <c r="L330" s="9">
        <v>0</v>
      </c>
      <c r="M330" s="9">
        <v>0</v>
      </c>
      <c r="N330" s="9">
        <v>0</v>
      </c>
      <c r="O330" s="9">
        <v>0</v>
      </c>
      <c r="P330" s="9">
        <v>0</v>
      </c>
      <c r="Q330" s="9">
        <v>0</v>
      </c>
      <c r="R330" s="9">
        <v>0</v>
      </c>
      <c r="S330" s="9">
        <v>0</v>
      </c>
      <c r="T330" s="9">
        <v>0</v>
      </c>
      <c r="U330" s="9">
        <v>0</v>
      </c>
      <c r="V330" s="5">
        <v>100</v>
      </c>
      <c r="W330" s="5">
        <v>0.46517835981924632</v>
      </c>
    </row>
    <row r="331" spans="1:23" ht="37.5" x14ac:dyDescent="0.35">
      <c r="A331" s="6"/>
      <c r="B331" s="4"/>
      <c r="C331" s="4" t="s">
        <v>37</v>
      </c>
      <c r="D331" s="7" t="s">
        <v>38</v>
      </c>
      <c r="E331" s="8">
        <v>30727.02</v>
      </c>
      <c r="F331" s="8">
        <v>74212.800000000003</v>
      </c>
      <c r="G331" s="9">
        <v>74212.800000000003</v>
      </c>
      <c r="H331" s="9">
        <v>74212.800000000003</v>
      </c>
      <c r="I331" s="9">
        <v>74212.800000000003</v>
      </c>
      <c r="J331" s="9">
        <v>74212.800000000003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  <c r="Q331" s="9">
        <v>0</v>
      </c>
      <c r="R331" s="9">
        <v>0</v>
      </c>
      <c r="S331" s="9">
        <v>0</v>
      </c>
      <c r="T331" s="9">
        <v>0</v>
      </c>
      <c r="U331" s="9">
        <v>0</v>
      </c>
      <c r="V331" s="5">
        <v>100</v>
      </c>
      <c r="W331" s="5">
        <v>8.0829307537036377E-2</v>
      </c>
    </row>
    <row r="332" spans="1:23" ht="37.5" x14ac:dyDescent="0.35">
      <c r="A332" s="6"/>
      <c r="B332" s="4"/>
      <c r="C332" s="4" t="s">
        <v>39</v>
      </c>
      <c r="D332" s="7" t="s">
        <v>40</v>
      </c>
      <c r="E332" s="8">
        <v>4085.08</v>
      </c>
      <c r="F332" s="8">
        <v>10182.870000000001</v>
      </c>
      <c r="G332" s="9">
        <v>10182.870000000001</v>
      </c>
      <c r="H332" s="9">
        <v>10182.870000000001</v>
      </c>
      <c r="I332" s="9">
        <v>10182.870000000001</v>
      </c>
      <c r="J332" s="9">
        <v>10182.870000000001</v>
      </c>
      <c r="K332" s="9">
        <v>0</v>
      </c>
      <c r="L332" s="9">
        <v>0</v>
      </c>
      <c r="M332" s="9">
        <v>0</v>
      </c>
      <c r="N332" s="9">
        <v>0</v>
      </c>
      <c r="O332" s="9">
        <v>0</v>
      </c>
      <c r="P332" s="9">
        <v>0</v>
      </c>
      <c r="Q332" s="9">
        <v>0</v>
      </c>
      <c r="R332" s="9">
        <v>0</v>
      </c>
      <c r="S332" s="9">
        <v>0</v>
      </c>
      <c r="T332" s="9">
        <v>0</v>
      </c>
      <c r="U332" s="9">
        <v>0</v>
      </c>
      <c r="V332" s="5">
        <v>100</v>
      </c>
      <c r="W332" s="5">
        <v>1.1090731809408581E-2</v>
      </c>
    </row>
    <row r="333" spans="1:23" ht="25" x14ac:dyDescent="0.35">
      <c r="A333" s="6"/>
      <c r="B333" s="4"/>
      <c r="C333" s="4" t="s">
        <v>41</v>
      </c>
      <c r="D333" s="7" t="s">
        <v>42</v>
      </c>
      <c r="E333" s="8">
        <v>9703.27</v>
      </c>
      <c r="F333" s="8">
        <v>9703.27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  <c r="Q333" s="9">
        <v>0</v>
      </c>
      <c r="R333" s="9">
        <v>0</v>
      </c>
      <c r="S333" s="9">
        <v>0</v>
      </c>
      <c r="T333" s="9">
        <v>0</v>
      </c>
      <c r="U333" s="9">
        <v>0</v>
      </c>
      <c r="V333" s="5">
        <v>0</v>
      </c>
      <c r="W333" s="5">
        <v>0</v>
      </c>
    </row>
    <row r="334" spans="1:23" ht="25" x14ac:dyDescent="0.35">
      <c r="A334" s="6"/>
      <c r="B334" s="4"/>
      <c r="C334" s="4" t="s">
        <v>43</v>
      </c>
      <c r="D334" s="7" t="s">
        <v>44</v>
      </c>
      <c r="E334" s="8">
        <v>0</v>
      </c>
      <c r="F334" s="8">
        <v>145549.04</v>
      </c>
      <c r="G334" s="9">
        <v>129442.1</v>
      </c>
      <c r="H334" s="9">
        <v>129442.1</v>
      </c>
      <c r="I334" s="9">
        <v>129442.1</v>
      </c>
      <c r="J334" s="9">
        <v>0</v>
      </c>
      <c r="K334" s="9">
        <v>129442.1</v>
      </c>
      <c r="L334" s="9">
        <v>0</v>
      </c>
      <c r="M334" s="9">
        <v>0</v>
      </c>
      <c r="N334" s="9">
        <v>0</v>
      </c>
      <c r="O334" s="9">
        <v>0</v>
      </c>
      <c r="P334" s="9">
        <v>0</v>
      </c>
      <c r="Q334" s="9">
        <v>0</v>
      </c>
      <c r="R334" s="9">
        <v>0</v>
      </c>
      <c r="S334" s="9">
        <v>0</v>
      </c>
      <c r="T334" s="9">
        <v>0</v>
      </c>
      <c r="U334" s="9">
        <v>0</v>
      </c>
      <c r="V334" s="5">
        <v>88.933666666666667</v>
      </c>
      <c r="W334" s="5">
        <v>0.14098261610222179</v>
      </c>
    </row>
    <row r="335" spans="1:23" ht="25" x14ac:dyDescent="0.35">
      <c r="A335" s="6"/>
      <c r="B335" s="4"/>
      <c r="C335" s="4" t="s">
        <v>51</v>
      </c>
      <c r="D335" s="7" t="s">
        <v>52</v>
      </c>
      <c r="E335" s="8">
        <v>0</v>
      </c>
      <c r="F335" s="8">
        <v>38735.06</v>
      </c>
      <c r="G335" s="9">
        <v>19387.13</v>
      </c>
      <c r="H335" s="9">
        <v>19387.13</v>
      </c>
      <c r="I335" s="9">
        <v>19387.13</v>
      </c>
      <c r="J335" s="9">
        <v>0</v>
      </c>
      <c r="K335" s="9">
        <v>19387.13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  <c r="Q335" s="9">
        <v>0</v>
      </c>
      <c r="R335" s="9">
        <v>0</v>
      </c>
      <c r="S335" s="9">
        <v>0</v>
      </c>
      <c r="T335" s="9">
        <v>0</v>
      </c>
      <c r="U335" s="9">
        <v>0</v>
      </c>
      <c r="V335" s="5">
        <v>50.050601709435973</v>
      </c>
      <c r="W335" s="5">
        <v>2.1115608035370118E-2</v>
      </c>
    </row>
    <row r="336" spans="1:23" ht="25" x14ac:dyDescent="0.35">
      <c r="A336" s="6"/>
      <c r="B336" s="4"/>
      <c r="C336" s="4" t="s">
        <v>55</v>
      </c>
      <c r="D336" s="7" t="s">
        <v>56</v>
      </c>
      <c r="E336" s="8">
        <v>129376.92</v>
      </c>
      <c r="F336" s="8">
        <v>262237.03000000003</v>
      </c>
      <c r="G336" s="9">
        <v>238059.62</v>
      </c>
      <c r="H336" s="9">
        <v>238059.62</v>
      </c>
      <c r="I336" s="9">
        <v>238059.62</v>
      </c>
      <c r="J336" s="9">
        <v>0</v>
      </c>
      <c r="K336" s="9">
        <v>238059.62</v>
      </c>
      <c r="L336" s="9">
        <v>0</v>
      </c>
      <c r="M336" s="9">
        <v>0</v>
      </c>
      <c r="N336" s="9">
        <v>0</v>
      </c>
      <c r="O336" s="9">
        <v>0</v>
      </c>
      <c r="P336" s="9">
        <v>0</v>
      </c>
      <c r="Q336" s="9">
        <v>0</v>
      </c>
      <c r="R336" s="9">
        <v>0</v>
      </c>
      <c r="S336" s="9">
        <v>0</v>
      </c>
      <c r="T336" s="9">
        <v>0</v>
      </c>
      <c r="U336" s="9">
        <v>0</v>
      </c>
      <c r="V336" s="5">
        <v>90.780322042366933</v>
      </c>
      <c r="W336" s="5">
        <v>0.25928402548320778</v>
      </c>
    </row>
    <row r="337" spans="1:23" ht="50" x14ac:dyDescent="0.35">
      <c r="A337" s="6"/>
      <c r="B337" s="4"/>
      <c r="C337" s="4" t="s">
        <v>178</v>
      </c>
      <c r="D337" s="7" t="s">
        <v>179</v>
      </c>
      <c r="E337" s="8">
        <v>200537.47</v>
      </c>
      <c r="F337" s="8">
        <v>223243.12</v>
      </c>
      <c r="G337" s="9">
        <v>210833.93</v>
      </c>
      <c r="H337" s="9">
        <v>210833.93</v>
      </c>
      <c r="I337" s="9">
        <v>210833.93</v>
      </c>
      <c r="J337" s="9">
        <v>0</v>
      </c>
      <c r="K337" s="9">
        <v>210833.93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  <c r="Q337" s="9">
        <v>0</v>
      </c>
      <c r="R337" s="9">
        <v>0</v>
      </c>
      <c r="S337" s="9">
        <v>0</v>
      </c>
      <c r="T337" s="9">
        <v>0</v>
      </c>
      <c r="U337" s="9">
        <v>0</v>
      </c>
      <c r="V337" s="5">
        <v>94.441401892177751</v>
      </c>
      <c r="W337" s="5">
        <v>0.22963100440787118</v>
      </c>
    </row>
    <row r="338" spans="1:23" ht="37.5" x14ac:dyDescent="0.35">
      <c r="A338" s="6"/>
      <c r="B338" s="4"/>
      <c r="C338" s="4" t="s">
        <v>180</v>
      </c>
      <c r="D338" s="7" t="s">
        <v>181</v>
      </c>
      <c r="E338" s="8">
        <v>16172.12</v>
      </c>
      <c r="F338" s="8">
        <v>1617.21</v>
      </c>
      <c r="G338" s="9">
        <v>0</v>
      </c>
      <c r="H338" s="9">
        <v>0</v>
      </c>
      <c r="I338" s="9">
        <v>0</v>
      </c>
      <c r="J338" s="9">
        <v>0</v>
      </c>
      <c r="K338" s="9">
        <v>0</v>
      </c>
      <c r="L338" s="9">
        <v>0</v>
      </c>
      <c r="M338" s="9">
        <v>0</v>
      </c>
      <c r="N338" s="9">
        <v>0</v>
      </c>
      <c r="O338" s="9">
        <v>0</v>
      </c>
      <c r="P338" s="9">
        <v>0</v>
      </c>
      <c r="Q338" s="9">
        <v>0</v>
      </c>
      <c r="R338" s="9">
        <v>0</v>
      </c>
      <c r="S338" s="9">
        <v>0</v>
      </c>
      <c r="T338" s="9">
        <v>0</v>
      </c>
      <c r="U338" s="9">
        <v>0</v>
      </c>
      <c r="V338" s="5">
        <v>0</v>
      </c>
      <c r="W338" s="5">
        <v>0</v>
      </c>
    </row>
    <row r="339" spans="1:23" x14ac:dyDescent="0.35">
      <c r="A339" s="6">
        <v>710</v>
      </c>
      <c r="B339" s="4"/>
      <c r="C339" s="4"/>
      <c r="D339" s="7" t="s">
        <v>182</v>
      </c>
      <c r="E339" s="8">
        <v>4730760.1500000004</v>
      </c>
      <c r="F339" s="8">
        <v>5031170.13</v>
      </c>
      <c r="G339" s="9">
        <v>1809175.37</v>
      </c>
      <c r="H339" s="9">
        <v>1753205.84</v>
      </c>
      <c r="I339" s="9">
        <v>1753205.84</v>
      </c>
      <c r="J339" s="9">
        <v>507630.77</v>
      </c>
      <c r="K339" s="9">
        <v>1245575.07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  <c r="Q339" s="9">
        <v>55969.52</v>
      </c>
      <c r="R339" s="9">
        <v>55969.52</v>
      </c>
      <c r="S339" s="9">
        <v>55969.52</v>
      </c>
      <c r="T339" s="9">
        <v>0</v>
      </c>
      <c r="U339" s="9">
        <v>0</v>
      </c>
      <c r="V339" s="5">
        <v>35.959335926925931</v>
      </c>
      <c r="W339" s="5">
        <v>1.970473912827208</v>
      </c>
    </row>
    <row r="340" spans="1:23" ht="25" x14ac:dyDescent="0.35">
      <c r="A340" s="6"/>
      <c r="B340" s="4" t="s">
        <v>183</v>
      </c>
      <c r="C340" s="4"/>
      <c r="D340" s="7" t="s">
        <v>184</v>
      </c>
      <c r="E340" s="8">
        <v>12549.56</v>
      </c>
      <c r="F340" s="8">
        <v>12549.56</v>
      </c>
      <c r="G340" s="9">
        <v>12549.56</v>
      </c>
      <c r="H340" s="9">
        <v>12549.56</v>
      </c>
      <c r="I340" s="9">
        <v>12549.56</v>
      </c>
      <c r="J340" s="9">
        <v>12549.56</v>
      </c>
      <c r="K340" s="9">
        <v>0</v>
      </c>
      <c r="L340" s="9">
        <v>0</v>
      </c>
      <c r="M340" s="9">
        <v>0</v>
      </c>
      <c r="N340" s="9">
        <v>0</v>
      </c>
      <c r="O340" s="9">
        <v>0</v>
      </c>
      <c r="P340" s="9">
        <v>0</v>
      </c>
      <c r="Q340" s="9">
        <v>0</v>
      </c>
      <c r="R340" s="9">
        <v>0</v>
      </c>
      <c r="S340" s="9">
        <v>0</v>
      </c>
      <c r="T340" s="9">
        <v>0</v>
      </c>
      <c r="U340" s="9">
        <v>0</v>
      </c>
      <c r="V340" s="5">
        <v>100</v>
      </c>
      <c r="W340" s="5">
        <v>1.3668428291163841E-2</v>
      </c>
    </row>
    <row r="341" spans="1:23" ht="25" x14ac:dyDescent="0.35">
      <c r="A341" s="6"/>
      <c r="B341" s="4"/>
      <c r="C341" s="4" t="s">
        <v>33</v>
      </c>
      <c r="D341" s="7" t="s">
        <v>34</v>
      </c>
      <c r="E341" s="8">
        <v>10511.88</v>
      </c>
      <c r="F341" s="8">
        <v>10511.88</v>
      </c>
      <c r="G341" s="9">
        <v>10511.88</v>
      </c>
      <c r="H341" s="9">
        <v>10511.88</v>
      </c>
      <c r="I341" s="9">
        <v>10511.88</v>
      </c>
      <c r="J341" s="9">
        <v>10511.88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  <c r="Q341" s="9">
        <v>0</v>
      </c>
      <c r="R341" s="9">
        <v>0</v>
      </c>
      <c r="S341" s="9">
        <v>0</v>
      </c>
      <c r="T341" s="9">
        <v>0</v>
      </c>
      <c r="U341" s="9">
        <v>0</v>
      </c>
      <c r="V341" s="5">
        <v>100</v>
      </c>
      <c r="W341" s="5">
        <v>1.1449070089248062E-2</v>
      </c>
    </row>
    <row r="342" spans="1:23" ht="37.5" x14ac:dyDescent="0.35">
      <c r="A342" s="6"/>
      <c r="B342" s="4"/>
      <c r="C342" s="4" t="s">
        <v>37</v>
      </c>
      <c r="D342" s="7" t="s">
        <v>38</v>
      </c>
      <c r="E342" s="8">
        <v>1778.93</v>
      </c>
      <c r="F342" s="8">
        <v>1778.93</v>
      </c>
      <c r="G342" s="9">
        <v>1778.93</v>
      </c>
      <c r="H342" s="9">
        <v>1778.93</v>
      </c>
      <c r="I342" s="9">
        <v>1778.93</v>
      </c>
      <c r="J342" s="9">
        <v>1778.93</v>
      </c>
      <c r="K342" s="9">
        <v>0</v>
      </c>
      <c r="L342" s="9">
        <v>0</v>
      </c>
      <c r="M342" s="9">
        <v>0</v>
      </c>
      <c r="N342" s="9">
        <v>0</v>
      </c>
      <c r="O342" s="9">
        <v>0</v>
      </c>
      <c r="P342" s="9">
        <v>0</v>
      </c>
      <c r="Q342" s="9">
        <v>0</v>
      </c>
      <c r="R342" s="9">
        <v>0</v>
      </c>
      <c r="S342" s="9">
        <v>0</v>
      </c>
      <c r="T342" s="9">
        <v>0</v>
      </c>
      <c r="U342" s="9">
        <v>0</v>
      </c>
      <c r="V342" s="5">
        <v>100</v>
      </c>
      <c r="W342" s="5">
        <v>1.9375349381804412E-3</v>
      </c>
    </row>
    <row r="343" spans="1:23" ht="37.5" x14ac:dyDescent="0.35">
      <c r="A343" s="6"/>
      <c r="B343" s="4"/>
      <c r="C343" s="4" t="s">
        <v>39</v>
      </c>
      <c r="D343" s="7" t="s">
        <v>40</v>
      </c>
      <c r="E343" s="8">
        <v>258.75</v>
      </c>
      <c r="F343" s="8">
        <v>258.75</v>
      </c>
      <c r="G343" s="9">
        <v>258.75</v>
      </c>
      <c r="H343" s="9">
        <v>258.75</v>
      </c>
      <c r="I343" s="9">
        <v>258.75</v>
      </c>
      <c r="J343" s="9">
        <v>258.75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  <c r="Q343" s="9">
        <v>0</v>
      </c>
      <c r="R343" s="9">
        <v>0</v>
      </c>
      <c r="S343" s="9">
        <v>0</v>
      </c>
      <c r="T343" s="9">
        <v>0</v>
      </c>
      <c r="U343" s="9">
        <v>0</v>
      </c>
      <c r="V343" s="5">
        <v>100</v>
      </c>
      <c r="W343" s="5">
        <v>2.818232637353369E-4</v>
      </c>
    </row>
    <row r="344" spans="1:23" ht="25" x14ac:dyDescent="0.35">
      <c r="A344" s="6"/>
      <c r="B344" s="4" t="s">
        <v>185</v>
      </c>
      <c r="C344" s="4"/>
      <c r="D344" s="7" t="s">
        <v>186</v>
      </c>
      <c r="E344" s="8">
        <v>4718210.59</v>
      </c>
      <c r="F344" s="8">
        <v>5018620.57</v>
      </c>
      <c r="G344" s="9">
        <v>1796625.81</v>
      </c>
      <c r="H344" s="9">
        <v>1740656.28</v>
      </c>
      <c r="I344" s="9">
        <v>1740656.28</v>
      </c>
      <c r="J344" s="9">
        <v>495081.21</v>
      </c>
      <c r="K344" s="9">
        <v>1245575.07</v>
      </c>
      <c r="L344" s="9">
        <v>0</v>
      </c>
      <c r="M344" s="9">
        <v>0</v>
      </c>
      <c r="N344" s="9">
        <v>0</v>
      </c>
      <c r="O344" s="9">
        <v>0</v>
      </c>
      <c r="P344" s="9">
        <v>0</v>
      </c>
      <c r="Q344" s="9">
        <v>55969.52</v>
      </c>
      <c r="R344" s="9">
        <v>55969.52</v>
      </c>
      <c r="S344" s="9">
        <v>55969.52</v>
      </c>
      <c r="T344" s="9">
        <v>0</v>
      </c>
      <c r="U344" s="9">
        <v>0</v>
      </c>
      <c r="V344" s="5">
        <v>35.799195854794377</v>
      </c>
      <c r="W344" s="5">
        <v>1.9568054845360443</v>
      </c>
    </row>
    <row r="345" spans="1:23" ht="25" x14ac:dyDescent="0.35">
      <c r="A345" s="6"/>
      <c r="B345" s="4"/>
      <c r="C345" s="4" t="s">
        <v>33</v>
      </c>
      <c r="D345" s="7" t="s">
        <v>34</v>
      </c>
      <c r="E345" s="8">
        <v>269750.89</v>
      </c>
      <c r="F345" s="8">
        <v>269750.89</v>
      </c>
      <c r="G345" s="9">
        <v>269750.89</v>
      </c>
      <c r="H345" s="9">
        <v>269750.89</v>
      </c>
      <c r="I345" s="9">
        <v>269750.89</v>
      </c>
      <c r="J345" s="9">
        <v>269750.89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  <c r="Q345" s="9">
        <v>0</v>
      </c>
      <c r="R345" s="9">
        <v>0</v>
      </c>
      <c r="S345" s="9">
        <v>0</v>
      </c>
      <c r="T345" s="9">
        <v>0</v>
      </c>
      <c r="U345" s="9">
        <v>0</v>
      </c>
      <c r="V345" s="5">
        <v>100</v>
      </c>
      <c r="W345" s="5">
        <v>0.29380075244408871</v>
      </c>
    </row>
    <row r="346" spans="1:23" ht="37.5" x14ac:dyDescent="0.35">
      <c r="A346" s="6"/>
      <c r="B346" s="4"/>
      <c r="C346" s="4" t="s">
        <v>37</v>
      </c>
      <c r="D346" s="7" t="s">
        <v>38</v>
      </c>
      <c r="E346" s="8">
        <v>47546.02</v>
      </c>
      <c r="F346" s="8">
        <v>65658.789999999994</v>
      </c>
      <c r="G346" s="9">
        <v>62635.83</v>
      </c>
      <c r="H346" s="9">
        <v>62635.83</v>
      </c>
      <c r="I346" s="9">
        <v>62635.83</v>
      </c>
      <c r="J346" s="9">
        <v>62635.83</v>
      </c>
      <c r="K346" s="9">
        <v>0</v>
      </c>
      <c r="L346" s="9">
        <v>0</v>
      </c>
      <c r="M346" s="9">
        <v>0</v>
      </c>
      <c r="N346" s="9">
        <v>0</v>
      </c>
      <c r="O346" s="9">
        <v>0</v>
      </c>
      <c r="P346" s="9">
        <v>0</v>
      </c>
      <c r="Q346" s="9">
        <v>0</v>
      </c>
      <c r="R346" s="9">
        <v>0</v>
      </c>
      <c r="S346" s="9">
        <v>0</v>
      </c>
      <c r="T346" s="9">
        <v>0</v>
      </c>
      <c r="U346" s="9">
        <v>0</v>
      </c>
      <c r="V346" s="5">
        <v>95.395960591133004</v>
      </c>
      <c r="W346" s="5">
        <v>6.8220182438437735E-2</v>
      </c>
    </row>
    <row r="347" spans="1:23" ht="37.5" x14ac:dyDescent="0.35">
      <c r="A347" s="6"/>
      <c r="B347" s="4"/>
      <c r="C347" s="4" t="s">
        <v>39</v>
      </c>
      <c r="D347" s="7" t="s">
        <v>40</v>
      </c>
      <c r="E347" s="8">
        <v>6132.47</v>
      </c>
      <c r="F347" s="8">
        <v>9366.89</v>
      </c>
      <c r="G347" s="9">
        <v>8283.1299999999992</v>
      </c>
      <c r="H347" s="9">
        <v>8283.1299999999992</v>
      </c>
      <c r="I347" s="9">
        <v>8283.1299999999992</v>
      </c>
      <c r="J347" s="9">
        <v>8283.1299999999992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  <c r="Q347" s="9">
        <v>0</v>
      </c>
      <c r="R347" s="9">
        <v>0</v>
      </c>
      <c r="S347" s="9">
        <v>0</v>
      </c>
      <c r="T347" s="9">
        <v>0</v>
      </c>
      <c r="U347" s="9">
        <v>0</v>
      </c>
      <c r="V347" s="5">
        <v>88.429903314917127</v>
      </c>
      <c r="W347" s="5">
        <v>9.021620634971703E-3</v>
      </c>
    </row>
    <row r="348" spans="1:23" ht="25" x14ac:dyDescent="0.35">
      <c r="A348" s="6"/>
      <c r="B348" s="4"/>
      <c r="C348" s="4" t="s">
        <v>41</v>
      </c>
      <c r="D348" s="7" t="s">
        <v>42</v>
      </c>
      <c r="E348" s="8">
        <v>64688.46</v>
      </c>
      <c r="F348" s="8">
        <v>164955.57999999999</v>
      </c>
      <c r="G348" s="9">
        <v>154411.35999999999</v>
      </c>
      <c r="H348" s="9">
        <v>154411.35999999999</v>
      </c>
      <c r="I348" s="9">
        <v>154411.35999999999</v>
      </c>
      <c r="J348" s="9">
        <v>154411.35999999999</v>
      </c>
      <c r="K348" s="9">
        <v>0</v>
      </c>
      <c r="L348" s="9">
        <v>0</v>
      </c>
      <c r="M348" s="9">
        <v>0</v>
      </c>
      <c r="N348" s="9">
        <v>0</v>
      </c>
      <c r="O348" s="9">
        <v>0</v>
      </c>
      <c r="P348" s="9">
        <v>0</v>
      </c>
      <c r="Q348" s="9">
        <v>0</v>
      </c>
      <c r="R348" s="9">
        <v>0</v>
      </c>
      <c r="S348" s="9">
        <v>0</v>
      </c>
      <c r="T348" s="9">
        <v>0</v>
      </c>
      <c r="U348" s="9">
        <v>0</v>
      </c>
      <c r="V348" s="5">
        <v>93.607843137254903</v>
      </c>
      <c r="W348" s="5">
        <v>0.16817803263406231</v>
      </c>
    </row>
    <row r="349" spans="1:23" ht="25" x14ac:dyDescent="0.35">
      <c r="A349" s="6"/>
      <c r="B349" s="4"/>
      <c r="C349" s="4" t="s">
        <v>43</v>
      </c>
      <c r="D349" s="7" t="s">
        <v>44</v>
      </c>
      <c r="E349" s="8">
        <v>194065.39</v>
      </c>
      <c r="F349" s="8">
        <v>194065.39</v>
      </c>
      <c r="G349" s="9">
        <v>31900.11</v>
      </c>
      <c r="H349" s="9">
        <v>31900.11</v>
      </c>
      <c r="I349" s="9">
        <v>31900.11</v>
      </c>
      <c r="J349" s="9">
        <v>0</v>
      </c>
      <c r="K349" s="9">
        <v>31900.11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  <c r="Q349" s="9">
        <v>0</v>
      </c>
      <c r="R349" s="9">
        <v>0</v>
      </c>
      <c r="S349" s="9">
        <v>0</v>
      </c>
      <c r="T349" s="9">
        <v>0</v>
      </c>
      <c r="U349" s="9">
        <v>0</v>
      </c>
      <c r="V349" s="5">
        <v>16.43781666666667</v>
      </c>
      <c r="W349" s="5">
        <v>3.4744193562623378E-2</v>
      </c>
    </row>
    <row r="350" spans="1:23" ht="25" x14ac:dyDescent="0.35">
      <c r="A350" s="6"/>
      <c r="B350" s="4"/>
      <c r="C350" s="4" t="s">
        <v>51</v>
      </c>
      <c r="D350" s="7" t="s">
        <v>52</v>
      </c>
      <c r="E350" s="8">
        <v>97032.69</v>
      </c>
      <c r="F350" s="8">
        <v>97032.69</v>
      </c>
      <c r="G350" s="9">
        <v>38831.839999999997</v>
      </c>
      <c r="H350" s="9">
        <v>38831.839999999997</v>
      </c>
      <c r="I350" s="9">
        <v>38831.839999999997</v>
      </c>
      <c r="J350" s="9">
        <v>0</v>
      </c>
      <c r="K350" s="9">
        <v>38831.839999999997</v>
      </c>
      <c r="L350" s="9">
        <v>0</v>
      </c>
      <c r="M350" s="9">
        <v>0</v>
      </c>
      <c r="N350" s="9">
        <v>0</v>
      </c>
      <c r="O350" s="9">
        <v>0</v>
      </c>
      <c r="P350" s="9">
        <v>0</v>
      </c>
      <c r="Q350" s="9">
        <v>0</v>
      </c>
      <c r="R350" s="9">
        <v>0</v>
      </c>
      <c r="S350" s="9">
        <v>0</v>
      </c>
      <c r="T350" s="9">
        <v>0</v>
      </c>
      <c r="U350" s="9">
        <v>0</v>
      </c>
      <c r="V350" s="5">
        <v>40.019333333333329</v>
      </c>
      <c r="W350" s="5">
        <v>4.2293921746921349E-2</v>
      </c>
    </row>
    <row r="351" spans="1:23" ht="25" x14ac:dyDescent="0.35">
      <c r="A351" s="6"/>
      <c r="B351" s="4"/>
      <c r="C351" s="4" t="s">
        <v>55</v>
      </c>
      <c r="D351" s="7" t="s">
        <v>56</v>
      </c>
      <c r="E351" s="8">
        <v>3379972.14</v>
      </c>
      <c r="F351" s="8">
        <v>3558767.81</v>
      </c>
      <c r="G351" s="9">
        <v>1164616.75</v>
      </c>
      <c r="H351" s="9">
        <v>1164616.75</v>
      </c>
      <c r="I351" s="9">
        <v>1164616.75</v>
      </c>
      <c r="J351" s="9">
        <v>0</v>
      </c>
      <c r="K351" s="9">
        <v>1164616.75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  <c r="Q351" s="9">
        <v>0</v>
      </c>
      <c r="R351" s="9">
        <v>0</v>
      </c>
      <c r="S351" s="9">
        <v>0</v>
      </c>
      <c r="T351" s="9">
        <v>0</v>
      </c>
      <c r="U351" s="9">
        <v>0</v>
      </c>
      <c r="V351" s="5">
        <v>32.725280587923613</v>
      </c>
      <c r="W351" s="5">
        <v>1.2684491332623986</v>
      </c>
    </row>
    <row r="352" spans="1:23" ht="37.5" x14ac:dyDescent="0.35">
      <c r="A352" s="6"/>
      <c r="B352" s="4"/>
      <c r="C352" s="4" t="s">
        <v>67</v>
      </c>
      <c r="D352" s="7" t="s">
        <v>68</v>
      </c>
      <c r="E352" s="8">
        <v>80860.58</v>
      </c>
      <c r="F352" s="8">
        <v>80860.58</v>
      </c>
      <c r="G352" s="9">
        <v>10226.370000000001</v>
      </c>
      <c r="H352" s="9">
        <v>10226.370000000001</v>
      </c>
      <c r="I352" s="9">
        <v>10226.370000000001</v>
      </c>
      <c r="J352" s="9">
        <v>0</v>
      </c>
      <c r="K352" s="9">
        <v>10226.370000000001</v>
      </c>
      <c r="L352" s="9">
        <v>0</v>
      </c>
      <c r="M352" s="9">
        <v>0</v>
      </c>
      <c r="N352" s="9">
        <v>0</v>
      </c>
      <c r="O352" s="9">
        <v>0</v>
      </c>
      <c r="P352" s="9">
        <v>0</v>
      </c>
      <c r="Q352" s="9">
        <v>0</v>
      </c>
      <c r="R352" s="9">
        <v>0</v>
      </c>
      <c r="S352" s="9">
        <v>0</v>
      </c>
      <c r="T352" s="9">
        <v>0</v>
      </c>
      <c r="U352" s="9">
        <v>0</v>
      </c>
      <c r="V352" s="5">
        <v>12.64692</v>
      </c>
      <c r="W352" s="5">
        <v>1.1138113345624085E-2</v>
      </c>
    </row>
    <row r="353" spans="1:23" ht="25" x14ac:dyDescent="0.35">
      <c r="A353" s="6"/>
      <c r="B353" s="4"/>
      <c r="C353" s="4" t="s">
        <v>187</v>
      </c>
      <c r="D353" s="7" t="s">
        <v>188</v>
      </c>
      <c r="E353" s="8">
        <v>491437.5</v>
      </c>
      <c r="F353" s="8">
        <v>491437.5</v>
      </c>
      <c r="G353" s="9">
        <v>47574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  <c r="Q353" s="9">
        <v>47574</v>
      </c>
      <c r="R353" s="9">
        <v>47574</v>
      </c>
      <c r="S353" s="9">
        <v>47574</v>
      </c>
      <c r="T353" s="9">
        <v>0</v>
      </c>
      <c r="U353" s="9">
        <v>0</v>
      </c>
      <c r="V353" s="5">
        <v>9.6805793506203148</v>
      </c>
      <c r="W353" s="5">
        <v>5.181549685175954E-2</v>
      </c>
    </row>
    <row r="354" spans="1:23" ht="25" x14ac:dyDescent="0.35">
      <c r="A354" s="6"/>
      <c r="B354" s="4"/>
      <c r="C354" s="4" t="s">
        <v>189</v>
      </c>
      <c r="D354" s="7" t="s">
        <v>188</v>
      </c>
      <c r="E354" s="8">
        <v>86724.46</v>
      </c>
      <c r="F354" s="8">
        <v>86724.46</v>
      </c>
      <c r="G354" s="9">
        <v>8395.5300000000007</v>
      </c>
      <c r="H354" s="9">
        <v>0</v>
      </c>
      <c r="I354" s="9">
        <v>0</v>
      </c>
      <c r="J354" s="9">
        <v>0</v>
      </c>
      <c r="K354" s="9">
        <v>0</v>
      </c>
      <c r="L354" s="9">
        <v>0</v>
      </c>
      <c r="M354" s="9">
        <v>0</v>
      </c>
      <c r="N354" s="9">
        <v>0</v>
      </c>
      <c r="O354" s="9">
        <v>0</v>
      </c>
      <c r="P354" s="9">
        <v>0</v>
      </c>
      <c r="Q354" s="9">
        <v>8395.5300000000007</v>
      </c>
      <c r="R354" s="9">
        <v>8395.5300000000007</v>
      </c>
      <c r="S354" s="9">
        <v>8395.5300000000007</v>
      </c>
      <c r="T354" s="9">
        <v>0</v>
      </c>
      <c r="U354" s="9">
        <v>0</v>
      </c>
      <c r="V354" s="5">
        <v>9.680691725195576</v>
      </c>
      <c r="W354" s="5">
        <v>9.1440376151567405E-3</v>
      </c>
    </row>
    <row r="355" spans="1:23" x14ac:dyDescent="0.35">
      <c r="A355" s="6">
        <v>750</v>
      </c>
      <c r="B355" s="4"/>
      <c r="C355" s="4"/>
      <c r="D355" s="7" t="s">
        <v>190</v>
      </c>
      <c r="E355" s="8">
        <v>42825137.310000002</v>
      </c>
      <c r="F355" s="8">
        <v>45318857.020000003</v>
      </c>
      <c r="G355" s="9">
        <v>38218541.200000003</v>
      </c>
      <c r="H355" s="9">
        <v>31374605.550000001</v>
      </c>
      <c r="I355" s="9">
        <v>30191410.690000001</v>
      </c>
      <c r="J355" s="9">
        <v>21901974.289999999</v>
      </c>
      <c r="K355" s="9">
        <v>8289436.4000000004</v>
      </c>
      <c r="L355" s="9">
        <v>47241.73</v>
      </c>
      <c r="M355" s="9">
        <v>1135953.1299999999</v>
      </c>
      <c r="N355" s="9">
        <v>0</v>
      </c>
      <c r="O355" s="9">
        <v>0</v>
      </c>
      <c r="P355" s="9">
        <v>0</v>
      </c>
      <c r="Q355" s="9">
        <v>6843935.6500000004</v>
      </c>
      <c r="R355" s="9">
        <v>6843935.6500000004</v>
      </c>
      <c r="S355" s="9">
        <v>0</v>
      </c>
      <c r="T355" s="9">
        <v>0</v>
      </c>
      <c r="U355" s="9">
        <v>0</v>
      </c>
      <c r="V355" s="5">
        <v>84.332535537378689</v>
      </c>
      <c r="W355" s="5">
        <v>41.625947206360117</v>
      </c>
    </row>
    <row r="356" spans="1:23" x14ac:dyDescent="0.35">
      <c r="A356" s="6"/>
      <c r="B356" s="4" t="s">
        <v>191</v>
      </c>
      <c r="C356" s="4"/>
      <c r="D356" s="7" t="s">
        <v>192</v>
      </c>
      <c r="E356" s="8">
        <v>7206.29</v>
      </c>
      <c r="F356" s="8">
        <v>7206.29</v>
      </c>
      <c r="G356" s="9">
        <v>7206.29</v>
      </c>
      <c r="H356" s="9">
        <v>7206.29</v>
      </c>
      <c r="I356" s="9">
        <v>7206.29</v>
      </c>
      <c r="J356" s="9">
        <v>7206.29</v>
      </c>
      <c r="K356" s="9">
        <v>0</v>
      </c>
      <c r="L356" s="9">
        <v>0</v>
      </c>
      <c r="M356" s="9">
        <v>0</v>
      </c>
      <c r="N356" s="9">
        <v>0</v>
      </c>
      <c r="O356" s="9">
        <v>0</v>
      </c>
      <c r="P356" s="9">
        <v>0</v>
      </c>
      <c r="Q356" s="9">
        <v>0</v>
      </c>
      <c r="R356" s="9">
        <v>0</v>
      </c>
      <c r="S356" s="9">
        <v>0</v>
      </c>
      <c r="T356" s="9">
        <v>0</v>
      </c>
      <c r="U356" s="9">
        <v>0</v>
      </c>
      <c r="V356" s="5">
        <v>100</v>
      </c>
      <c r="W356" s="5">
        <v>7.8487778950291336E-3</v>
      </c>
    </row>
    <row r="357" spans="1:23" ht="25" x14ac:dyDescent="0.35">
      <c r="A357" s="6"/>
      <c r="B357" s="4"/>
      <c r="C357" s="4" t="s">
        <v>33</v>
      </c>
      <c r="D357" s="7" t="s">
        <v>34</v>
      </c>
      <c r="E357" s="8">
        <v>6016.03</v>
      </c>
      <c r="F357" s="8">
        <v>6016.03</v>
      </c>
      <c r="G357" s="9">
        <v>6016.03</v>
      </c>
      <c r="H357" s="9">
        <v>6016.03</v>
      </c>
      <c r="I357" s="9">
        <v>6016.03</v>
      </c>
      <c r="J357" s="9">
        <v>6016.03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  <c r="Q357" s="9">
        <v>0</v>
      </c>
      <c r="R357" s="9">
        <v>0</v>
      </c>
      <c r="S357" s="9">
        <v>0</v>
      </c>
      <c r="T357" s="9">
        <v>0</v>
      </c>
      <c r="U357" s="9">
        <v>0</v>
      </c>
      <c r="V357" s="5">
        <v>100</v>
      </c>
      <c r="W357" s="5">
        <v>6.5523908818465836E-3</v>
      </c>
    </row>
    <row r="358" spans="1:23" ht="37.5" x14ac:dyDescent="0.35">
      <c r="A358" s="6"/>
      <c r="B358" s="4"/>
      <c r="C358" s="4" t="s">
        <v>37</v>
      </c>
      <c r="D358" s="7" t="s">
        <v>38</v>
      </c>
      <c r="E358" s="8">
        <v>1067.3599999999999</v>
      </c>
      <c r="F358" s="8">
        <v>1067.3599999999999</v>
      </c>
      <c r="G358" s="9">
        <v>1067.3599999999999</v>
      </c>
      <c r="H358" s="9">
        <v>1067.3599999999999</v>
      </c>
      <c r="I358" s="9">
        <v>1067.3599999999999</v>
      </c>
      <c r="J358" s="9">
        <v>1067.3599999999999</v>
      </c>
      <c r="K358" s="9">
        <v>0</v>
      </c>
      <c r="L358" s="9">
        <v>0</v>
      </c>
      <c r="M358" s="9">
        <v>0</v>
      </c>
      <c r="N358" s="9">
        <v>0</v>
      </c>
      <c r="O358" s="9">
        <v>0</v>
      </c>
      <c r="P358" s="9">
        <v>0</v>
      </c>
      <c r="Q358" s="9">
        <v>0</v>
      </c>
      <c r="R358" s="9">
        <v>0</v>
      </c>
      <c r="S358" s="9">
        <v>0</v>
      </c>
      <c r="T358" s="9">
        <v>0</v>
      </c>
      <c r="U358" s="9">
        <v>0</v>
      </c>
      <c r="V358" s="5">
        <v>100</v>
      </c>
      <c r="W358" s="5">
        <v>1.1625209629082648E-3</v>
      </c>
    </row>
    <row r="359" spans="1:23" ht="37.5" x14ac:dyDescent="0.35">
      <c r="A359" s="6"/>
      <c r="B359" s="4"/>
      <c r="C359" s="4" t="s">
        <v>39</v>
      </c>
      <c r="D359" s="7" t="s">
        <v>40</v>
      </c>
      <c r="E359" s="8">
        <v>122.91</v>
      </c>
      <c r="F359" s="8">
        <v>122.91</v>
      </c>
      <c r="G359" s="9">
        <v>122.91</v>
      </c>
      <c r="H359" s="9">
        <v>122.91</v>
      </c>
      <c r="I359" s="9">
        <v>122.91</v>
      </c>
      <c r="J359" s="9">
        <v>122.91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  <c r="Q359" s="9">
        <v>0</v>
      </c>
      <c r="R359" s="9">
        <v>0</v>
      </c>
      <c r="S359" s="9">
        <v>0</v>
      </c>
      <c r="T359" s="9">
        <v>0</v>
      </c>
      <c r="U359" s="9">
        <v>0</v>
      </c>
      <c r="V359" s="5">
        <v>100</v>
      </c>
      <c r="W359" s="5">
        <v>1.3386605027428504E-4</v>
      </c>
    </row>
    <row r="360" spans="1:23" x14ac:dyDescent="0.35">
      <c r="A360" s="6"/>
      <c r="B360" s="4" t="s">
        <v>193</v>
      </c>
      <c r="C360" s="4"/>
      <c r="D360" s="7" t="s">
        <v>194</v>
      </c>
      <c r="E360" s="8">
        <v>1125579.24</v>
      </c>
      <c r="F360" s="8">
        <v>1125579.24</v>
      </c>
      <c r="G360" s="9">
        <v>1017522.63</v>
      </c>
      <c r="H360" s="9">
        <v>1017522.63</v>
      </c>
      <c r="I360" s="9">
        <v>20341.580000000002</v>
      </c>
      <c r="J360" s="9">
        <v>0</v>
      </c>
      <c r="K360" s="9">
        <v>20341.580000000002</v>
      </c>
      <c r="L360" s="9">
        <v>0</v>
      </c>
      <c r="M360" s="9">
        <v>997181.05</v>
      </c>
      <c r="N360" s="9">
        <v>0</v>
      </c>
      <c r="O360" s="9">
        <v>0</v>
      </c>
      <c r="P360" s="9">
        <v>0</v>
      </c>
      <c r="Q360" s="9">
        <v>0</v>
      </c>
      <c r="R360" s="9">
        <v>0</v>
      </c>
      <c r="S360" s="9">
        <v>0</v>
      </c>
      <c r="T360" s="9">
        <v>0</v>
      </c>
      <c r="U360" s="9">
        <v>0</v>
      </c>
      <c r="V360" s="5">
        <v>90.399910919540233</v>
      </c>
      <c r="W360" s="5">
        <v>1.1082407102476921</v>
      </c>
    </row>
    <row r="361" spans="1:23" ht="25" x14ac:dyDescent="0.35">
      <c r="A361" s="6"/>
      <c r="B361" s="4"/>
      <c r="C361" s="4" t="s">
        <v>154</v>
      </c>
      <c r="D361" s="7" t="s">
        <v>155</v>
      </c>
      <c r="E361" s="8">
        <v>970326.93</v>
      </c>
      <c r="F361" s="8">
        <v>1002671.16</v>
      </c>
      <c r="G361" s="9">
        <v>997181.05</v>
      </c>
      <c r="H361" s="9">
        <v>997181.05</v>
      </c>
      <c r="I361" s="9">
        <v>0</v>
      </c>
      <c r="J361" s="9">
        <v>0</v>
      </c>
      <c r="K361" s="9">
        <v>0</v>
      </c>
      <c r="L361" s="9">
        <v>0</v>
      </c>
      <c r="M361" s="9">
        <v>997181.05</v>
      </c>
      <c r="N361" s="9">
        <v>0</v>
      </c>
      <c r="O361" s="9">
        <v>0</v>
      </c>
      <c r="P361" s="9">
        <v>0</v>
      </c>
      <c r="Q361" s="9">
        <v>0</v>
      </c>
      <c r="R361" s="9">
        <v>0</v>
      </c>
      <c r="S361" s="9">
        <v>0</v>
      </c>
      <c r="T361" s="9">
        <v>0</v>
      </c>
      <c r="U361" s="9">
        <v>0</v>
      </c>
      <c r="V361" s="5">
        <v>99.452451612903218</v>
      </c>
      <c r="W361" s="5">
        <v>1.086085561876126</v>
      </c>
    </row>
    <row r="362" spans="1:23" ht="25" x14ac:dyDescent="0.35">
      <c r="A362" s="6"/>
      <c r="B362" s="4"/>
      <c r="C362" s="4" t="s">
        <v>43</v>
      </c>
      <c r="D362" s="7" t="s">
        <v>44</v>
      </c>
      <c r="E362" s="8">
        <v>16172.12</v>
      </c>
      <c r="F362" s="8">
        <v>16172.12</v>
      </c>
      <c r="G362" s="9">
        <v>0</v>
      </c>
      <c r="H362" s="9">
        <v>0</v>
      </c>
      <c r="I362" s="9">
        <v>0</v>
      </c>
      <c r="J362" s="9">
        <v>0</v>
      </c>
      <c r="K362" s="9">
        <v>0</v>
      </c>
      <c r="L362" s="9">
        <v>0</v>
      </c>
      <c r="M362" s="9">
        <v>0</v>
      </c>
      <c r="N362" s="9">
        <v>0</v>
      </c>
      <c r="O362" s="9">
        <v>0</v>
      </c>
      <c r="P362" s="9">
        <v>0</v>
      </c>
      <c r="Q362" s="9">
        <v>0</v>
      </c>
      <c r="R362" s="9">
        <v>0</v>
      </c>
      <c r="S362" s="9">
        <v>0</v>
      </c>
      <c r="T362" s="9">
        <v>0</v>
      </c>
      <c r="U362" s="9">
        <v>0</v>
      </c>
      <c r="V362" s="5">
        <v>0</v>
      </c>
      <c r="W362" s="5">
        <v>0</v>
      </c>
    </row>
    <row r="363" spans="1:23" ht="25" x14ac:dyDescent="0.35">
      <c r="A363" s="6"/>
      <c r="B363" s="4"/>
      <c r="C363" s="4" t="s">
        <v>55</v>
      </c>
      <c r="D363" s="7" t="s">
        <v>56</v>
      </c>
      <c r="E363" s="8">
        <v>135845.76999999999</v>
      </c>
      <c r="F363" s="8">
        <v>103501.54</v>
      </c>
      <c r="G363" s="9">
        <v>20341.580000000002</v>
      </c>
      <c r="H363" s="9">
        <v>20341.580000000002</v>
      </c>
      <c r="I363" s="9">
        <v>20341.580000000002</v>
      </c>
      <c r="J363" s="9">
        <v>0</v>
      </c>
      <c r="K363" s="9">
        <v>20341.580000000002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  <c r="Q363" s="9">
        <v>0</v>
      </c>
      <c r="R363" s="9">
        <v>0</v>
      </c>
      <c r="S363" s="9">
        <v>0</v>
      </c>
      <c r="T363" s="9">
        <v>0</v>
      </c>
      <c r="U363" s="9">
        <v>0</v>
      </c>
      <c r="V363" s="5">
        <v>19.65340625</v>
      </c>
      <c r="W363" s="5">
        <v>2.2155148371565875E-2</v>
      </c>
    </row>
    <row r="364" spans="1:23" ht="37.5" x14ac:dyDescent="0.35">
      <c r="A364" s="6"/>
      <c r="B364" s="4"/>
      <c r="C364" s="4" t="s">
        <v>57</v>
      </c>
      <c r="D364" s="7" t="s">
        <v>58</v>
      </c>
      <c r="E364" s="8">
        <v>3234.42</v>
      </c>
      <c r="F364" s="8">
        <v>3234.42</v>
      </c>
      <c r="G364" s="9">
        <v>0</v>
      </c>
      <c r="H364" s="9">
        <v>0</v>
      </c>
      <c r="I364" s="9">
        <v>0</v>
      </c>
      <c r="J364" s="9">
        <v>0</v>
      </c>
      <c r="K364" s="9">
        <v>0</v>
      </c>
      <c r="L364" s="9">
        <v>0</v>
      </c>
      <c r="M364" s="9">
        <v>0</v>
      </c>
      <c r="N364" s="9">
        <v>0</v>
      </c>
      <c r="O364" s="9">
        <v>0</v>
      </c>
      <c r="P364" s="9">
        <v>0</v>
      </c>
      <c r="Q364" s="9">
        <v>0</v>
      </c>
      <c r="R364" s="9">
        <v>0</v>
      </c>
      <c r="S364" s="9">
        <v>0</v>
      </c>
      <c r="T364" s="9">
        <v>0</v>
      </c>
      <c r="U364" s="9">
        <v>0</v>
      </c>
      <c r="V364" s="5">
        <v>0</v>
      </c>
      <c r="W364" s="5">
        <v>0</v>
      </c>
    </row>
    <row r="365" spans="1:23" x14ac:dyDescent="0.35">
      <c r="A365" s="6"/>
      <c r="B365" s="4" t="s">
        <v>195</v>
      </c>
      <c r="C365" s="4"/>
      <c r="D365" s="7" t="s">
        <v>196</v>
      </c>
      <c r="E365" s="8">
        <v>41183577.030000001</v>
      </c>
      <c r="F365" s="8">
        <v>43442011.469999999</v>
      </c>
      <c r="G365" s="9">
        <v>36528233.789999999</v>
      </c>
      <c r="H365" s="9">
        <v>29765158.719999999</v>
      </c>
      <c r="I365" s="9">
        <v>29579144.91</v>
      </c>
      <c r="J365" s="9">
        <v>21840338.550000001</v>
      </c>
      <c r="K365" s="9">
        <v>7738806.3700000001</v>
      </c>
      <c r="L365" s="9">
        <v>47241.73</v>
      </c>
      <c r="M365" s="9">
        <v>138772.07999999999</v>
      </c>
      <c r="N365" s="9">
        <v>0</v>
      </c>
      <c r="O365" s="9">
        <v>0</v>
      </c>
      <c r="P365" s="9">
        <v>0</v>
      </c>
      <c r="Q365" s="9">
        <v>6763075.0700000003</v>
      </c>
      <c r="R365" s="9">
        <v>6763075.0700000003</v>
      </c>
      <c r="S365" s="9">
        <v>0</v>
      </c>
      <c r="T365" s="9">
        <v>0</v>
      </c>
      <c r="U365" s="9">
        <v>0</v>
      </c>
      <c r="V365" s="5">
        <v>84.085042462643628</v>
      </c>
      <c r="W365" s="5">
        <v>39.78493902582305</v>
      </c>
    </row>
    <row r="366" spans="1:23" ht="162.5" x14ac:dyDescent="0.35">
      <c r="A366" s="6"/>
      <c r="B366" s="4"/>
      <c r="C366" s="4" t="s">
        <v>197</v>
      </c>
      <c r="D366" s="7" t="s">
        <v>198</v>
      </c>
      <c r="E366" s="8">
        <v>32344.23</v>
      </c>
      <c r="F366" s="8">
        <v>0</v>
      </c>
      <c r="G366" s="9">
        <v>0</v>
      </c>
      <c r="H366" s="9">
        <v>0</v>
      </c>
      <c r="I366" s="9">
        <v>0</v>
      </c>
      <c r="J366" s="9">
        <v>0</v>
      </c>
      <c r="K366" s="9">
        <v>0</v>
      </c>
      <c r="L366" s="9">
        <v>0</v>
      </c>
      <c r="M366" s="9">
        <v>0</v>
      </c>
      <c r="N366" s="9">
        <v>0</v>
      </c>
      <c r="O366" s="9">
        <v>0</v>
      </c>
      <c r="P366" s="9">
        <v>0</v>
      </c>
      <c r="Q366" s="9">
        <v>0</v>
      </c>
      <c r="R366" s="9">
        <v>0</v>
      </c>
      <c r="S366" s="9">
        <v>0</v>
      </c>
      <c r="T366" s="9">
        <v>0</v>
      </c>
      <c r="U366" s="9">
        <v>0</v>
      </c>
      <c r="V366" s="5" t="s">
        <v>86</v>
      </c>
      <c r="W366" s="5">
        <v>0</v>
      </c>
    </row>
    <row r="367" spans="1:23" ht="150" x14ac:dyDescent="0.35">
      <c r="A367" s="6"/>
      <c r="B367" s="4"/>
      <c r="C367" s="4" t="s">
        <v>199</v>
      </c>
      <c r="D367" s="7" t="s">
        <v>200</v>
      </c>
      <c r="E367" s="8">
        <v>48516.35</v>
      </c>
      <c r="F367" s="8">
        <v>48516.35</v>
      </c>
      <c r="G367" s="9">
        <v>47241.73</v>
      </c>
      <c r="H367" s="9">
        <v>47241.73</v>
      </c>
      <c r="I367" s="9">
        <v>0</v>
      </c>
      <c r="J367" s="9">
        <v>0</v>
      </c>
      <c r="K367" s="9">
        <v>0</v>
      </c>
      <c r="L367" s="9">
        <v>47241.73</v>
      </c>
      <c r="M367" s="9">
        <v>0</v>
      </c>
      <c r="N367" s="9">
        <v>0</v>
      </c>
      <c r="O367" s="9">
        <v>0</v>
      </c>
      <c r="P367" s="9">
        <v>0</v>
      </c>
      <c r="Q367" s="9">
        <v>0</v>
      </c>
      <c r="R367" s="9">
        <v>0</v>
      </c>
      <c r="S367" s="9">
        <v>0</v>
      </c>
      <c r="T367" s="9">
        <v>0</v>
      </c>
      <c r="U367" s="9">
        <v>0</v>
      </c>
      <c r="V367" s="5">
        <v>97.372799999999998</v>
      </c>
      <c r="W367" s="5">
        <v>5.1453600553215406E-2</v>
      </c>
    </row>
    <row r="368" spans="1:23" ht="37.5" x14ac:dyDescent="0.35">
      <c r="A368" s="6"/>
      <c r="B368" s="4"/>
      <c r="C368" s="4" t="s">
        <v>31</v>
      </c>
      <c r="D368" s="7" t="s">
        <v>32</v>
      </c>
      <c r="E368" s="8">
        <v>113204.81</v>
      </c>
      <c r="F368" s="8">
        <v>159133.62</v>
      </c>
      <c r="G368" s="9">
        <v>138772.07999999999</v>
      </c>
      <c r="H368" s="9">
        <v>138772.07999999999</v>
      </c>
      <c r="I368" s="9">
        <v>0</v>
      </c>
      <c r="J368" s="9">
        <v>0</v>
      </c>
      <c r="K368" s="9">
        <v>0</v>
      </c>
      <c r="L368" s="9">
        <v>0</v>
      </c>
      <c r="M368" s="9">
        <v>138772.07999999999</v>
      </c>
      <c r="N368" s="9">
        <v>0</v>
      </c>
      <c r="O368" s="9">
        <v>0</v>
      </c>
      <c r="P368" s="9">
        <v>0</v>
      </c>
      <c r="Q368" s="9">
        <v>0</v>
      </c>
      <c r="R368" s="9">
        <v>0</v>
      </c>
      <c r="S368" s="9">
        <v>0</v>
      </c>
      <c r="T368" s="9">
        <v>0</v>
      </c>
      <c r="U368" s="9">
        <v>0</v>
      </c>
      <c r="V368" s="5">
        <v>87.204756097560974</v>
      </c>
      <c r="W368" s="5">
        <v>0.15114442320645075</v>
      </c>
    </row>
    <row r="369" spans="1:23" ht="25" x14ac:dyDescent="0.35">
      <c r="A369" s="6"/>
      <c r="B369" s="4"/>
      <c r="C369" s="4" t="s">
        <v>33</v>
      </c>
      <c r="D369" s="7" t="s">
        <v>34</v>
      </c>
      <c r="E369" s="8">
        <v>19760061.039999999</v>
      </c>
      <c r="F369" s="8">
        <v>19760061.039999999</v>
      </c>
      <c r="G369" s="9">
        <v>17126008.16</v>
      </c>
      <c r="H369" s="9">
        <v>17126008.16</v>
      </c>
      <c r="I369" s="9">
        <v>17126008.16</v>
      </c>
      <c r="J369" s="9">
        <v>17126008.16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  <c r="Q369" s="9">
        <v>0</v>
      </c>
      <c r="R369" s="9">
        <v>0</v>
      </c>
      <c r="S369" s="9">
        <v>0</v>
      </c>
      <c r="T369" s="9">
        <v>0</v>
      </c>
      <c r="U369" s="9">
        <v>0</v>
      </c>
      <c r="V369" s="5">
        <v>86.669814053983274</v>
      </c>
      <c r="W369" s="5">
        <v>18.652891746288542</v>
      </c>
    </row>
    <row r="370" spans="1:23" ht="25" x14ac:dyDescent="0.35">
      <c r="A370" s="6"/>
      <c r="B370" s="4"/>
      <c r="C370" s="4" t="s">
        <v>35</v>
      </c>
      <c r="D370" s="7" t="s">
        <v>36</v>
      </c>
      <c r="E370" s="8">
        <v>1544760.47</v>
      </c>
      <c r="F370" s="8">
        <v>1544760.47</v>
      </c>
      <c r="G370" s="9">
        <v>1221461.25</v>
      </c>
      <c r="H370" s="9">
        <v>1221461.25</v>
      </c>
      <c r="I370" s="9">
        <v>1221461.25</v>
      </c>
      <c r="J370" s="9">
        <v>1221461.25</v>
      </c>
      <c r="K370" s="9">
        <v>0</v>
      </c>
      <c r="L370" s="9">
        <v>0</v>
      </c>
      <c r="M370" s="9">
        <v>0</v>
      </c>
      <c r="N370" s="9">
        <v>0</v>
      </c>
      <c r="O370" s="9">
        <v>0</v>
      </c>
      <c r="P370" s="9">
        <v>0</v>
      </c>
      <c r="Q370" s="9">
        <v>0</v>
      </c>
      <c r="R370" s="9">
        <v>0</v>
      </c>
      <c r="S370" s="9">
        <v>0</v>
      </c>
      <c r="T370" s="9">
        <v>0</v>
      </c>
      <c r="U370" s="9">
        <v>0</v>
      </c>
      <c r="V370" s="5">
        <v>79.071239530988265</v>
      </c>
      <c r="W370" s="5">
        <v>1.3303616530956357</v>
      </c>
    </row>
    <row r="371" spans="1:23" ht="37.5" x14ac:dyDescent="0.35">
      <c r="A371" s="6"/>
      <c r="B371" s="4"/>
      <c r="C371" s="4" t="s">
        <v>37</v>
      </c>
      <c r="D371" s="7" t="s">
        <v>38</v>
      </c>
      <c r="E371" s="8">
        <v>3407464.74</v>
      </c>
      <c r="F371" s="8">
        <v>3407464.74</v>
      </c>
      <c r="G371" s="9">
        <v>3013418.3</v>
      </c>
      <c r="H371" s="9">
        <v>3013418.3</v>
      </c>
      <c r="I371" s="9">
        <v>3013418.3</v>
      </c>
      <c r="J371" s="9">
        <v>3013418.3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  <c r="Q371" s="9">
        <v>0</v>
      </c>
      <c r="R371" s="9">
        <v>0</v>
      </c>
      <c r="S371" s="9">
        <v>0</v>
      </c>
      <c r="T371" s="9">
        <v>0</v>
      </c>
      <c r="U371" s="9">
        <v>0</v>
      </c>
      <c r="V371" s="5">
        <v>88.435788324632185</v>
      </c>
      <c r="W371" s="5">
        <v>3.2820821300282876</v>
      </c>
    </row>
    <row r="372" spans="1:23" ht="37.5" x14ac:dyDescent="0.35">
      <c r="A372" s="6"/>
      <c r="B372" s="4"/>
      <c r="C372" s="4" t="s">
        <v>39</v>
      </c>
      <c r="D372" s="7" t="s">
        <v>40</v>
      </c>
      <c r="E372" s="8">
        <v>475460.2</v>
      </c>
      <c r="F372" s="8">
        <v>475460.2</v>
      </c>
      <c r="G372" s="9">
        <v>342188.12</v>
      </c>
      <c r="H372" s="9">
        <v>342188.12</v>
      </c>
      <c r="I372" s="9">
        <v>342188.12</v>
      </c>
      <c r="J372" s="9">
        <v>342188.12</v>
      </c>
      <c r="K372" s="9">
        <v>0</v>
      </c>
      <c r="L372" s="9">
        <v>0</v>
      </c>
      <c r="M372" s="9">
        <v>0</v>
      </c>
      <c r="N372" s="9">
        <v>0</v>
      </c>
      <c r="O372" s="9">
        <v>0</v>
      </c>
      <c r="P372" s="9">
        <v>0</v>
      </c>
      <c r="Q372" s="9">
        <v>0</v>
      </c>
      <c r="R372" s="9">
        <v>0</v>
      </c>
      <c r="S372" s="9">
        <v>0</v>
      </c>
      <c r="T372" s="9">
        <v>0</v>
      </c>
      <c r="U372" s="9">
        <v>0</v>
      </c>
      <c r="V372" s="5">
        <v>71.969877551020417</v>
      </c>
      <c r="W372" s="5">
        <v>0.37269618874537325</v>
      </c>
    </row>
    <row r="373" spans="1:23" ht="50" x14ac:dyDescent="0.35">
      <c r="A373" s="6"/>
      <c r="B373" s="4"/>
      <c r="C373" s="4" t="s">
        <v>201</v>
      </c>
      <c r="D373" s="7" t="s">
        <v>202</v>
      </c>
      <c r="E373" s="8">
        <v>16172.12</v>
      </c>
      <c r="F373" s="8">
        <v>16172.12</v>
      </c>
      <c r="G373" s="9">
        <v>1788.64</v>
      </c>
      <c r="H373" s="9">
        <v>1788.64</v>
      </c>
      <c r="I373" s="9">
        <v>1788.64</v>
      </c>
      <c r="J373" s="9">
        <v>0</v>
      </c>
      <c r="K373" s="9">
        <v>1788.64</v>
      </c>
      <c r="L373" s="9">
        <v>0</v>
      </c>
      <c r="M373" s="9">
        <v>0</v>
      </c>
      <c r="N373" s="9">
        <v>0</v>
      </c>
      <c r="O373" s="9">
        <v>0</v>
      </c>
      <c r="P373" s="9">
        <v>0</v>
      </c>
      <c r="Q373" s="9">
        <v>0</v>
      </c>
      <c r="R373" s="9">
        <v>0</v>
      </c>
      <c r="S373" s="9">
        <v>0</v>
      </c>
      <c r="T373" s="9">
        <v>0</v>
      </c>
      <c r="U373" s="9">
        <v>0</v>
      </c>
      <c r="V373" s="5">
        <v>11.06</v>
      </c>
      <c r="W373" s="5">
        <v>1.9481033105705164E-3</v>
      </c>
    </row>
    <row r="374" spans="1:23" ht="25" x14ac:dyDescent="0.35">
      <c r="A374" s="6"/>
      <c r="B374" s="4"/>
      <c r="C374" s="4" t="s">
        <v>41</v>
      </c>
      <c r="D374" s="7" t="s">
        <v>42</v>
      </c>
      <c r="E374" s="8">
        <v>176625.38</v>
      </c>
      <c r="F374" s="8">
        <v>176625.38</v>
      </c>
      <c r="G374" s="9">
        <v>56278.96</v>
      </c>
      <c r="H374" s="9">
        <v>56278.96</v>
      </c>
      <c r="I374" s="9">
        <v>56278.96</v>
      </c>
      <c r="J374" s="9">
        <v>56278.96</v>
      </c>
      <c r="K374" s="9">
        <v>0</v>
      </c>
      <c r="L374" s="9">
        <v>0</v>
      </c>
      <c r="M374" s="9">
        <v>0</v>
      </c>
      <c r="N374" s="9">
        <v>0</v>
      </c>
      <c r="O374" s="9">
        <v>0</v>
      </c>
      <c r="P374" s="9">
        <v>0</v>
      </c>
      <c r="Q374" s="9">
        <v>0</v>
      </c>
      <c r="R374" s="9">
        <v>0</v>
      </c>
      <c r="S374" s="9">
        <v>0</v>
      </c>
      <c r="T374" s="9">
        <v>0</v>
      </c>
      <c r="U374" s="9">
        <v>0</v>
      </c>
      <c r="V374" s="5">
        <v>31.863463228830941</v>
      </c>
      <c r="W374" s="5">
        <v>6.1296559862435783E-2</v>
      </c>
    </row>
    <row r="375" spans="1:23" ht="25" x14ac:dyDescent="0.35">
      <c r="A375" s="6"/>
      <c r="B375" s="4"/>
      <c r="C375" s="4" t="s">
        <v>43</v>
      </c>
      <c r="D375" s="7" t="s">
        <v>44</v>
      </c>
      <c r="E375" s="8">
        <v>3234423.1</v>
      </c>
      <c r="F375" s="8">
        <v>3589502.34</v>
      </c>
      <c r="G375" s="9">
        <v>3325467.32</v>
      </c>
      <c r="H375" s="9">
        <v>3325467.32</v>
      </c>
      <c r="I375" s="9">
        <v>3325467.32</v>
      </c>
      <c r="J375" s="9">
        <v>0</v>
      </c>
      <c r="K375" s="9">
        <v>3325467.32</v>
      </c>
      <c r="L375" s="9">
        <v>0</v>
      </c>
      <c r="M375" s="9">
        <v>0</v>
      </c>
      <c r="N375" s="9">
        <v>0</v>
      </c>
      <c r="O375" s="9">
        <v>0</v>
      </c>
      <c r="P375" s="9">
        <v>0</v>
      </c>
      <c r="Q375" s="9">
        <v>0</v>
      </c>
      <c r="R375" s="9">
        <v>0</v>
      </c>
      <c r="S375" s="9">
        <v>0</v>
      </c>
      <c r="T375" s="9">
        <v>0</v>
      </c>
      <c r="U375" s="9">
        <v>0</v>
      </c>
      <c r="V375" s="5">
        <v>92.644244543600706</v>
      </c>
      <c r="W375" s="5">
        <v>3.6219521438882039</v>
      </c>
    </row>
    <row r="376" spans="1:23" x14ac:dyDescent="0.35">
      <c r="A376" s="6"/>
      <c r="B376" s="4"/>
      <c r="C376" s="4" t="s">
        <v>49</v>
      </c>
      <c r="D376" s="7" t="s">
        <v>50</v>
      </c>
      <c r="E376" s="8">
        <v>808605.78</v>
      </c>
      <c r="F376" s="8">
        <v>646884.62</v>
      </c>
      <c r="G376" s="9">
        <v>617956.81000000006</v>
      </c>
      <c r="H376" s="9">
        <v>617956.81000000006</v>
      </c>
      <c r="I376" s="9">
        <v>617956.81000000006</v>
      </c>
      <c r="J376" s="9">
        <v>0</v>
      </c>
      <c r="K376" s="9">
        <v>617956.81000000006</v>
      </c>
      <c r="L376" s="9">
        <v>0</v>
      </c>
      <c r="M376" s="9">
        <v>0</v>
      </c>
      <c r="N376" s="9">
        <v>0</v>
      </c>
      <c r="O376" s="9">
        <v>0</v>
      </c>
      <c r="P376" s="9">
        <v>0</v>
      </c>
      <c r="Q376" s="9">
        <v>0</v>
      </c>
      <c r="R376" s="9">
        <v>0</v>
      </c>
      <c r="S376" s="9">
        <v>0</v>
      </c>
      <c r="T376" s="9">
        <v>0</v>
      </c>
      <c r="U376" s="9">
        <v>0</v>
      </c>
      <c r="V376" s="5">
        <v>95.528134999999992</v>
      </c>
      <c r="W376" s="5">
        <v>0.67305126960624662</v>
      </c>
    </row>
    <row r="377" spans="1:23" ht="25" x14ac:dyDescent="0.35">
      <c r="A377" s="6"/>
      <c r="B377" s="4"/>
      <c r="C377" s="4" t="s">
        <v>51</v>
      </c>
      <c r="D377" s="7" t="s">
        <v>52</v>
      </c>
      <c r="E377" s="8">
        <v>420475</v>
      </c>
      <c r="F377" s="8">
        <v>161721.16</v>
      </c>
      <c r="G377" s="9">
        <v>120826.47</v>
      </c>
      <c r="H377" s="9">
        <v>120826.47</v>
      </c>
      <c r="I377" s="9">
        <v>120826.47</v>
      </c>
      <c r="J377" s="9">
        <v>0</v>
      </c>
      <c r="K377" s="9">
        <v>120826.47</v>
      </c>
      <c r="L377" s="9">
        <v>0</v>
      </c>
      <c r="M377" s="9">
        <v>0</v>
      </c>
      <c r="N377" s="9">
        <v>0</v>
      </c>
      <c r="O377" s="9">
        <v>0</v>
      </c>
      <c r="P377" s="9">
        <v>0</v>
      </c>
      <c r="Q377" s="9">
        <v>0</v>
      </c>
      <c r="R377" s="9">
        <v>0</v>
      </c>
      <c r="S377" s="9">
        <v>0</v>
      </c>
      <c r="T377" s="9">
        <v>0</v>
      </c>
      <c r="U377" s="9">
        <v>0</v>
      </c>
      <c r="V377" s="5">
        <v>74.712839999999986</v>
      </c>
      <c r="W377" s="5">
        <v>0.13159885257335019</v>
      </c>
    </row>
    <row r="378" spans="1:23" ht="25" x14ac:dyDescent="0.35">
      <c r="A378" s="6"/>
      <c r="B378" s="4"/>
      <c r="C378" s="4" t="s">
        <v>53</v>
      </c>
      <c r="D378" s="7" t="s">
        <v>54</v>
      </c>
      <c r="E378" s="8">
        <v>24258.17</v>
      </c>
      <c r="F378" s="8">
        <v>24258.17</v>
      </c>
      <c r="G378" s="9">
        <v>4347.0600000000004</v>
      </c>
      <c r="H378" s="9">
        <v>4347.0600000000004</v>
      </c>
      <c r="I378" s="9">
        <v>4347.0600000000004</v>
      </c>
      <c r="J378" s="9">
        <v>0</v>
      </c>
      <c r="K378" s="9">
        <v>4347.0600000000004</v>
      </c>
      <c r="L378" s="9">
        <v>0</v>
      </c>
      <c r="M378" s="9">
        <v>0</v>
      </c>
      <c r="N378" s="9">
        <v>0</v>
      </c>
      <c r="O378" s="9">
        <v>0</v>
      </c>
      <c r="P378" s="9">
        <v>0</v>
      </c>
      <c r="Q378" s="9">
        <v>0</v>
      </c>
      <c r="R378" s="9">
        <v>0</v>
      </c>
      <c r="S378" s="9">
        <v>0</v>
      </c>
      <c r="T378" s="9">
        <v>0</v>
      </c>
      <c r="U378" s="9">
        <v>0</v>
      </c>
      <c r="V378" s="5">
        <v>17.919999999999998</v>
      </c>
      <c r="W378" s="5">
        <v>4.7346308307536604E-3</v>
      </c>
    </row>
    <row r="379" spans="1:23" ht="25" x14ac:dyDescent="0.35">
      <c r="A379" s="6"/>
      <c r="B379" s="4"/>
      <c r="C379" s="4" t="s">
        <v>55</v>
      </c>
      <c r="D379" s="7" t="s">
        <v>56</v>
      </c>
      <c r="E379" s="8">
        <v>2102375.02</v>
      </c>
      <c r="F379" s="8">
        <v>2684571.17</v>
      </c>
      <c r="G379" s="9">
        <v>2364402.6800000002</v>
      </c>
      <c r="H379" s="9">
        <v>2364402.6800000002</v>
      </c>
      <c r="I379" s="9">
        <v>2364402.6800000002</v>
      </c>
      <c r="J379" s="9">
        <v>0</v>
      </c>
      <c r="K379" s="9">
        <v>2364402.6800000002</v>
      </c>
      <c r="L379" s="9">
        <v>0</v>
      </c>
      <c r="M379" s="9">
        <v>0</v>
      </c>
      <c r="N379" s="9">
        <v>0</v>
      </c>
      <c r="O379" s="9">
        <v>0</v>
      </c>
      <c r="P379" s="9">
        <v>0</v>
      </c>
      <c r="Q379" s="9">
        <v>0</v>
      </c>
      <c r="R379" s="9">
        <v>0</v>
      </c>
      <c r="S379" s="9">
        <v>0</v>
      </c>
      <c r="T379" s="9">
        <v>0</v>
      </c>
      <c r="U379" s="9">
        <v>0</v>
      </c>
      <c r="V379" s="5">
        <v>88.073756626506025</v>
      </c>
      <c r="W379" s="5">
        <v>2.575202979973545</v>
      </c>
    </row>
    <row r="380" spans="1:23" ht="37.5" x14ac:dyDescent="0.35">
      <c r="A380" s="6"/>
      <c r="B380" s="4"/>
      <c r="C380" s="4" t="s">
        <v>57</v>
      </c>
      <c r="D380" s="7" t="s">
        <v>58</v>
      </c>
      <c r="E380" s="8">
        <v>291098.08</v>
      </c>
      <c r="F380" s="8">
        <v>194065.39</v>
      </c>
      <c r="G380" s="9">
        <v>167348.79</v>
      </c>
      <c r="H380" s="9">
        <v>167348.79</v>
      </c>
      <c r="I380" s="9">
        <v>167348.79</v>
      </c>
      <c r="J380" s="9">
        <v>0</v>
      </c>
      <c r="K380" s="9">
        <v>167348.79</v>
      </c>
      <c r="L380" s="9">
        <v>0</v>
      </c>
      <c r="M380" s="9">
        <v>0</v>
      </c>
      <c r="N380" s="9">
        <v>0</v>
      </c>
      <c r="O380" s="9">
        <v>0</v>
      </c>
      <c r="P380" s="9">
        <v>0</v>
      </c>
      <c r="Q380" s="9">
        <v>0</v>
      </c>
      <c r="R380" s="9">
        <v>0</v>
      </c>
      <c r="S380" s="9">
        <v>0</v>
      </c>
      <c r="T380" s="9">
        <v>0</v>
      </c>
      <c r="U380" s="9">
        <v>0</v>
      </c>
      <c r="V380" s="5">
        <v>86.233199999999997</v>
      </c>
      <c r="W380" s="5">
        <v>0.1822689139975654</v>
      </c>
    </row>
    <row r="381" spans="1:23" ht="37.5" x14ac:dyDescent="0.35">
      <c r="A381" s="6"/>
      <c r="B381" s="4"/>
      <c r="C381" s="4" t="s">
        <v>203</v>
      </c>
      <c r="D381" s="7" t="s">
        <v>204</v>
      </c>
      <c r="E381" s="8">
        <v>32344.23</v>
      </c>
      <c r="F381" s="8">
        <v>32344.23</v>
      </c>
      <c r="G381" s="9">
        <v>9166.39</v>
      </c>
      <c r="H381" s="9">
        <v>9166.39</v>
      </c>
      <c r="I381" s="9">
        <v>9166.39</v>
      </c>
      <c r="J381" s="9">
        <v>0</v>
      </c>
      <c r="K381" s="9">
        <v>9166.39</v>
      </c>
      <c r="L381" s="9">
        <v>0</v>
      </c>
      <c r="M381" s="9">
        <v>0</v>
      </c>
      <c r="N381" s="9">
        <v>0</v>
      </c>
      <c r="O381" s="9">
        <v>0</v>
      </c>
      <c r="P381" s="9">
        <v>0</v>
      </c>
      <c r="Q381" s="9">
        <v>0</v>
      </c>
      <c r="R381" s="9">
        <v>0</v>
      </c>
      <c r="S381" s="9">
        <v>0</v>
      </c>
      <c r="T381" s="9">
        <v>0</v>
      </c>
      <c r="U381" s="9">
        <v>0</v>
      </c>
      <c r="V381" s="5">
        <v>28.3401</v>
      </c>
      <c r="W381" s="5">
        <v>9.9836243457322778E-3</v>
      </c>
    </row>
    <row r="382" spans="1:23" ht="50" x14ac:dyDescent="0.35">
      <c r="A382" s="6"/>
      <c r="B382" s="4"/>
      <c r="C382" s="4" t="s">
        <v>178</v>
      </c>
      <c r="D382" s="7" t="s">
        <v>179</v>
      </c>
      <c r="E382" s="8">
        <v>48516.35</v>
      </c>
      <c r="F382" s="8">
        <v>51103.88</v>
      </c>
      <c r="G382" s="9">
        <v>2662.42</v>
      </c>
      <c r="H382" s="9">
        <v>2662.42</v>
      </c>
      <c r="I382" s="9">
        <v>2662.42</v>
      </c>
      <c r="J382" s="9">
        <v>0</v>
      </c>
      <c r="K382" s="9">
        <v>2662.42</v>
      </c>
      <c r="L382" s="9">
        <v>0</v>
      </c>
      <c r="M382" s="9">
        <v>0</v>
      </c>
      <c r="N382" s="9">
        <v>0</v>
      </c>
      <c r="O382" s="9">
        <v>0</v>
      </c>
      <c r="P382" s="9">
        <v>0</v>
      </c>
      <c r="Q382" s="9">
        <v>0</v>
      </c>
      <c r="R382" s="9">
        <v>0</v>
      </c>
      <c r="S382" s="9">
        <v>0</v>
      </c>
      <c r="T382" s="9">
        <v>0</v>
      </c>
      <c r="U382" s="9">
        <v>0</v>
      </c>
      <c r="V382" s="5">
        <v>5.209810126582278</v>
      </c>
      <c r="W382" s="5">
        <v>2.8997852442967822E-3</v>
      </c>
    </row>
    <row r="383" spans="1:23" ht="62.5" x14ac:dyDescent="0.35">
      <c r="A383" s="6"/>
      <c r="B383" s="4"/>
      <c r="C383" s="4" t="s">
        <v>205</v>
      </c>
      <c r="D383" s="7" t="s">
        <v>206</v>
      </c>
      <c r="E383" s="8">
        <v>194065.39</v>
      </c>
      <c r="F383" s="8">
        <v>194065.39</v>
      </c>
      <c r="G383" s="9">
        <v>141633.64000000001</v>
      </c>
      <c r="H383" s="9">
        <v>141633.64000000001</v>
      </c>
      <c r="I383" s="9">
        <v>141633.64000000001</v>
      </c>
      <c r="J383" s="9">
        <v>0</v>
      </c>
      <c r="K383" s="9">
        <v>141633.64000000001</v>
      </c>
      <c r="L383" s="9">
        <v>0</v>
      </c>
      <c r="M383" s="9">
        <v>0</v>
      </c>
      <c r="N383" s="9">
        <v>0</v>
      </c>
      <c r="O383" s="9">
        <v>0</v>
      </c>
      <c r="P383" s="9">
        <v>0</v>
      </c>
      <c r="Q383" s="9">
        <v>0</v>
      </c>
      <c r="R383" s="9">
        <v>0</v>
      </c>
      <c r="S383" s="9">
        <v>0</v>
      </c>
      <c r="T383" s="9">
        <v>0</v>
      </c>
      <c r="U383" s="9">
        <v>0</v>
      </c>
      <c r="V383" s="5">
        <v>72.982433333333333</v>
      </c>
      <c r="W383" s="5">
        <v>0.15426110668009982</v>
      </c>
    </row>
    <row r="384" spans="1:23" ht="25" x14ac:dyDescent="0.35">
      <c r="A384" s="6"/>
      <c r="B384" s="4"/>
      <c r="C384" s="4" t="s">
        <v>59</v>
      </c>
      <c r="D384" s="7" t="s">
        <v>60</v>
      </c>
      <c r="E384" s="8">
        <v>48516.35</v>
      </c>
      <c r="F384" s="8">
        <v>48516.35</v>
      </c>
      <c r="G384" s="9">
        <v>11264.59</v>
      </c>
      <c r="H384" s="9">
        <v>11264.59</v>
      </c>
      <c r="I384" s="9">
        <v>11264.59</v>
      </c>
      <c r="J384" s="9">
        <v>0</v>
      </c>
      <c r="K384" s="9">
        <v>11264.59</v>
      </c>
      <c r="L384" s="9">
        <v>0</v>
      </c>
      <c r="M384" s="9">
        <v>0</v>
      </c>
      <c r="N384" s="9">
        <v>0</v>
      </c>
      <c r="O384" s="9">
        <v>0</v>
      </c>
      <c r="P384" s="9">
        <v>0</v>
      </c>
      <c r="Q384" s="9">
        <v>0</v>
      </c>
      <c r="R384" s="9">
        <v>0</v>
      </c>
      <c r="S384" s="9">
        <v>0</v>
      </c>
      <c r="T384" s="9">
        <v>0</v>
      </c>
      <c r="U384" s="9">
        <v>0</v>
      </c>
      <c r="V384" s="5">
        <v>23.218133333333331</v>
      </c>
      <c r="W384" s="5">
        <v>1.2268893963454156E-2</v>
      </c>
    </row>
    <row r="385" spans="1:23" ht="25" x14ac:dyDescent="0.35">
      <c r="A385" s="6"/>
      <c r="B385" s="4"/>
      <c r="C385" s="4" t="s">
        <v>207</v>
      </c>
      <c r="D385" s="7" t="s">
        <v>208</v>
      </c>
      <c r="E385" s="8">
        <v>32344.23</v>
      </c>
      <c r="F385" s="8">
        <v>32344.23</v>
      </c>
      <c r="G385" s="9">
        <v>1288.72</v>
      </c>
      <c r="H385" s="9">
        <v>1288.72</v>
      </c>
      <c r="I385" s="9">
        <v>1288.72</v>
      </c>
      <c r="J385" s="9">
        <v>0</v>
      </c>
      <c r="K385" s="9">
        <v>1288.72</v>
      </c>
      <c r="L385" s="9">
        <v>0</v>
      </c>
      <c r="M385" s="9">
        <v>0</v>
      </c>
      <c r="N385" s="9">
        <v>0</v>
      </c>
      <c r="O385" s="9">
        <v>0</v>
      </c>
      <c r="P385" s="9">
        <v>0</v>
      </c>
      <c r="Q385" s="9">
        <v>0</v>
      </c>
      <c r="R385" s="9">
        <v>0</v>
      </c>
      <c r="S385" s="9">
        <v>0</v>
      </c>
      <c r="T385" s="9">
        <v>0</v>
      </c>
      <c r="U385" s="9">
        <v>0</v>
      </c>
      <c r="V385" s="5">
        <v>3.9843999999999999</v>
      </c>
      <c r="W385" s="5">
        <v>1.4036207650338455E-3</v>
      </c>
    </row>
    <row r="386" spans="1:23" x14ac:dyDescent="0.35">
      <c r="A386" s="6"/>
      <c r="B386" s="4"/>
      <c r="C386" s="4" t="s">
        <v>61</v>
      </c>
      <c r="D386" s="7" t="s">
        <v>62</v>
      </c>
      <c r="E386" s="8">
        <v>485163.46</v>
      </c>
      <c r="F386" s="8">
        <v>485163.46</v>
      </c>
      <c r="G386" s="9">
        <v>380482.14</v>
      </c>
      <c r="H386" s="9">
        <v>380482.14</v>
      </c>
      <c r="I386" s="9">
        <v>380482.14</v>
      </c>
      <c r="J386" s="9">
        <v>0</v>
      </c>
      <c r="K386" s="9">
        <v>380482.14</v>
      </c>
      <c r="L386" s="9">
        <v>0</v>
      </c>
      <c r="M386" s="9">
        <v>0</v>
      </c>
      <c r="N386" s="9">
        <v>0</v>
      </c>
      <c r="O386" s="9">
        <v>0</v>
      </c>
      <c r="P386" s="9">
        <v>0</v>
      </c>
      <c r="Q386" s="9">
        <v>0</v>
      </c>
      <c r="R386" s="9">
        <v>0</v>
      </c>
      <c r="S386" s="9">
        <v>0</v>
      </c>
      <c r="T386" s="9">
        <v>0</v>
      </c>
      <c r="U386" s="9">
        <v>0</v>
      </c>
      <c r="V386" s="5">
        <v>78.42349333333334</v>
      </c>
      <c r="W386" s="5">
        <v>0.41440434083862066</v>
      </c>
    </row>
    <row r="387" spans="1:23" ht="37.5" x14ac:dyDescent="0.35">
      <c r="A387" s="6"/>
      <c r="B387" s="4"/>
      <c r="C387" s="4" t="s">
        <v>63</v>
      </c>
      <c r="D387" s="7" t="s">
        <v>64</v>
      </c>
      <c r="E387" s="8">
        <v>530445.39</v>
      </c>
      <c r="F387" s="8">
        <v>530445.39</v>
      </c>
      <c r="G387" s="9">
        <v>491140.87</v>
      </c>
      <c r="H387" s="9">
        <v>491140.87</v>
      </c>
      <c r="I387" s="9">
        <v>491140.87</v>
      </c>
      <c r="J387" s="9">
        <v>0</v>
      </c>
      <c r="K387" s="9">
        <v>491140.87</v>
      </c>
      <c r="L387" s="9">
        <v>0</v>
      </c>
      <c r="M387" s="9">
        <v>0</v>
      </c>
      <c r="N387" s="9">
        <v>0</v>
      </c>
      <c r="O387" s="9">
        <v>0</v>
      </c>
      <c r="P387" s="9">
        <v>0</v>
      </c>
      <c r="Q387" s="9">
        <v>0</v>
      </c>
      <c r="R387" s="9">
        <v>0</v>
      </c>
      <c r="S387" s="9">
        <v>0</v>
      </c>
      <c r="T387" s="9">
        <v>0</v>
      </c>
      <c r="U387" s="9">
        <v>0</v>
      </c>
      <c r="V387" s="5">
        <v>92.590280487804876</v>
      </c>
      <c r="W387" s="5">
        <v>0.5349289482634908</v>
      </c>
    </row>
    <row r="388" spans="1:23" ht="25" x14ac:dyDescent="0.35">
      <c r="A388" s="6"/>
      <c r="B388" s="4"/>
      <c r="C388" s="4" t="s">
        <v>138</v>
      </c>
      <c r="D388" s="7" t="s">
        <v>139</v>
      </c>
      <c r="E388" s="8">
        <v>64688.46</v>
      </c>
      <c r="F388" s="8">
        <v>0</v>
      </c>
      <c r="G388" s="9">
        <v>0</v>
      </c>
      <c r="H388" s="9">
        <v>0</v>
      </c>
      <c r="I388" s="9">
        <v>0</v>
      </c>
      <c r="J388" s="9">
        <v>0</v>
      </c>
      <c r="K388" s="9">
        <v>0</v>
      </c>
      <c r="L388" s="9">
        <v>0</v>
      </c>
      <c r="M388" s="9">
        <v>0</v>
      </c>
      <c r="N388" s="9">
        <v>0</v>
      </c>
      <c r="O388" s="9">
        <v>0</v>
      </c>
      <c r="P388" s="9">
        <v>0</v>
      </c>
      <c r="Q388" s="9">
        <v>0</v>
      </c>
      <c r="R388" s="9">
        <v>0</v>
      </c>
      <c r="S388" s="9">
        <v>0</v>
      </c>
      <c r="T388" s="9">
        <v>0</v>
      </c>
      <c r="U388" s="9">
        <v>0</v>
      </c>
      <c r="V388" s="5" t="s">
        <v>86</v>
      </c>
      <c r="W388" s="5">
        <v>0</v>
      </c>
    </row>
    <row r="389" spans="1:23" ht="50" x14ac:dyDescent="0.35">
      <c r="A389" s="6"/>
      <c r="B389" s="4"/>
      <c r="C389" s="4" t="s">
        <v>65</v>
      </c>
      <c r="D389" s="7" t="s">
        <v>66</v>
      </c>
      <c r="E389" s="8">
        <v>646.88</v>
      </c>
      <c r="F389" s="8">
        <v>646.88</v>
      </c>
      <c r="G389" s="9">
        <v>514.27</v>
      </c>
      <c r="H389" s="9">
        <v>514.27</v>
      </c>
      <c r="I389" s="9">
        <v>514.27</v>
      </c>
      <c r="J389" s="9">
        <v>0</v>
      </c>
      <c r="K389" s="9">
        <v>514.27</v>
      </c>
      <c r="L389" s="9">
        <v>0</v>
      </c>
      <c r="M389" s="9">
        <v>0</v>
      </c>
      <c r="N389" s="9">
        <v>0</v>
      </c>
      <c r="O389" s="9">
        <v>0</v>
      </c>
      <c r="P389" s="9">
        <v>0</v>
      </c>
      <c r="Q389" s="9">
        <v>0</v>
      </c>
      <c r="R389" s="9">
        <v>0</v>
      </c>
      <c r="S389" s="9">
        <v>0</v>
      </c>
      <c r="T389" s="9">
        <v>0</v>
      </c>
      <c r="U389" s="9">
        <v>0</v>
      </c>
      <c r="V389" s="5">
        <v>79.5</v>
      </c>
      <c r="W389" s="5">
        <v>5.6012373667398217E-4</v>
      </c>
    </row>
    <row r="390" spans="1:23" ht="25" x14ac:dyDescent="0.35">
      <c r="A390" s="6"/>
      <c r="B390" s="4"/>
      <c r="C390" s="4" t="s">
        <v>209</v>
      </c>
      <c r="D390" s="7" t="s">
        <v>210</v>
      </c>
      <c r="E390" s="8">
        <v>32344.23</v>
      </c>
      <c r="F390" s="8">
        <v>32344.23</v>
      </c>
      <c r="G390" s="9">
        <v>1327.8</v>
      </c>
      <c r="H390" s="9">
        <v>1327.8</v>
      </c>
      <c r="I390" s="9">
        <v>1327.8</v>
      </c>
      <c r="J390" s="9">
        <v>0</v>
      </c>
      <c r="K390" s="9">
        <v>1327.8</v>
      </c>
      <c r="L390" s="9">
        <v>0</v>
      </c>
      <c r="M390" s="9">
        <v>0</v>
      </c>
      <c r="N390" s="9">
        <v>0</v>
      </c>
      <c r="O390" s="9">
        <v>0</v>
      </c>
      <c r="P390" s="9">
        <v>0</v>
      </c>
      <c r="Q390" s="9">
        <v>0</v>
      </c>
      <c r="R390" s="9">
        <v>0</v>
      </c>
      <c r="S390" s="9">
        <v>0</v>
      </c>
      <c r="T390" s="9">
        <v>0</v>
      </c>
      <c r="U390" s="9">
        <v>0</v>
      </c>
      <c r="V390" s="5">
        <v>4.1052</v>
      </c>
      <c r="W390" s="5">
        <v>1.4461760778578811E-3</v>
      </c>
    </row>
    <row r="391" spans="1:23" ht="37.5" x14ac:dyDescent="0.35">
      <c r="A391" s="6"/>
      <c r="B391" s="4"/>
      <c r="C391" s="4" t="s">
        <v>180</v>
      </c>
      <c r="D391" s="7" t="s">
        <v>181</v>
      </c>
      <c r="E391" s="8">
        <v>16172.12</v>
      </c>
      <c r="F391" s="8">
        <v>32344.23</v>
      </c>
      <c r="G391" s="9">
        <v>22013.48</v>
      </c>
      <c r="H391" s="9">
        <v>22013.48</v>
      </c>
      <c r="I391" s="9">
        <v>22013.48</v>
      </c>
      <c r="J391" s="9">
        <v>0</v>
      </c>
      <c r="K391" s="9">
        <v>22013.48</v>
      </c>
      <c r="L391" s="9">
        <v>0</v>
      </c>
      <c r="M391" s="9">
        <v>0</v>
      </c>
      <c r="N391" s="9">
        <v>0</v>
      </c>
      <c r="O391" s="9">
        <v>0</v>
      </c>
      <c r="P391" s="9">
        <v>0</v>
      </c>
      <c r="Q391" s="9">
        <v>0</v>
      </c>
      <c r="R391" s="9">
        <v>0</v>
      </c>
      <c r="S391" s="9">
        <v>0</v>
      </c>
      <c r="T391" s="9">
        <v>0</v>
      </c>
      <c r="U391" s="9">
        <v>0</v>
      </c>
      <c r="V391" s="5">
        <v>68.06</v>
      </c>
      <c r="W391" s="5">
        <v>2.3976114162283787E-2</v>
      </c>
    </row>
    <row r="392" spans="1:23" ht="37.5" x14ac:dyDescent="0.35">
      <c r="A392" s="6"/>
      <c r="B392" s="4"/>
      <c r="C392" s="4" t="s">
        <v>67</v>
      </c>
      <c r="D392" s="7" t="s">
        <v>68</v>
      </c>
      <c r="E392" s="8">
        <v>130626.25</v>
      </c>
      <c r="F392" s="8">
        <v>130626.25</v>
      </c>
      <c r="G392" s="9">
        <v>75174.27</v>
      </c>
      <c r="H392" s="9">
        <v>75174.27</v>
      </c>
      <c r="I392" s="9">
        <v>75174.27</v>
      </c>
      <c r="J392" s="9">
        <v>0</v>
      </c>
      <c r="K392" s="9">
        <v>75174.27</v>
      </c>
      <c r="L392" s="9">
        <v>0</v>
      </c>
      <c r="M392" s="9">
        <v>0</v>
      </c>
      <c r="N392" s="9">
        <v>0</v>
      </c>
      <c r="O392" s="9">
        <v>0</v>
      </c>
      <c r="P392" s="9">
        <v>0</v>
      </c>
      <c r="Q392" s="9">
        <v>0</v>
      </c>
      <c r="R392" s="9">
        <v>0</v>
      </c>
      <c r="S392" s="9">
        <v>0</v>
      </c>
      <c r="T392" s="9">
        <v>0</v>
      </c>
      <c r="U392" s="9">
        <v>0</v>
      </c>
      <c r="V392" s="5">
        <v>57.5491268565101</v>
      </c>
      <c r="W392" s="5">
        <v>8.1876492329260947E-2</v>
      </c>
    </row>
    <row r="393" spans="1:23" ht="37.5" x14ac:dyDescent="0.35">
      <c r="A393" s="6"/>
      <c r="B393" s="4"/>
      <c r="C393" s="4" t="s">
        <v>91</v>
      </c>
      <c r="D393" s="7" t="s">
        <v>92</v>
      </c>
      <c r="E393" s="8">
        <v>319570.71000000002</v>
      </c>
      <c r="F393" s="8">
        <v>157849.54999999999</v>
      </c>
      <c r="G393" s="9">
        <v>80983.740000000005</v>
      </c>
      <c r="H393" s="9">
        <v>80983.740000000005</v>
      </c>
      <c r="I393" s="9">
        <v>80983.740000000005</v>
      </c>
      <c r="J393" s="9">
        <v>80983.740000000005</v>
      </c>
      <c r="K393" s="9">
        <v>0</v>
      </c>
      <c r="L393" s="9">
        <v>0</v>
      </c>
      <c r="M393" s="9">
        <v>0</v>
      </c>
      <c r="N393" s="9">
        <v>0</v>
      </c>
      <c r="O393" s="9">
        <v>0</v>
      </c>
      <c r="P393" s="9">
        <v>0</v>
      </c>
      <c r="Q393" s="9">
        <v>0</v>
      </c>
      <c r="R393" s="9">
        <v>0</v>
      </c>
      <c r="S393" s="9">
        <v>0</v>
      </c>
      <c r="T393" s="9">
        <v>0</v>
      </c>
      <c r="U393" s="9">
        <v>0</v>
      </c>
      <c r="V393" s="5">
        <v>51.30438702538779</v>
      </c>
      <c r="W393" s="5">
        <v>8.820391779083081E-2</v>
      </c>
    </row>
    <row r="394" spans="1:23" ht="25" x14ac:dyDescent="0.35">
      <c r="A394" s="6"/>
      <c r="B394" s="4"/>
      <c r="C394" s="4" t="s">
        <v>211</v>
      </c>
      <c r="D394" s="7" t="s">
        <v>188</v>
      </c>
      <c r="E394" s="8">
        <v>5498519.2699999996</v>
      </c>
      <c r="F394" s="8">
        <v>6949055.2400000002</v>
      </c>
      <c r="G394" s="9">
        <v>6221026.2199999997</v>
      </c>
      <c r="H394" s="9">
        <v>0</v>
      </c>
      <c r="I394" s="9">
        <v>0</v>
      </c>
      <c r="J394" s="9">
        <v>0</v>
      </c>
      <c r="K394" s="9">
        <v>0</v>
      </c>
      <c r="L394" s="9">
        <v>0</v>
      </c>
      <c r="M394" s="9">
        <v>0</v>
      </c>
      <c r="N394" s="9">
        <v>0</v>
      </c>
      <c r="O394" s="9">
        <v>0</v>
      </c>
      <c r="P394" s="9">
        <v>0</v>
      </c>
      <c r="Q394" s="9">
        <v>6221026.2199999997</v>
      </c>
      <c r="R394" s="9">
        <v>6221026.2199999997</v>
      </c>
      <c r="S394" s="9">
        <v>0</v>
      </c>
      <c r="T394" s="9">
        <v>0</v>
      </c>
      <c r="U394" s="9">
        <v>0</v>
      </c>
      <c r="V394" s="5">
        <v>89.52333816694761</v>
      </c>
      <c r="W394" s="5">
        <v>6.7756670182525776</v>
      </c>
    </row>
    <row r="395" spans="1:23" ht="37.5" x14ac:dyDescent="0.35">
      <c r="A395" s="6"/>
      <c r="B395" s="4"/>
      <c r="C395" s="4" t="s">
        <v>142</v>
      </c>
      <c r="D395" s="7" t="s">
        <v>143</v>
      </c>
      <c r="E395" s="8">
        <v>1293769.24</v>
      </c>
      <c r="F395" s="8">
        <v>1875965.4</v>
      </c>
      <c r="G395" s="9">
        <v>542048.85</v>
      </c>
      <c r="H395" s="9">
        <v>0</v>
      </c>
      <c r="I395" s="9">
        <v>0</v>
      </c>
      <c r="J395" s="9">
        <v>0</v>
      </c>
      <c r="K395" s="9">
        <v>0</v>
      </c>
      <c r="L395" s="9">
        <v>0</v>
      </c>
      <c r="M395" s="9">
        <v>0</v>
      </c>
      <c r="N395" s="9">
        <v>0</v>
      </c>
      <c r="O395" s="9">
        <v>0</v>
      </c>
      <c r="P395" s="9">
        <v>0</v>
      </c>
      <c r="Q395" s="9">
        <v>542048.85</v>
      </c>
      <c r="R395" s="9">
        <v>542048.85</v>
      </c>
      <c r="S395" s="9">
        <v>0</v>
      </c>
      <c r="T395" s="9">
        <v>0</v>
      </c>
      <c r="U395" s="9">
        <v>0</v>
      </c>
      <c r="V395" s="5">
        <v>28.894394827586208</v>
      </c>
      <c r="W395" s="5">
        <v>0.59037566741266423</v>
      </c>
    </row>
    <row r="396" spans="1:23" x14ac:dyDescent="0.35">
      <c r="A396" s="6"/>
      <c r="B396" s="4" t="s">
        <v>212</v>
      </c>
      <c r="C396" s="4"/>
      <c r="D396" s="7" t="s">
        <v>213</v>
      </c>
      <c r="E396" s="8">
        <v>190830.96</v>
      </c>
      <c r="F396" s="8">
        <v>183534.49</v>
      </c>
      <c r="G396" s="9">
        <v>183534.49</v>
      </c>
      <c r="H396" s="9">
        <v>183534.49</v>
      </c>
      <c r="I396" s="9">
        <v>183534.49</v>
      </c>
      <c r="J396" s="9">
        <v>52931.92</v>
      </c>
      <c r="K396" s="9">
        <v>130602.58</v>
      </c>
      <c r="L396" s="9">
        <v>0</v>
      </c>
      <c r="M396" s="9">
        <v>0</v>
      </c>
      <c r="N396" s="9">
        <v>0</v>
      </c>
      <c r="O396" s="9">
        <v>0</v>
      </c>
      <c r="P396" s="9">
        <v>0</v>
      </c>
      <c r="Q396" s="9">
        <v>0</v>
      </c>
      <c r="R396" s="9">
        <v>0</v>
      </c>
      <c r="S396" s="9">
        <v>0</v>
      </c>
      <c r="T396" s="9">
        <v>0</v>
      </c>
      <c r="U396" s="9">
        <v>0</v>
      </c>
      <c r="V396" s="5">
        <v>100</v>
      </c>
      <c r="W396" s="5">
        <v>0.19989766370237005</v>
      </c>
    </row>
    <row r="397" spans="1:23" ht="37.5" x14ac:dyDescent="0.35">
      <c r="A397" s="6"/>
      <c r="B397" s="4"/>
      <c r="C397" s="4" t="s">
        <v>37</v>
      </c>
      <c r="D397" s="7" t="s">
        <v>38</v>
      </c>
      <c r="E397" s="8">
        <v>4657.57</v>
      </c>
      <c r="F397" s="8">
        <v>4883.8500000000004</v>
      </c>
      <c r="G397" s="9">
        <v>4883.8500000000004</v>
      </c>
      <c r="H397" s="9">
        <v>4883.8500000000004</v>
      </c>
      <c r="I397" s="9">
        <v>4883.8500000000004</v>
      </c>
      <c r="J397" s="9">
        <v>4883.8500000000004</v>
      </c>
      <c r="K397" s="9">
        <v>0</v>
      </c>
      <c r="L397" s="9">
        <v>0</v>
      </c>
      <c r="M397" s="9">
        <v>0</v>
      </c>
      <c r="N397" s="9">
        <v>0</v>
      </c>
      <c r="O397" s="9">
        <v>0</v>
      </c>
      <c r="P397" s="9">
        <v>0</v>
      </c>
      <c r="Q397" s="9">
        <v>0</v>
      </c>
      <c r="R397" s="9">
        <v>0</v>
      </c>
      <c r="S397" s="9">
        <v>0</v>
      </c>
      <c r="T397" s="9">
        <v>0</v>
      </c>
      <c r="U397" s="9">
        <v>0</v>
      </c>
      <c r="V397" s="5">
        <v>100</v>
      </c>
      <c r="W397" s="5">
        <v>5.3192731913726168E-3</v>
      </c>
    </row>
    <row r="398" spans="1:23" ht="37.5" x14ac:dyDescent="0.35">
      <c r="A398" s="6"/>
      <c r="B398" s="4"/>
      <c r="C398" s="4" t="s">
        <v>39</v>
      </c>
      <c r="D398" s="7" t="s">
        <v>40</v>
      </c>
      <c r="E398" s="8">
        <v>646.88</v>
      </c>
      <c r="F398" s="8">
        <v>696.11</v>
      </c>
      <c r="G398" s="9">
        <v>696.11</v>
      </c>
      <c r="H398" s="9">
        <v>696.11</v>
      </c>
      <c r="I398" s="9">
        <v>696.11</v>
      </c>
      <c r="J398" s="9">
        <v>696.11</v>
      </c>
      <c r="K398" s="9">
        <v>0</v>
      </c>
      <c r="L398" s="9">
        <v>0</v>
      </c>
      <c r="M398" s="9">
        <v>0</v>
      </c>
      <c r="N398" s="9">
        <v>0</v>
      </c>
      <c r="O398" s="9">
        <v>0</v>
      </c>
      <c r="P398" s="9">
        <v>0</v>
      </c>
      <c r="Q398" s="9">
        <v>0</v>
      </c>
      <c r="R398" s="9">
        <v>0</v>
      </c>
      <c r="S398" s="9">
        <v>0</v>
      </c>
      <c r="T398" s="9">
        <v>0</v>
      </c>
      <c r="U398" s="9">
        <v>0</v>
      </c>
      <c r="V398" s="5">
        <v>100</v>
      </c>
      <c r="W398" s="5">
        <v>7.5817503526399012E-4</v>
      </c>
    </row>
    <row r="399" spans="1:23" ht="25" x14ac:dyDescent="0.35">
      <c r="A399" s="6"/>
      <c r="B399" s="4"/>
      <c r="C399" s="4" t="s">
        <v>41</v>
      </c>
      <c r="D399" s="7" t="s">
        <v>42</v>
      </c>
      <c r="E399" s="8">
        <v>43988.15</v>
      </c>
      <c r="F399" s="8">
        <v>47351.95</v>
      </c>
      <c r="G399" s="9">
        <v>47351.95</v>
      </c>
      <c r="H399" s="9">
        <v>47351.95</v>
      </c>
      <c r="I399" s="9">
        <v>47351.95</v>
      </c>
      <c r="J399" s="9">
        <v>47351.95</v>
      </c>
      <c r="K399" s="9">
        <v>0</v>
      </c>
      <c r="L399" s="9">
        <v>0</v>
      </c>
      <c r="M399" s="9">
        <v>0</v>
      </c>
      <c r="N399" s="9">
        <v>0</v>
      </c>
      <c r="O399" s="9">
        <v>0</v>
      </c>
      <c r="P399" s="9">
        <v>0</v>
      </c>
      <c r="Q399" s="9">
        <v>0</v>
      </c>
      <c r="R399" s="9">
        <v>0</v>
      </c>
      <c r="S399" s="9">
        <v>0</v>
      </c>
      <c r="T399" s="9">
        <v>0</v>
      </c>
      <c r="U399" s="9">
        <v>0</v>
      </c>
      <c r="V399" s="5">
        <v>100</v>
      </c>
      <c r="W399" s="5">
        <v>5.1573657263566657E-2</v>
      </c>
    </row>
    <row r="400" spans="1:23" ht="25" x14ac:dyDescent="0.35">
      <c r="A400" s="6"/>
      <c r="B400" s="4"/>
      <c r="C400" s="4" t="s">
        <v>43</v>
      </c>
      <c r="D400" s="7" t="s">
        <v>44</v>
      </c>
      <c r="E400" s="8">
        <v>4075.37</v>
      </c>
      <c r="F400" s="8">
        <v>7775.46</v>
      </c>
      <c r="G400" s="9">
        <v>7775.46</v>
      </c>
      <c r="H400" s="9">
        <v>7775.46</v>
      </c>
      <c r="I400" s="9">
        <v>7775.46</v>
      </c>
      <c r="J400" s="9">
        <v>0</v>
      </c>
      <c r="K400" s="9">
        <v>7775.46</v>
      </c>
      <c r="L400" s="9">
        <v>0</v>
      </c>
      <c r="M400" s="9">
        <v>0</v>
      </c>
      <c r="N400" s="9">
        <v>0</v>
      </c>
      <c r="O400" s="9">
        <v>0</v>
      </c>
      <c r="P400" s="9">
        <v>0</v>
      </c>
      <c r="Q400" s="9">
        <v>0</v>
      </c>
      <c r="R400" s="9">
        <v>0</v>
      </c>
      <c r="S400" s="9">
        <v>0</v>
      </c>
      <c r="T400" s="9">
        <v>0</v>
      </c>
      <c r="U400" s="9">
        <v>0</v>
      </c>
      <c r="V400" s="5">
        <v>100</v>
      </c>
      <c r="W400" s="5">
        <v>8.4686833915229732E-3</v>
      </c>
    </row>
    <row r="401" spans="1:23" ht="25" x14ac:dyDescent="0.35">
      <c r="A401" s="6"/>
      <c r="B401" s="4"/>
      <c r="C401" s="4" t="s">
        <v>53</v>
      </c>
      <c r="D401" s="7" t="s">
        <v>54</v>
      </c>
      <c r="E401" s="8">
        <v>97032.69</v>
      </c>
      <c r="F401" s="8">
        <v>82396.83</v>
      </c>
      <c r="G401" s="9">
        <v>82396.83</v>
      </c>
      <c r="H401" s="9">
        <v>82396.83</v>
      </c>
      <c r="I401" s="9">
        <v>82396.83</v>
      </c>
      <c r="J401" s="9">
        <v>0</v>
      </c>
      <c r="K401" s="9">
        <v>82396.83</v>
      </c>
      <c r="L401" s="9">
        <v>0</v>
      </c>
      <c r="M401" s="9">
        <v>0</v>
      </c>
      <c r="N401" s="9">
        <v>0</v>
      </c>
      <c r="O401" s="9">
        <v>0</v>
      </c>
      <c r="P401" s="9">
        <v>0</v>
      </c>
      <c r="Q401" s="9">
        <v>0</v>
      </c>
      <c r="R401" s="9">
        <v>0</v>
      </c>
      <c r="S401" s="9">
        <v>0</v>
      </c>
      <c r="T401" s="9">
        <v>0</v>
      </c>
      <c r="U401" s="9">
        <v>0</v>
      </c>
      <c r="V401" s="5">
        <v>100</v>
      </c>
      <c r="W401" s="5">
        <v>8.9742989861997455E-2</v>
      </c>
    </row>
    <row r="402" spans="1:23" ht="25" x14ac:dyDescent="0.35">
      <c r="A402" s="6"/>
      <c r="B402" s="4"/>
      <c r="C402" s="4" t="s">
        <v>55</v>
      </c>
      <c r="D402" s="7" t="s">
        <v>56</v>
      </c>
      <c r="E402" s="8">
        <v>40430.29</v>
      </c>
      <c r="F402" s="8">
        <v>40430.29</v>
      </c>
      <c r="G402" s="9">
        <v>40430.29</v>
      </c>
      <c r="H402" s="9">
        <v>40430.29</v>
      </c>
      <c r="I402" s="9">
        <v>40430.29</v>
      </c>
      <c r="J402" s="9">
        <v>0</v>
      </c>
      <c r="K402" s="9">
        <v>40430.29</v>
      </c>
      <c r="L402" s="9">
        <v>0</v>
      </c>
      <c r="M402" s="9">
        <v>0</v>
      </c>
      <c r="N402" s="9">
        <v>0</v>
      </c>
      <c r="O402" s="9">
        <v>0</v>
      </c>
      <c r="P402" s="9">
        <v>0</v>
      </c>
      <c r="Q402" s="9">
        <v>0</v>
      </c>
      <c r="R402" s="9">
        <v>0</v>
      </c>
      <c r="S402" s="9">
        <v>0</v>
      </c>
      <c r="T402" s="9">
        <v>0</v>
      </c>
      <c r="U402" s="9">
        <v>0</v>
      </c>
      <c r="V402" s="5">
        <v>100</v>
      </c>
      <c r="W402" s="5">
        <v>4.4034884958646395E-2</v>
      </c>
    </row>
    <row r="403" spans="1:23" ht="37.5" x14ac:dyDescent="0.35">
      <c r="A403" s="6"/>
      <c r="B403" s="4" t="s">
        <v>214</v>
      </c>
      <c r="C403" s="4"/>
      <c r="D403" s="7" t="s">
        <v>215</v>
      </c>
      <c r="E403" s="8">
        <v>317943.78999999998</v>
      </c>
      <c r="F403" s="8">
        <v>560525.52</v>
      </c>
      <c r="G403" s="9">
        <v>482043.99</v>
      </c>
      <c r="H403" s="9">
        <v>401183.42</v>
      </c>
      <c r="I403" s="9">
        <v>401183.42</v>
      </c>
      <c r="J403" s="9">
        <v>1497.54</v>
      </c>
      <c r="K403" s="9">
        <v>399685.88</v>
      </c>
      <c r="L403" s="9">
        <v>0</v>
      </c>
      <c r="M403" s="9">
        <v>0</v>
      </c>
      <c r="N403" s="9">
        <v>0</v>
      </c>
      <c r="O403" s="9">
        <v>0</v>
      </c>
      <c r="P403" s="9">
        <v>0</v>
      </c>
      <c r="Q403" s="9">
        <v>80860.58</v>
      </c>
      <c r="R403" s="9">
        <v>80860.58</v>
      </c>
      <c r="S403" s="9">
        <v>0</v>
      </c>
      <c r="T403" s="9">
        <v>0</v>
      </c>
      <c r="U403" s="9">
        <v>0</v>
      </c>
      <c r="V403" s="5">
        <v>85.998580496249289</v>
      </c>
      <c r="W403" s="5">
        <v>0.52502102869197942</v>
      </c>
    </row>
    <row r="404" spans="1:23" ht="37.5" x14ac:dyDescent="0.35">
      <c r="A404" s="6"/>
      <c r="B404" s="4"/>
      <c r="C404" s="4" t="s">
        <v>37</v>
      </c>
      <c r="D404" s="7" t="s">
        <v>38</v>
      </c>
      <c r="E404" s="8">
        <v>970.33</v>
      </c>
      <c r="F404" s="8">
        <v>970.33</v>
      </c>
      <c r="G404" s="9">
        <v>0</v>
      </c>
      <c r="H404" s="9">
        <v>0</v>
      </c>
      <c r="I404" s="9">
        <v>0</v>
      </c>
      <c r="J404" s="9">
        <v>0</v>
      </c>
      <c r="K404" s="9">
        <v>0</v>
      </c>
      <c r="L404" s="9">
        <v>0</v>
      </c>
      <c r="M404" s="9">
        <v>0</v>
      </c>
      <c r="N404" s="9">
        <v>0</v>
      </c>
      <c r="O404" s="9">
        <v>0</v>
      </c>
      <c r="P404" s="9">
        <v>0</v>
      </c>
      <c r="Q404" s="9">
        <v>0</v>
      </c>
      <c r="R404" s="9">
        <v>0</v>
      </c>
      <c r="S404" s="9">
        <v>0</v>
      </c>
      <c r="T404" s="9">
        <v>0</v>
      </c>
      <c r="U404" s="9">
        <v>0</v>
      </c>
      <c r="V404" s="5">
        <v>0</v>
      </c>
      <c r="W404" s="5">
        <v>0</v>
      </c>
    </row>
    <row r="405" spans="1:23" ht="25" x14ac:dyDescent="0.35">
      <c r="A405" s="6"/>
      <c r="B405" s="4"/>
      <c r="C405" s="4" t="s">
        <v>41</v>
      </c>
      <c r="D405" s="7" t="s">
        <v>42</v>
      </c>
      <c r="E405" s="8">
        <v>12937.69</v>
      </c>
      <c r="F405" s="8">
        <v>12937.69</v>
      </c>
      <c r="G405" s="9">
        <v>1497.54</v>
      </c>
      <c r="H405" s="9">
        <v>1497.54</v>
      </c>
      <c r="I405" s="9">
        <v>1497.54</v>
      </c>
      <c r="J405" s="9">
        <v>1497.54</v>
      </c>
      <c r="K405" s="9">
        <v>0</v>
      </c>
      <c r="L405" s="9">
        <v>0</v>
      </c>
      <c r="M405" s="9">
        <v>0</v>
      </c>
      <c r="N405" s="9">
        <v>0</v>
      </c>
      <c r="O405" s="9">
        <v>0</v>
      </c>
      <c r="P405" s="9">
        <v>0</v>
      </c>
      <c r="Q405" s="9">
        <v>0</v>
      </c>
      <c r="R405" s="9">
        <v>0</v>
      </c>
      <c r="S405" s="9">
        <v>0</v>
      </c>
      <c r="T405" s="9">
        <v>0</v>
      </c>
      <c r="U405" s="9">
        <v>0</v>
      </c>
      <c r="V405" s="5">
        <v>11.575000000000001</v>
      </c>
      <c r="W405" s="5">
        <v>1.6310521388682624E-3</v>
      </c>
    </row>
    <row r="406" spans="1:23" x14ac:dyDescent="0.35">
      <c r="A406" s="6"/>
      <c r="B406" s="4"/>
      <c r="C406" s="4" t="s">
        <v>216</v>
      </c>
      <c r="D406" s="7" t="s">
        <v>217</v>
      </c>
      <c r="E406" s="8">
        <v>32344.23</v>
      </c>
      <c r="F406" s="8">
        <v>16172.12</v>
      </c>
      <c r="G406" s="9">
        <v>1424.86</v>
      </c>
      <c r="H406" s="9">
        <v>1424.86</v>
      </c>
      <c r="I406" s="9">
        <v>1424.86</v>
      </c>
      <c r="J406" s="9">
        <v>0</v>
      </c>
      <c r="K406" s="9">
        <v>1424.86</v>
      </c>
      <c r="L406" s="9">
        <v>0</v>
      </c>
      <c r="M406" s="9">
        <v>0</v>
      </c>
      <c r="N406" s="9">
        <v>0</v>
      </c>
      <c r="O406" s="9">
        <v>0</v>
      </c>
      <c r="P406" s="9">
        <v>0</v>
      </c>
      <c r="Q406" s="9">
        <v>0</v>
      </c>
      <c r="R406" s="9">
        <v>0</v>
      </c>
      <c r="S406" s="9">
        <v>0</v>
      </c>
      <c r="T406" s="9">
        <v>0</v>
      </c>
      <c r="U406" s="9">
        <v>0</v>
      </c>
      <c r="V406" s="5">
        <v>8.8105999999999991</v>
      </c>
      <c r="W406" s="5">
        <v>1.5518950296665997E-3</v>
      </c>
    </row>
    <row r="407" spans="1:23" ht="25" x14ac:dyDescent="0.35">
      <c r="A407" s="6"/>
      <c r="B407" s="4"/>
      <c r="C407" s="4" t="s">
        <v>43</v>
      </c>
      <c r="D407" s="7" t="s">
        <v>44</v>
      </c>
      <c r="E407" s="8">
        <v>32344.23</v>
      </c>
      <c r="F407" s="8">
        <v>64688.46</v>
      </c>
      <c r="G407" s="9">
        <v>54280.959999999999</v>
      </c>
      <c r="H407" s="9">
        <v>54280.959999999999</v>
      </c>
      <c r="I407" s="9">
        <v>54280.959999999999</v>
      </c>
      <c r="J407" s="9">
        <v>0</v>
      </c>
      <c r="K407" s="9">
        <v>54280.959999999999</v>
      </c>
      <c r="L407" s="9">
        <v>0</v>
      </c>
      <c r="M407" s="9">
        <v>0</v>
      </c>
      <c r="N407" s="9">
        <v>0</v>
      </c>
      <c r="O407" s="9">
        <v>0</v>
      </c>
      <c r="P407" s="9">
        <v>0</v>
      </c>
      <c r="Q407" s="9">
        <v>0</v>
      </c>
      <c r="R407" s="9">
        <v>0</v>
      </c>
      <c r="S407" s="9">
        <v>0</v>
      </c>
      <c r="T407" s="9">
        <v>0</v>
      </c>
      <c r="U407" s="9">
        <v>0</v>
      </c>
      <c r="V407" s="5">
        <v>83.911350000000013</v>
      </c>
      <c r="W407" s="5">
        <v>5.9120426303595416E-2</v>
      </c>
    </row>
    <row r="408" spans="1:23" ht="25" x14ac:dyDescent="0.35">
      <c r="A408" s="6"/>
      <c r="B408" s="4"/>
      <c r="C408" s="4" t="s">
        <v>45</v>
      </c>
      <c r="D408" s="7" t="s">
        <v>46</v>
      </c>
      <c r="E408" s="8">
        <v>45281.919999999998</v>
      </c>
      <c r="F408" s="8">
        <v>77626.149999999994</v>
      </c>
      <c r="G408" s="9">
        <v>52158.11</v>
      </c>
      <c r="H408" s="9">
        <v>52158.11</v>
      </c>
      <c r="I408" s="9">
        <v>52158.11</v>
      </c>
      <c r="J408" s="9">
        <v>0</v>
      </c>
      <c r="K408" s="9">
        <v>52158.11</v>
      </c>
      <c r="L408" s="9">
        <v>0</v>
      </c>
      <c r="M408" s="9">
        <v>0</v>
      </c>
      <c r="N408" s="9">
        <v>0</v>
      </c>
      <c r="O408" s="9">
        <v>0</v>
      </c>
      <c r="P408" s="9">
        <v>0</v>
      </c>
      <c r="Q408" s="9">
        <v>0</v>
      </c>
      <c r="R408" s="9">
        <v>0</v>
      </c>
      <c r="S408" s="9">
        <v>0</v>
      </c>
      <c r="T408" s="9">
        <v>0</v>
      </c>
      <c r="U408" s="9">
        <v>0</v>
      </c>
      <c r="V408" s="5">
        <v>67.191416666666669</v>
      </c>
      <c r="W408" s="5">
        <v>5.6808313020002735E-2</v>
      </c>
    </row>
    <row r="409" spans="1:23" ht="25" x14ac:dyDescent="0.35">
      <c r="A409" s="6"/>
      <c r="B409" s="4"/>
      <c r="C409" s="4" t="s">
        <v>55</v>
      </c>
      <c r="D409" s="7" t="s">
        <v>56</v>
      </c>
      <c r="E409" s="8">
        <v>194065.39</v>
      </c>
      <c r="F409" s="8">
        <v>307270.19</v>
      </c>
      <c r="G409" s="9">
        <v>291821.94</v>
      </c>
      <c r="H409" s="9">
        <v>291821.94</v>
      </c>
      <c r="I409" s="9">
        <v>291821.94</v>
      </c>
      <c r="J409" s="9">
        <v>0</v>
      </c>
      <c r="K409" s="9">
        <v>291821.94</v>
      </c>
      <c r="L409" s="9">
        <v>0</v>
      </c>
      <c r="M409" s="9">
        <v>0</v>
      </c>
      <c r="N409" s="9">
        <v>0</v>
      </c>
      <c r="O409" s="9">
        <v>0</v>
      </c>
      <c r="P409" s="9">
        <v>0</v>
      </c>
      <c r="Q409" s="9">
        <v>0</v>
      </c>
      <c r="R409" s="9">
        <v>0</v>
      </c>
      <c r="S409" s="9">
        <v>0</v>
      </c>
      <c r="T409" s="9">
        <v>0</v>
      </c>
      <c r="U409" s="9">
        <v>0</v>
      </c>
      <c r="V409" s="5">
        <v>94.972421052631589</v>
      </c>
      <c r="W409" s="5">
        <v>0.31783957228255366</v>
      </c>
    </row>
    <row r="410" spans="1:23" ht="37.5" x14ac:dyDescent="0.35">
      <c r="A410" s="6"/>
      <c r="B410" s="4"/>
      <c r="C410" s="4" t="s">
        <v>142</v>
      </c>
      <c r="D410" s="7" t="s">
        <v>143</v>
      </c>
      <c r="E410" s="8">
        <v>0</v>
      </c>
      <c r="F410" s="8">
        <v>80860.58</v>
      </c>
      <c r="G410" s="9">
        <v>80860.58</v>
      </c>
      <c r="H410" s="9">
        <v>0</v>
      </c>
      <c r="I410" s="9">
        <v>0</v>
      </c>
      <c r="J410" s="9">
        <v>0</v>
      </c>
      <c r="K410" s="9">
        <v>0</v>
      </c>
      <c r="L410" s="9">
        <v>0</v>
      </c>
      <c r="M410" s="9">
        <v>0</v>
      </c>
      <c r="N410" s="9">
        <v>0</v>
      </c>
      <c r="O410" s="9">
        <v>0</v>
      </c>
      <c r="P410" s="9">
        <v>0</v>
      </c>
      <c r="Q410" s="9">
        <v>80860.58</v>
      </c>
      <c r="R410" s="9">
        <v>80860.58</v>
      </c>
      <c r="S410" s="9">
        <v>0</v>
      </c>
      <c r="T410" s="9">
        <v>0</v>
      </c>
      <c r="U410" s="9">
        <v>0</v>
      </c>
      <c r="V410" s="5">
        <v>100</v>
      </c>
      <c r="W410" s="5">
        <v>8.8069769917292789E-2</v>
      </c>
    </row>
    <row r="411" spans="1:23" ht="37.5" x14ac:dyDescent="0.35">
      <c r="A411" s="6">
        <v>754</v>
      </c>
      <c r="B411" s="4"/>
      <c r="C411" s="4"/>
      <c r="D411" s="7" t="s">
        <v>78</v>
      </c>
      <c r="E411" s="8">
        <v>698292.54</v>
      </c>
      <c r="F411" s="8">
        <v>883079.79</v>
      </c>
      <c r="G411" s="9">
        <v>328549.95</v>
      </c>
      <c r="H411" s="9">
        <v>166828.79</v>
      </c>
      <c r="I411" s="9">
        <v>166828.79</v>
      </c>
      <c r="J411" s="9">
        <v>27574.880000000001</v>
      </c>
      <c r="K411" s="9">
        <v>139253.91</v>
      </c>
      <c r="L411" s="9">
        <v>0</v>
      </c>
      <c r="M411" s="9">
        <v>0</v>
      </c>
      <c r="N411" s="9">
        <v>0</v>
      </c>
      <c r="O411" s="9">
        <v>0</v>
      </c>
      <c r="P411" s="9">
        <v>0</v>
      </c>
      <c r="Q411" s="9">
        <v>161721.16</v>
      </c>
      <c r="R411" s="9">
        <v>161721.16</v>
      </c>
      <c r="S411" s="9">
        <v>0</v>
      </c>
      <c r="T411" s="9">
        <v>0</v>
      </c>
      <c r="U411" s="9">
        <v>0</v>
      </c>
      <c r="V411" s="5">
        <v>37.205012836899002</v>
      </c>
      <c r="W411" s="5">
        <v>0.35784209475576684</v>
      </c>
    </row>
    <row r="412" spans="1:23" ht="25" x14ac:dyDescent="0.35">
      <c r="A412" s="6"/>
      <c r="B412" s="4" t="s">
        <v>218</v>
      </c>
      <c r="C412" s="4"/>
      <c r="D412" s="7" t="s">
        <v>219</v>
      </c>
      <c r="E412" s="8">
        <v>0</v>
      </c>
      <c r="F412" s="8">
        <v>161721.16</v>
      </c>
      <c r="G412" s="9">
        <v>161721.16</v>
      </c>
      <c r="H412" s="9">
        <v>0</v>
      </c>
      <c r="I412" s="9">
        <v>0</v>
      </c>
      <c r="J412" s="9">
        <v>0</v>
      </c>
      <c r="K412" s="9">
        <v>0</v>
      </c>
      <c r="L412" s="9">
        <v>0</v>
      </c>
      <c r="M412" s="9">
        <v>0</v>
      </c>
      <c r="N412" s="9">
        <v>0</v>
      </c>
      <c r="O412" s="9">
        <v>0</v>
      </c>
      <c r="P412" s="9">
        <v>0</v>
      </c>
      <c r="Q412" s="9">
        <v>161721.16</v>
      </c>
      <c r="R412" s="9">
        <v>161721.16</v>
      </c>
      <c r="S412" s="9">
        <v>0</v>
      </c>
      <c r="T412" s="9">
        <v>0</v>
      </c>
      <c r="U412" s="9">
        <v>0</v>
      </c>
      <c r="V412" s="5">
        <v>100</v>
      </c>
      <c r="W412" s="5">
        <v>0.17613953983458558</v>
      </c>
    </row>
    <row r="413" spans="1:23" ht="62.5" x14ac:dyDescent="0.35">
      <c r="A413" s="6"/>
      <c r="B413" s="4"/>
      <c r="C413" s="4" t="s">
        <v>220</v>
      </c>
      <c r="D413" s="7" t="s">
        <v>221</v>
      </c>
      <c r="E413" s="8">
        <v>0</v>
      </c>
      <c r="F413" s="8">
        <v>161721.16</v>
      </c>
      <c r="G413" s="9">
        <v>161721.16</v>
      </c>
      <c r="H413" s="9">
        <v>0</v>
      </c>
      <c r="I413" s="9">
        <v>0</v>
      </c>
      <c r="J413" s="9">
        <v>0</v>
      </c>
      <c r="K413" s="9">
        <v>0</v>
      </c>
      <c r="L413" s="9">
        <v>0</v>
      </c>
      <c r="M413" s="9">
        <v>0</v>
      </c>
      <c r="N413" s="9">
        <v>0</v>
      </c>
      <c r="O413" s="9">
        <v>0</v>
      </c>
      <c r="P413" s="9">
        <v>0</v>
      </c>
      <c r="Q413" s="9">
        <v>161721.16</v>
      </c>
      <c r="R413" s="9">
        <v>161721.16</v>
      </c>
      <c r="S413" s="9">
        <v>0</v>
      </c>
      <c r="T413" s="9">
        <v>0</v>
      </c>
      <c r="U413" s="9">
        <v>0</v>
      </c>
      <c r="V413" s="5">
        <v>100</v>
      </c>
      <c r="W413" s="5">
        <v>0.17613953983458558</v>
      </c>
    </row>
    <row r="414" spans="1:23" x14ac:dyDescent="0.35">
      <c r="A414" s="6"/>
      <c r="B414" s="4" t="s">
        <v>222</v>
      </c>
      <c r="C414" s="4"/>
      <c r="D414" s="7" t="s">
        <v>223</v>
      </c>
      <c r="E414" s="8">
        <v>20680.900000000001</v>
      </c>
      <c r="F414" s="8">
        <v>27574.880000000001</v>
      </c>
      <c r="G414" s="9">
        <v>27574.880000000001</v>
      </c>
      <c r="H414" s="9">
        <v>27574.880000000001</v>
      </c>
      <c r="I414" s="9">
        <v>27574.880000000001</v>
      </c>
      <c r="J414" s="9">
        <v>27574.880000000001</v>
      </c>
      <c r="K414" s="9">
        <v>0</v>
      </c>
      <c r="L414" s="9">
        <v>0</v>
      </c>
      <c r="M414" s="9">
        <v>0</v>
      </c>
      <c r="N414" s="9">
        <v>0</v>
      </c>
      <c r="O414" s="9">
        <v>0</v>
      </c>
      <c r="P414" s="9">
        <v>0</v>
      </c>
      <c r="Q414" s="9">
        <v>0</v>
      </c>
      <c r="R414" s="9">
        <v>0</v>
      </c>
      <c r="S414" s="9">
        <v>0</v>
      </c>
      <c r="T414" s="9">
        <v>0</v>
      </c>
      <c r="U414" s="9">
        <v>0</v>
      </c>
      <c r="V414" s="5">
        <v>100</v>
      </c>
      <c r="W414" s="5">
        <v>3.0033341569747386E-2</v>
      </c>
    </row>
    <row r="415" spans="1:23" ht="25" x14ac:dyDescent="0.35">
      <c r="A415" s="6"/>
      <c r="B415" s="4"/>
      <c r="C415" s="4" t="s">
        <v>33</v>
      </c>
      <c r="D415" s="7" t="s">
        <v>34</v>
      </c>
      <c r="E415" s="8">
        <v>17239.48</v>
      </c>
      <c r="F415" s="8">
        <v>22983.97</v>
      </c>
      <c r="G415" s="9">
        <v>22983.97</v>
      </c>
      <c r="H415" s="9">
        <v>22983.97</v>
      </c>
      <c r="I415" s="9">
        <v>22983.97</v>
      </c>
      <c r="J415" s="9">
        <v>22983.97</v>
      </c>
      <c r="K415" s="9">
        <v>0</v>
      </c>
      <c r="L415" s="9">
        <v>0</v>
      </c>
      <c r="M415" s="9">
        <v>0</v>
      </c>
      <c r="N415" s="9">
        <v>0</v>
      </c>
      <c r="O415" s="9">
        <v>0</v>
      </c>
      <c r="P415" s="9">
        <v>0</v>
      </c>
      <c r="Q415" s="9">
        <v>0</v>
      </c>
      <c r="R415" s="9">
        <v>0</v>
      </c>
      <c r="S415" s="9">
        <v>0</v>
      </c>
      <c r="T415" s="9">
        <v>0</v>
      </c>
      <c r="U415" s="9">
        <v>0</v>
      </c>
      <c r="V415" s="5">
        <v>100</v>
      </c>
      <c r="W415" s="5">
        <v>2.5033127540831136E-2</v>
      </c>
    </row>
    <row r="416" spans="1:23" ht="37.5" x14ac:dyDescent="0.35">
      <c r="A416" s="6"/>
      <c r="B416" s="4"/>
      <c r="C416" s="4" t="s">
        <v>37</v>
      </c>
      <c r="D416" s="7" t="s">
        <v>38</v>
      </c>
      <c r="E416" s="8">
        <v>3040.36</v>
      </c>
      <c r="F416" s="8">
        <v>4049.11</v>
      </c>
      <c r="G416" s="9">
        <v>4049.11</v>
      </c>
      <c r="H416" s="9">
        <v>4049.11</v>
      </c>
      <c r="I416" s="9">
        <v>4049.11</v>
      </c>
      <c r="J416" s="9">
        <v>4049.11</v>
      </c>
      <c r="K416" s="9">
        <v>0</v>
      </c>
      <c r="L416" s="9">
        <v>0</v>
      </c>
      <c r="M416" s="9">
        <v>0</v>
      </c>
      <c r="N416" s="9">
        <v>0</v>
      </c>
      <c r="O416" s="9">
        <v>0</v>
      </c>
      <c r="P416" s="9">
        <v>0</v>
      </c>
      <c r="Q416" s="9">
        <v>0</v>
      </c>
      <c r="R416" s="9">
        <v>0</v>
      </c>
      <c r="S416" s="9">
        <v>0</v>
      </c>
      <c r="T416" s="9">
        <v>0</v>
      </c>
      <c r="U416" s="9">
        <v>0</v>
      </c>
      <c r="V416" s="5">
        <v>100</v>
      </c>
      <c r="W416" s="5">
        <v>4.4101113425624207E-3</v>
      </c>
    </row>
    <row r="417" spans="1:23" ht="37.5" x14ac:dyDescent="0.35">
      <c r="A417" s="6"/>
      <c r="B417" s="4"/>
      <c r="C417" s="4" t="s">
        <v>39</v>
      </c>
      <c r="D417" s="7" t="s">
        <v>40</v>
      </c>
      <c r="E417" s="8">
        <v>401.07</v>
      </c>
      <c r="F417" s="8">
        <v>541.79999999999995</v>
      </c>
      <c r="G417" s="9">
        <v>541.79999999999995</v>
      </c>
      <c r="H417" s="9">
        <v>541.79999999999995</v>
      </c>
      <c r="I417" s="9">
        <v>541.79999999999995</v>
      </c>
      <c r="J417" s="9">
        <v>541.79999999999995</v>
      </c>
      <c r="K417" s="9">
        <v>0</v>
      </c>
      <c r="L417" s="9">
        <v>0</v>
      </c>
      <c r="M417" s="9">
        <v>0</v>
      </c>
      <c r="N417" s="9">
        <v>0</v>
      </c>
      <c r="O417" s="9">
        <v>0</v>
      </c>
      <c r="P417" s="9">
        <v>0</v>
      </c>
      <c r="Q417" s="9">
        <v>0</v>
      </c>
      <c r="R417" s="9">
        <v>0</v>
      </c>
      <c r="S417" s="9">
        <v>0</v>
      </c>
      <c r="T417" s="9">
        <v>0</v>
      </c>
      <c r="U417" s="9">
        <v>0</v>
      </c>
      <c r="V417" s="5">
        <v>100</v>
      </c>
      <c r="W417" s="5">
        <v>5.901026863538286E-4</v>
      </c>
    </row>
    <row r="418" spans="1:23" x14ac:dyDescent="0.35">
      <c r="A418" s="6"/>
      <c r="B418" s="4" t="s">
        <v>79</v>
      </c>
      <c r="C418" s="4"/>
      <c r="D418" s="7" t="s">
        <v>80</v>
      </c>
      <c r="E418" s="8">
        <v>522359.33</v>
      </c>
      <c r="F418" s="8">
        <v>522359.33</v>
      </c>
      <c r="G418" s="9">
        <v>121670.81</v>
      </c>
      <c r="H418" s="9">
        <v>121670.81</v>
      </c>
      <c r="I418" s="9">
        <v>121670.81</v>
      </c>
      <c r="J418" s="9">
        <v>0</v>
      </c>
      <c r="K418" s="9">
        <v>121670.81</v>
      </c>
      <c r="L418" s="9">
        <v>0</v>
      </c>
      <c r="M418" s="9">
        <v>0</v>
      </c>
      <c r="N418" s="9">
        <v>0</v>
      </c>
      <c r="O418" s="9">
        <v>0</v>
      </c>
      <c r="P418" s="9">
        <v>0</v>
      </c>
      <c r="Q418" s="9">
        <v>0</v>
      </c>
      <c r="R418" s="9">
        <v>0</v>
      </c>
      <c r="S418" s="9">
        <v>0</v>
      </c>
      <c r="T418" s="9">
        <v>0</v>
      </c>
      <c r="U418" s="9">
        <v>0</v>
      </c>
      <c r="V418" s="5">
        <v>23.292551083591331</v>
      </c>
      <c r="W418" s="5">
        <v>0.13251847711082657</v>
      </c>
    </row>
    <row r="419" spans="1:23" ht="25" x14ac:dyDescent="0.35">
      <c r="A419" s="6"/>
      <c r="B419" s="4"/>
      <c r="C419" s="4" t="s">
        <v>43</v>
      </c>
      <c r="D419" s="7" t="s">
        <v>44</v>
      </c>
      <c r="E419" s="8">
        <v>355786.54</v>
      </c>
      <c r="F419" s="8">
        <v>355786.54</v>
      </c>
      <c r="G419" s="9">
        <v>88014.05</v>
      </c>
      <c r="H419" s="9">
        <v>88014.05</v>
      </c>
      <c r="I419" s="9">
        <v>88014.05</v>
      </c>
      <c r="J419" s="9">
        <v>0</v>
      </c>
      <c r="K419" s="9">
        <v>88014.05</v>
      </c>
      <c r="L419" s="9">
        <v>0</v>
      </c>
      <c r="M419" s="9">
        <v>0</v>
      </c>
      <c r="N419" s="9">
        <v>0</v>
      </c>
      <c r="O419" s="9">
        <v>0</v>
      </c>
      <c r="P419" s="9">
        <v>0</v>
      </c>
      <c r="Q419" s="9">
        <v>0</v>
      </c>
      <c r="R419" s="9">
        <v>0</v>
      </c>
      <c r="S419" s="9">
        <v>0</v>
      </c>
      <c r="T419" s="9">
        <v>0</v>
      </c>
      <c r="U419" s="9">
        <v>0</v>
      </c>
      <c r="V419" s="5">
        <v>24.737881818181819</v>
      </c>
      <c r="W419" s="5">
        <v>9.5861020638611932E-2</v>
      </c>
    </row>
    <row r="420" spans="1:23" ht="25" x14ac:dyDescent="0.35">
      <c r="A420" s="6"/>
      <c r="B420" s="4"/>
      <c r="C420" s="4" t="s">
        <v>45</v>
      </c>
      <c r="D420" s="7" t="s">
        <v>46</v>
      </c>
      <c r="E420" s="8">
        <v>80860.58</v>
      </c>
      <c r="F420" s="8">
        <v>80860.58</v>
      </c>
      <c r="G420" s="9">
        <v>0</v>
      </c>
      <c r="H420" s="9">
        <v>0</v>
      </c>
      <c r="I420" s="9">
        <v>0</v>
      </c>
      <c r="J420" s="9">
        <v>0</v>
      </c>
      <c r="K420" s="9">
        <v>0</v>
      </c>
      <c r="L420" s="9">
        <v>0</v>
      </c>
      <c r="M420" s="9">
        <v>0</v>
      </c>
      <c r="N420" s="9">
        <v>0</v>
      </c>
      <c r="O420" s="9">
        <v>0</v>
      </c>
      <c r="P420" s="9">
        <v>0</v>
      </c>
      <c r="Q420" s="9">
        <v>0</v>
      </c>
      <c r="R420" s="9">
        <v>0</v>
      </c>
      <c r="S420" s="9">
        <v>0</v>
      </c>
      <c r="T420" s="9">
        <v>0</v>
      </c>
      <c r="U420" s="9">
        <v>0</v>
      </c>
      <c r="V420" s="5">
        <v>0</v>
      </c>
      <c r="W420" s="5">
        <v>0</v>
      </c>
    </row>
    <row r="421" spans="1:23" ht="25" x14ac:dyDescent="0.35">
      <c r="A421" s="6"/>
      <c r="B421" s="4"/>
      <c r="C421" s="4" t="s">
        <v>55</v>
      </c>
      <c r="D421" s="7" t="s">
        <v>56</v>
      </c>
      <c r="E421" s="8">
        <v>85712.21</v>
      </c>
      <c r="F421" s="8">
        <v>85712.21</v>
      </c>
      <c r="G421" s="9">
        <v>33656.76</v>
      </c>
      <c r="H421" s="9">
        <v>33656.76</v>
      </c>
      <c r="I421" s="9">
        <v>33656.76</v>
      </c>
      <c r="J421" s="9">
        <v>0</v>
      </c>
      <c r="K421" s="9">
        <v>33656.76</v>
      </c>
      <c r="L421" s="9">
        <v>0</v>
      </c>
      <c r="M421" s="9">
        <v>0</v>
      </c>
      <c r="N421" s="9">
        <v>0</v>
      </c>
      <c r="O421" s="9">
        <v>0</v>
      </c>
      <c r="P421" s="9">
        <v>0</v>
      </c>
      <c r="Q421" s="9">
        <v>0</v>
      </c>
      <c r="R421" s="9">
        <v>0</v>
      </c>
      <c r="S421" s="9">
        <v>0</v>
      </c>
      <c r="T421" s="9">
        <v>0</v>
      </c>
      <c r="U421" s="9">
        <v>0</v>
      </c>
      <c r="V421" s="5">
        <v>39.267169811320748</v>
      </c>
      <c r="W421" s="5">
        <v>3.6657456472214613E-2</v>
      </c>
    </row>
    <row r="422" spans="1:23" ht="25" x14ac:dyDescent="0.35">
      <c r="A422" s="6"/>
      <c r="B422" s="4" t="s">
        <v>144</v>
      </c>
      <c r="C422" s="4"/>
      <c r="D422" s="7" t="s">
        <v>145</v>
      </c>
      <c r="E422" s="8">
        <v>97032.69</v>
      </c>
      <c r="F422" s="8">
        <v>97032.69</v>
      </c>
      <c r="G422" s="9">
        <v>0</v>
      </c>
      <c r="H422" s="9">
        <v>0</v>
      </c>
      <c r="I422" s="9">
        <v>0</v>
      </c>
      <c r="J422" s="9">
        <v>0</v>
      </c>
      <c r="K422" s="9">
        <v>0</v>
      </c>
      <c r="L422" s="9">
        <v>0</v>
      </c>
      <c r="M422" s="9">
        <v>0</v>
      </c>
      <c r="N422" s="9">
        <v>0</v>
      </c>
      <c r="O422" s="9">
        <v>0</v>
      </c>
      <c r="P422" s="9">
        <v>0</v>
      </c>
      <c r="Q422" s="9">
        <v>0</v>
      </c>
      <c r="R422" s="9">
        <v>0</v>
      </c>
      <c r="S422" s="9">
        <v>0</v>
      </c>
      <c r="T422" s="9">
        <v>0</v>
      </c>
      <c r="U422" s="9">
        <v>0</v>
      </c>
      <c r="V422" s="5">
        <v>0</v>
      </c>
      <c r="W422" s="5">
        <v>0</v>
      </c>
    </row>
    <row r="423" spans="1:23" ht="25" x14ac:dyDescent="0.35">
      <c r="A423" s="6"/>
      <c r="B423" s="4"/>
      <c r="C423" s="4" t="s">
        <v>43</v>
      </c>
      <c r="D423" s="7" t="s">
        <v>44</v>
      </c>
      <c r="E423" s="8">
        <v>32344.23</v>
      </c>
      <c r="F423" s="8">
        <v>32344.23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0</v>
      </c>
      <c r="M423" s="9">
        <v>0</v>
      </c>
      <c r="N423" s="9">
        <v>0</v>
      </c>
      <c r="O423" s="9">
        <v>0</v>
      </c>
      <c r="P423" s="9">
        <v>0</v>
      </c>
      <c r="Q423" s="9">
        <v>0</v>
      </c>
      <c r="R423" s="9">
        <v>0</v>
      </c>
      <c r="S423" s="9">
        <v>0</v>
      </c>
      <c r="T423" s="9">
        <v>0</v>
      </c>
      <c r="U423" s="9">
        <v>0</v>
      </c>
      <c r="V423" s="5">
        <v>0</v>
      </c>
      <c r="W423" s="5">
        <v>0</v>
      </c>
    </row>
    <row r="424" spans="1:23" ht="25" x14ac:dyDescent="0.35">
      <c r="A424" s="6"/>
      <c r="B424" s="4"/>
      <c r="C424" s="4" t="s">
        <v>45</v>
      </c>
      <c r="D424" s="7" t="s">
        <v>46</v>
      </c>
      <c r="E424" s="8">
        <v>32344.23</v>
      </c>
      <c r="F424" s="8">
        <v>32344.23</v>
      </c>
      <c r="G424" s="9">
        <v>0</v>
      </c>
      <c r="H424" s="9">
        <v>0</v>
      </c>
      <c r="I424" s="9">
        <v>0</v>
      </c>
      <c r="J424" s="9">
        <v>0</v>
      </c>
      <c r="K424" s="9">
        <v>0</v>
      </c>
      <c r="L424" s="9">
        <v>0</v>
      </c>
      <c r="M424" s="9">
        <v>0</v>
      </c>
      <c r="N424" s="9">
        <v>0</v>
      </c>
      <c r="O424" s="9">
        <v>0</v>
      </c>
      <c r="P424" s="9">
        <v>0</v>
      </c>
      <c r="Q424" s="9">
        <v>0</v>
      </c>
      <c r="R424" s="9">
        <v>0</v>
      </c>
      <c r="S424" s="9">
        <v>0</v>
      </c>
      <c r="T424" s="9">
        <v>0</v>
      </c>
      <c r="U424" s="9">
        <v>0</v>
      </c>
      <c r="V424" s="5">
        <v>0</v>
      </c>
      <c r="W424" s="5">
        <v>0</v>
      </c>
    </row>
    <row r="425" spans="1:23" ht="25" x14ac:dyDescent="0.35">
      <c r="A425" s="6"/>
      <c r="B425" s="4"/>
      <c r="C425" s="4" t="s">
        <v>55</v>
      </c>
      <c r="D425" s="7" t="s">
        <v>56</v>
      </c>
      <c r="E425" s="8">
        <v>32344.23</v>
      </c>
      <c r="F425" s="8">
        <v>32344.23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0</v>
      </c>
      <c r="M425" s="9">
        <v>0</v>
      </c>
      <c r="N425" s="9">
        <v>0</v>
      </c>
      <c r="O425" s="9">
        <v>0</v>
      </c>
      <c r="P425" s="9">
        <v>0</v>
      </c>
      <c r="Q425" s="9">
        <v>0</v>
      </c>
      <c r="R425" s="9">
        <v>0</v>
      </c>
      <c r="S425" s="9">
        <v>0</v>
      </c>
      <c r="T425" s="9">
        <v>0</v>
      </c>
      <c r="U425" s="9">
        <v>0</v>
      </c>
      <c r="V425" s="5">
        <v>0</v>
      </c>
      <c r="W425" s="5">
        <v>0</v>
      </c>
    </row>
    <row r="426" spans="1:23" x14ac:dyDescent="0.35">
      <c r="A426" s="6"/>
      <c r="B426" s="4" t="s">
        <v>224</v>
      </c>
      <c r="C426" s="4"/>
      <c r="D426" s="7" t="s">
        <v>70</v>
      </c>
      <c r="E426" s="8">
        <v>58219.62</v>
      </c>
      <c r="F426" s="8">
        <v>74391.73</v>
      </c>
      <c r="G426" s="9">
        <v>17583.099999999999</v>
      </c>
      <c r="H426" s="9">
        <v>17583.099999999999</v>
      </c>
      <c r="I426" s="9">
        <v>17583.099999999999</v>
      </c>
      <c r="J426" s="9">
        <v>0</v>
      </c>
      <c r="K426" s="9">
        <v>17583.099999999999</v>
      </c>
      <c r="L426" s="9">
        <v>0</v>
      </c>
      <c r="M426" s="9">
        <v>0</v>
      </c>
      <c r="N426" s="9">
        <v>0</v>
      </c>
      <c r="O426" s="9">
        <v>0</v>
      </c>
      <c r="P426" s="9">
        <v>0</v>
      </c>
      <c r="Q426" s="9">
        <v>0</v>
      </c>
      <c r="R426" s="9">
        <v>0</v>
      </c>
      <c r="S426" s="9">
        <v>0</v>
      </c>
      <c r="T426" s="9">
        <v>0</v>
      </c>
      <c r="U426" s="9">
        <v>0</v>
      </c>
      <c r="V426" s="5">
        <v>23.63582608695652</v>
      </c>
      <c r="W426" s="5">
        <v>1.9150736240607348E-2</v>
      </c>
    </row>
    <row r="427" spans="1:23" ht="37.5" x14ac:dyDescent="0.35">
      <c r="A427" s="6"/>
      <c r="B427" s="4"/>
      <c r="C427" s="4" t="s">
        <v>176</v>
      </c>
      <c r="D427" s="7" t="s">
        <v>177</v>
      </c>
      <c r="E427" s="8">
        <v>0</v>
      </c>
      <c r="F427" s="8">
        <v>1423.15</v>
      </c>
      <c r="G427" s="9">
        <v>1410.98</v>
      </c>
      <c r="H427" s="9">
        <v>1410.98</v>
      </c>
      <c r="I427" s="9">
        <v>1410.98</v>
      </c>
      <c r="J427" s="9">
        <v>0</v>
      </c>
      <c r="K427" s="9">
        <v>1410.98</v>
      </c>
      <c r="L427" s="9">
        <v>0</v>
      </c>
      <c r="M427" s="9">
        <v>0</v>
      </c>
      <c r="N427" s="9">
        <v>0</v>
      </c>
      <c r="O427" s="9">
        <v>0</v>
      </c>
      <c r="P427" s="9">
        <v>0</v>
      </c>
      <c r="Q427" s="9">
        <v>0</v>
      </c>
      <c r="R427" s="9">
        <v>0</v>
      </c>
      <c r="S427" s="9">
        <v>0</v>
      </c>
      <c r="T427" s="9">
        <v>0</v>
      </c>
      <c r="U427" s="9">
        <v>0</v>
      </c>
      <c r="V427" s="5">
        <v>99.145454545454541</v>
      </c>
      <c r="W427" s="5">
        <v>1.5367822571487921E-3</v>
      </c>
    </row>
    <row r="428" spans="1:23" x14ac:dyDescent="0.35">
      <c r="A428" s="6"/>
      <c r="B428" s="4"/>
      <c r="C428" s="4" t="s">
        <v>216</v>
      </c>
      <c r="D428" s="7" t="s">
        <v>217</v>
      </c>
      <c r="E428" s="8">
        <v>32344.23</v>
      </c>
      <c r="F428" s="8">
        <v>32344.23</v>
      </c>
      <c r="G428" s="9">
        <v>0</v>
      </c>
      <c r="H428" s="9">
        <v>0</v>
      </c>
      <c r="I428" s="9">
        <v>0</v>
      </c>
      <c r="J428" s="9">
        <v>0</v>
      </c>
      <c r="K428" s="9">
        <v>0</v>
      </c>
      <c r="L428" s="9">
        <v>0</v>
      </c>
      <c r="M428" s="9">
        <v>0</v>
      </c>
      <c r="N428" s="9">
        <v>0</v>
      </c>
      <c r="O428" s="9">
        <v>0</v>
      </c>
      <c r="P428" s="9">
        <v>0</v>
      </c>
      <c r="Q428" s="9">
        <v>0</v>
      </c>
      <c r="R428" s="9">
        <v>0</v>
      </c>
      <c r="S428" s="9">
        <v>0</v>
      </c>
      <c r="T428" s="9">
        <v>0</v>
      </c>
      <c r="U428" s="9">
        <v>0</v>
      </c>
      <c r="V428" s="5">
        <v>0</v>
      </c>
      <c r="W428" s="5">
        <v>0</v>
      </c>
    </row>
    <row r="429" spans="1:23" ht="25" x14ac:dyDescent="0.35">
      <c r="A429" s="6"/>
      <c r="B429" s="4"/>
      <c r="C429" s="4" t="s">
        <v>43</v>
      </c>
      <c r="D429" s="7" t="s">
        <v>44</v>
      </c>
      <c r="E429" s="8">
        <v>6468.85</v>
      </c>
      <c r="F429" s="8">
        <v>22044.21</v>
      </c>
      <c r="G429" s="9">
        <v>15575.36</v>
      </c>
      <c r="H429" s="9">
        <v>15575.36</v>
      </c>
      <c r="I429" s="9">
        <v>15575.36</v>
      </c>
      <c r="J429" s="9">
        <v>0</v>
      </c>
      <c r="K429" s="9">
        <v>15575.36</v>
      </c>
      <c r="L429" s="9">
        <v>0</v>
      </c>
      <c r="M429" s="9">
        <v>0</v>
      </c>
      <c r="N429" s="9">
        <v>0</v>
      </c>
      <c r="O429" s="9">
        <v>0</v>
      </c>
      <c r="P429" s="9">
        <v>0</v>
      </c>
      <c r="Q429" s="9">
        <v>0</v>
      </c>
      <c r="R429" s="9">
        <v>0</v>
      </c>
      <c r="S429" s="9">
        <v>0</v>
      </c>
      <c r="T429" s="9">
        <v>0</v>
      </c>
      <c r="U429" s="9">
        <v>0</v>
      </c>
      <c r="V429" s="5">
        <v>70.655124348910576</v>
      </c>
      <c r="W429" s="5">
        <v>1.6963999081468936E-2</v>
      </c>
    </row>
    <row r="430" spans="1:23" ht="25" x14ac:dyDescent="0.35">
      <c r="A430" s="6"/>
      <c r="B430" s="4"/>
      <c r="C430" s="4" t="s">
        <v>45</v>
      </c>
      <c r="D430" s="7" t="s">
        <v>46</v>
      </c>
      <c r="E430" s="8">
        <v>9703.27</v>
      </c>
      <c r="F430" s="8">
        <v>8280.1200000000008</v>
      </c>
      <c r="G430" s="9">
        <v>0</v>
      </c>
      <c r="H430" s="9">
        <v>0</v>
      </c>
      <c r="I430" s="9">
        <v>0</v>
      </c>
      <c r="J430" s="9">
        <v>0</v>
      </c>
      <c r="K430" s="9">
        <v>0</v>
      </c>
      <c r="L430" s="9">
        <v>0</v>
      </c>
      <c r="M430" s="9">
        <v>0</v>
      </c>
      <c r="N430" s="9">
        <v>0</v>
      </c>
      <c r="O430" s="9">
        <v>0</v>
      </c>
      <c r="P430" s="9">
        <v>0</v>
      </c>
      <c r="Q430" s="9">
        <v>0</v>
      </c>
      <c r="R430" s="9">
        <v>0</v>
      </c>
      <c r="S430" s="9">
        <v>0</v>
      </c>
      <c r="T430" s="9">
        <v>0</v>
      </c>
      <c r="U430" s="9">
        <v>0</v>
      </c>
      <c r="V430" s="5">
        <v>0</v>
      </c>
      <c r="W430" s="5">
        <v>0</v>
      </c>
    </row>
    <row r="431" spans="1:23" ht="25" x14ac:dyDescent="0.35">
      <c r="A431" s="6"/>
      <c r="B431" s="4"/>
      <c r="C431" s="4" t="s">
        <v>55</v>
      </c>
      <c r="D431" s="7" t="s">
        <v>56</v>
      </c>
      <c r="E431" s="8">
        <v>9703.27</v>
      </c>
      <c r="F431" s="8">
        <v>10300.02</v>
      </c>
      <c r="G431" s="9">
        <v>596.75</v>
      </c>
      <c r="H431" s="9">
        <v>596.75</v>
      </c>
      <c r="I431" s="9">
        <v>596.75</v>
      </c>
      <c r="J431" s="9">
        <v>0</v>
      </c>
      <c r="K431" s="9">
        <v>596.75</v>
      </c>
      <c r="L431" s="9">
        <v>0</v>
      </c>
      <c r="M431" s="9">
        <v>0</v>
      </c>
      <c r="N431" s="9">
        <v>0</v>
      </c>
      <c r="O431" s="9">
        <v>0</v>
      </c>
      <c r="P431" s="9">
        <v>0</v>
      </c>
      <c r="Q431" s="9">
        <v>0</v>
      </c>
      <c r="R431" s="9">
        <v>0</v>
      </c>
      <c r="S431" s="9">
        <v>0</v>
      </c>
      <c r="T431" s="9">
        <v>0</v>
      </c>
      <c r="U431" s="9">
        <v>0</v>
      </c>
      <c r="V431" s="5">
        <v>5.7936881771078665</v>
      </c>
      <c r="W431" s="5">
        <v>6.499549019896208E-4</v>
      </c>
    </row>
    <row r="432" spans="1:23" ht="25" x14ac:dyDescent="0.35">
      <c r="A432" s="6">
        <v>755</v>
      </c>
      <c r="B432" s="4"/>
      <c r="C432" s="4"/>
      <c r="D432" s="7" t="s">
        <v>225</v>
      </c>
      <c r="E432" s="8">
        <v>640415.77</v>
      </c>
      <c r="F432" s="8">
        <v>640415.77</v>
      </c>
      <c r="G432" s="9">
        <v>640401.35</v>
      </c>
      <c r="H432" s="9">
        <v>640401.35</v>
      </c>
      <c r="I432" s="9">
        <v>232669.97</v>
      </c>
      <c r="J432" s="9">
        <v>6114.06</v>
      </c>
      <c r="K432" s="9">
        <v>226555.91</v>
      </c>
      <c r="L432" s="9">
        <v>407731.38</v>
      </c>
      <c r="M432" s="9">
        <v>0</v>
      </c>
      <c r="N432" s="9">
        <v>0</v>
      </c>
      <c r="O432" s="9">
        <v>0</v>
      </c>
      <c r="P432" s="9">
        <v>0</v>
      </c>
      <c r="Q432" s="9">
        <v>0</v>
      </c>
      <c r="R432" s="9">
        <v>0</v>
      </c>
      <c r="S432" s="9">
        <v>0</v>
      </c>
      <c r="T432" s="9">
        <v>0</v>
      </c>
      <c r="U432" s="9">
        <v>0</v>
      </c>
      <c r="V432" s="5">
        <v>99.997747474747484</v>
      </c>
      <c r="W432" s="5">
        <v>0.69749686609800565</v>
      </c>
    </row>
    <row r="433" spans="1:23" ht="25" x14ac:dyDescent="0.35">
      <c r="A433" s="6"/>
      <c r="B433" s="4" t="s">
        <v>226</v>
      </c>
      <c r="C433" s="4"/>
      <c r="D433" s="7" t="s">
        <v>227</v>
      </c>
      <c r="E433" s="8">
        <v>640415.77</v>
      </c>
      <c r="F433" s="8">
        <v>640415.77</v>
      </c>
      <c r="G433" s="9">
        <v>640401.35</v>
      </c>
      <c r="H433" s="9">
        <v>640401.35</v>
      </c>
      <c r="I433" s="9">
        <v>232669.97</v>
      </c>
      <c r="J433" s="9">
        <v>6114.06</v>
      </c>
      <c r="K433" s="9">
        <v>226555.91</v>
      </c>
      <c r="L433" s="9">
        <v>407731.38</v>
      </c>
      <c r="M433" s="9">
        <v>0</v>
      </c>
      <c r="N433" s="9">
        <v>0</v>
      </c>
      <c r="O433" s="9">
        <v>0</v>
      </c>
      <c r="P433" s="9">
        <v>0</v>
      </c>
      <c r="Q433" s="9">
        <v>0</v>
      </c>
      <c r="R433" s="9">
        <v>0</v>
      </c>
      <c r="S433" s="9">
        <v>0</v>
      </c>
      <c r="T433" s="9">
        <v>0</v>
      </c>
      <c r="U433" s="9">
        <v>0</v>
      </c>
      <c r="V433" s="5">
        <v>99.997747474747484</v>
      </c>
      <c r="W433" s="5">
        <v>0.69749686609800565</v>
      </c>
    </row>
    <row r="434" spans="1:23" ht="162.5" x14ac:dyDescent="0.35">
      <c r="A434" s="6"/>
      <c r="B434" s="4"/>
      <c r="C434" s="4" t="s">
        <v>197</v>
      </c>
      <c r="D434" s="7" t="s">
        <v>198</v>
      </c>
      <c r="E434" s="8">
        <v>407731.38</v>
      </c>
      <c r="F434" s="8">
        <v>407731.38</v>
      </c>
      <c r="G434" s="9">
        <v>407731.38</v>
      </c>
      <c r="H434" s="9">
        <v>407731.38</v>
      </c>
      <c r="I434" s="9">
        <v>0</v>
      </c>
      <c r="J434" s="9">
        <v>0</v>
      </c>
      <c r="K434" s="9">
        <v>0</v>
      </c>
      <c r="L434" s="9">
        <v>407731.38</v>
      </c>
      <c r="M434" s="9">
        <v>0</v>
      </c>
      <c r="N434" s="9">
        <v>0</v>
      </c>
      <c r="O434" s="9">
        <v>0</v>
      </c>
      <c r="P434" s="9">
        <v>0</v>
      </c>
      <c r="Q434" s="9">
        <v>0</v>
      </c>
      <c r="R434" s="9">
        <v>0</v>
      </c>
      <c r="S434" s="9">
        <v>0</v>
      </c>
      <c r="T434" s="9">
        <v>0</v>
      </c>
      <c r="U434" s="9">
        <v>0</v>
      </c>
      <c r="V434" s="5">
        <v>100</v>
      </c>
      <c r="W434" s="5">
        <v>0.44408300783095711</v>
      </c>
    </row>
    <row r="435" spans="1:23" ht="25" x14ac:dyDescent="0.35">
      <c r="A435" s="6"/>
      <c r="B435" s="4"/>
      <c r="C435" s="4" t="s">
        <v>33</v>
      </c>
      <c r="D435" s="7" t="s">
        <v>34</v>
      </c>
      <c r="E435" s="8">
        <v>7568.55</v>
      </c>
      <c r="F435" s="8">
        <v>5110.3900000000003</v>
      </c>
      <c r="G435" s="9">
        <v>5110.3900000000003</v>
      </c>
      <c r="H435" s="9">
        <v>5110.3900000000003</v>
      </c>
      <c r="I435" s="9">
        <v>5110.3900000000003</v>
      </c>
      <c r="J435" s="9">
        <v>5110.3900000000003</v>
      </c>
      <c r="K435" s="9">
        <v>0</v>
      </c>
      <c r="L435" s="9">
        <v>0</v>
      </c>
      <c r="M435" s="9">
        <v>0</v>
      </c>
      <c r="N435" s="9">
        <v>0</v>
      </c>
      <c r="O435" s="9">
        <v>0</v>
      </c>
      <c r="P435" s="9">
        <v>0</v>
      </c>
      <c r="Q435" s="9">
        <v>0</v>
      </c>
      <c r="R435" s="9">
        <v>0</v>
      </c>
      <c r="S435" s="9">
        <v>0</v>
      </c>
      <c r="T435" s="9">
        <v>0</v>
      </c>
      <c r="U435" s="9">
        <v>0</v>
      </c>
      <c r="V435" s="5">
        <v>100</v>
      </c>
      <c r="W435" s="5">
        <v>5.5660094587729036E-3</v>
      </c>
    </row>
    <row r="436" spans="1:23" ht="37.5" x14ac:dyDescent="0.35">
      <c r="A436" s="6"/>
      <c r="B436" s="4"/>
      <c r="C436" s="4" t="s">
        <v>37</v>
      </c>
      <c r="D436" s="7" t="s">
        <v>38</v>
      </c>
      <c r="E436" s="8">
        <v>1329.02</v>
      </c>
      <c r="F436" s="8">
        <v>878.47</v>
      </c>
      <c r="G436" s="9">
        <v>878.47</v>
      </c>
      <c r="H436" s="9">
        <v>878.47</v>
      </c>
      <c r="I436" s="9">
        <v>878.47</v>
      </c>
      <c r="J436" s="9">
        <v>878.47</v>
      </c>
      <c r="K436" s="9">
        <v>0</v>
      </c>
      <c r="L436" s="9">
        <v>0</v>
      </c>
      <c r="M436" s="9">
        <v>0</v>
      </c>
      <c r="N436" s="9">
        <v>0</v>
      </c>
      <c r="O436" s="9">
        <v>0</v>
      </c>
      <c r="P436" s="9">
        <v>0</v>
      </c>
      <c r="Q436" s="9">
        <v>0</v>
      </c>
      <c r="R436" s="9">
        <v>0</v>
      </c>
      <c r="S436" s="9">
        <v>0</v>
      </c>
      <c r="T436" s="9">
        <v>0</v>
      </c>
      <c r="U436" s="9">
        <v>0</v>
      </c>
      <c r="V436" s="5">
        <v>100</v>
      </c>
      <c r="W436" s="5">
        <v>9.5678998038146892E-4</v>
      </c>
    </row>
    <row r="437" spans="1:23" ht="37.5" x14ac:dyDescent="0.35">
      <c r="A437" s="6"/>
      <c r="B437" s="4"/>
      <c r="C437" s="4" t="s">
        <v>39</v>
      </c>
      <c r="D437" s="7" t="s">
        <v>40</v>
      </c>
      <c r="E437" s="8">
        <v>185.46</v>
      </c>
      <c r="F437" s="8">
        <v>125.2</v>
      </c>
      <c r="G437" s="9">
        <v>125.2</v>
      </c>
      <c r="H437" s="9">
        <v>125.2</v>
      </c>
      <c r="I437" s="9">
        <v>125.2</v>
      </c>
      <c r="J437" s="9">
        <v>125.2</v>
      </c>
      <c r="K437" s="9">
        <v>0</v>
      </c>
      <c r="L437" s="9">
        <v>0</v>
      </c>
      <c r="M437" s="9">
        <v>0</v>
      </c>
      <c r="N437" s="9">
        <v>0</v>
      </c>
      <c r="O437" s="9">
        <v>0</v>
      </c>
      <c r="P437" s="9">
        <v>0</v>
      </c>
      <c r="Q437" s="9">
        <v>0</v>
      </c>
      <c r="R437" s="9">
        <v>0</v>
      </c>
      <c r="S437" s="9">
        <v>0</v>
      </c>
      <c r="T437" s="9">
        <v>0</v>
      </c>
      <c r="U437" s="9">
        <v>0</v>
      </c>
      <c r="V437" s="5">
        <v>100</v>
      </c>
      <c r="W437" s="5">
        <v>1.3636723173993614E-4</v>
      </c>
    </row>
    <row r="438" spans="1:23" ht="25" x14ac:dyDescent="0.35">
      <c r="A438" s="6"/>
      <c r="B438" s="4"/>
      <c r="C438" s="4" t="s">
        <v>41</v>
      </c>
      <c r="D438" s="7" t="s">
        <v>42</v>
      </c>
      <c r="E438" s="8">
        <v>9703.27</v>
      </c>
      <c r="F438" s="8">
        <v>0</v>
      </c>
      <c r="G438" s="9">
        <v>0</v>
      </c>
      <c r="H438" s="9">
        <v>0</v>
      </c>
      <c r="I438" s="9">
        <v>0</v>
      </c>
      <c r="J438" s="9">
        <v>0</v>
      </c>
      <c r="K438" s="9">
        <v>0</v>
      </c>
      <c r="L438" s="9">
        <v>0</v>
      </c>
      <c r="M438" s="9">
        <v>0</v>
      </c>
      <c r="N438" s="9">
        <v>0</v>
      </c>
      <c r="O438" s="9">
        <v>0</v>
      </c>
      <c r="P438" s="9">
        <v>0</v>
      </c>
      <c r="Q438" s="9">
        <v>0</v>
      </c>
      <c r="R438" s="9">
        <v>0</v>
      </c>
      <c r="S438" s="9">
        <v>0</v>
      </c>
      <c r="T438" s="9">
        <v>0</v>
      </c>
      <c r="U438" s="9">
        <v>0</v>
      </c>
      <c r="V438" s="5" t="s">
        <v>86</v>
      </c>
      <c r="W438" s="5">
        <v>0</v>
      </c>
    </row>
    <row r="439" spans="1:23" ht="25" x14ac:dyDescent="0.35">
      <c r="A439" s="6"/>
      <c r="B439" s="4"/>
      <c r="C439" s="4" t="s">
        <v>43</v>
      </c>
      <c r="D439" s="7" t="s">
        <v>44</v>
      </c>
      <c r="E439" s="8">
        <v>25502.75</v>
      </c>
      <c r="F439" s="8">
        <v>30741.439999999999</v>
      </c>
      <c r="G439" s="9">
        <v>30741.439999999999</v>
      </c>
      <c r="H439" s="9">
        <v>30741.439999999999</v>
      </c>
      <c r="I439" s="9">
        <v>30741.439999999999</v>
      </c>
      <c r="J439" s="9">
        <v>0</v>
      </c>
      <c r="K439" s="9">
        <v>30741.439999999999</v>
      </c>
      <c r="L439" s="9">
        <v>0</v>
      </c>
      <c r="M439" s="9">
        <v>0</v>
      </c>
      <c r="N439" s="9">
        <v>0</v>
      </c>
      <c r="O439" s="9">
        <v>0</v>
      </c>
      <c r="P439" s="9">
        <v>0</v>
      </c>
      <c r="Q439" s="9">
        <v>0</v>
      </c>
      <c r="R439" s="9">
        <v>0</v>
      </c>
      <c r="S439" s="9">
        <v>0</v>
      </c>
      <c r="T439" s="9">
        <v>0</v>
      </c>
      <c r="U439" s="9">
        <v>0</v>
      </c>
      <c r="V439" s="5">
        <v>100</v>
      </c>
      <c r="W439" s="5">
        <v>3.3482224215524499E-2</v>
      </c>
    </row>
    <row r="440" spans="1:23" ht="25" x14ac:dyDescent="0.35">
      <c r="A440" s="6"/>
      <c r="B440" s="4"/>
      <c r="C440" s="4" t="s">
        <v>55</v>
      </c>
      <c r="D440" s="7" t="s">
        <v>56</v>
      </c>
      <c r="E440" s="8">
        <v>186979.57</v>
      </c>
      <c r="F440" s="8">
        <v>194413.12</v>
      </c>
      <c r="G440" s="9">
        <v>194398.69</v>
      </c>
      <c r="H440" s="9">
        <v>194398.69</v>
      </c>
      <c r="I440" s="9">
        <v>194398.69</v>
      </c>
      <c r="J440" s="9">
        <v>0</v>
      </c>
      <c r="K440" s="9">
        <v>194398.69</v>
      </c>
      <c r="L440" s="9">
        <v>0</v>
      </c>
      <c r="M440" s="9">
        <v>0</v>
      </c>
      <c r="N440" s="9">
        <v>0</v>
      </c>
      <c r="O440" s="9">
        <v>0</v>
      </c>
      <c r="P440" s="9">
        <v>0</v>
      </c>
      <c r="Q440" s="9">
        <v>0</v>
      </c>
      <c r="R440" s="9">
        <v>0</v>
      </c>
      <c r="S440" s="9">
        <v>0</v>
      </c>
      <c r="T440" s="9">
        <v>0</v>
      </c>
      <c r="U440" s="9">
        <v>0</v>
      </c>
      <c r="V440" s="5">
        <v>99.992579962137839</v>
      </c>
      <c r="W440" s="5">
        <v>0.21173047139310175</v>
      </c>
    </row>
    <row r="441" spans="1:23" ht="37.5" x14ac:dyDescent="0.35">
      <c r="A441" s="6"/>
      <c r="B441" s="4"/>
      <c r="C441" s="4" t="s">
        <v>57</v>
      </c>
      <c r="D441" s="7" t="s">
        <v>58</v>
      </c>
      <c r="E441" s="8">
        <v>1415.77</v>
      </c>
      <c r="F441" s="8">
        <v>1415.77</v>
      </c>
      <c r="G441" s="9">
        <v>1415.77</v>
      </c>
      <c r="H441" s="9">
        <v>1415.77</v>
      </c>
      <c r="I441" s="9">
        <v>1415.77</v>
      </c>
      <c r="J441" s="9">
        <v>0</v>
      </c>
      <c r="K441" s="9">
        <v>1415.77</v>
      </c>
      <c r="L441" s="9">
        <v>0</v>
      </c>
      <c r="M441" s="9">
        <v>0</v>
      </c>
      <c r="N441" s="9">
        <v>0</v>
      </c>
      <c r="O441" s="9">
        <v>0</v>
      </c>
      <c r="P441" s="9">
        <v>0</v>
      </c>
      <c r="Q441" s="9">
        <v>0</v>
      </c>
      <c r="R441" s="9">
        <v>0</v>
      </c>
      <c r="S441" s="9">
        <v>0</v>
      </c>
      <c r="T441" s="9">
        <v>0</v>
      </c>
      <c r="U441" s="9">
        <v>0</v>
      </c>
      <c r="V441" s="5">
        <v>100</v>
      </c>
      <c r="W441" s="5">
        <v>1.541995987527896E-3</v>
      </c>
    </row>
    <row r="442" spans="1:23" ht="25" x14ac:dyDescent="0.35">
      <c r="A442" s="6">
        <v>757</v>
      </c>
      <c r="B442" s="4"/>
      <c r="C442" s="4"/>
      <c r="D442" s="7" t="s">
        <v>228</v>
      </c>
      <c r="E442" s="8">
        <v>527806.1</v>
      </c>
      <c r="F442" s="8">
        <v>527806.1</v>
      </c>
      <c r="G442" s="9">
        <v>428167.95</v>
      </c>
      <c r="H442" s="9">
        <v>428167.95</v>
      </c>
      <c r="I442" s="9">
        <v>0</v>
      </c>
      <c r="J442" s="9">
        <v>0</v>
      </c>
      <c r="K442" s="9">
        <v>0</v>
      </c>
      <c r="L442" s="9">
        <v>0</v>
      </c>
      <c r="M442" s="9">
        <v>0</v>
      </c>
      <c r="N442" s="9">
        <v>0</v>
      </c>
      <c r="O442" s="9">
        <v>0</v>
      </c>
      <c r="P442" s="9">
        <v>428167.95</v>
      </c>
      <c r="Q442" s="9">
        <v>0</v>
      </c>
      <c r="R442" s="9">
        <v>0</v>
      </c>
      <c r="S442" s="9">
        <v>0</v>
      </c>
      <c r="T442" s="9">
        <v>0</v>
      </c>
      <c r="U442" s="9">
        <v>0</v>
      </c>
      <c r="V442" s="5">
        <v>81.122205608392974</v>
      </c>
      <c r="W442" s="5">
        <v>0.46634162056822182</v>
      </c>
    </row>
    <row r="443" spans="1:23" ht="112.5" x14ac:dyDescent="0.35">
      <c r="A443" s="6"/>
      <c r="B443" s="4" t="s">
        <v>229</v>
      </c>
      <c r="C443" s="4"/>
      <c r="D443" s="7" t="s">
        <v>230</v>
      </c>
      <c r="E443" s="8">
        <v>527806.1</v>
      </c>
      <c r="F443" s="8">
        <v>527806.1</v>
      </c>
      <c r="G443" s="9">
        <v>428167.95</v>
      </c>
      <c r="H443" s="9">
        <v>428167.95</v>
      </c>
      <c r="I443" s="9">
        <v>0</v>
      </c>
      <c r="J443" s="9">
        <v>0</v>
      </c>
      <c r="K443" s="9">
        <v>0</v>
      </c>
      <c r="L443" s="9">
        <v>0</v>
      </c>
      <c r="M443" s="9">
        <v>0</v>
      </c>
      <c r="N443" s="9">
        <v>0</v>
      </c>
      <c r="O443" s="9">
        <v>0</v>
      </c>
      <c r="P443" s="9">
        <v>428167.95</v>
      </c>
      <c r="Q443" s="9">
        <v>0</v>
      </c>
      <c r="R443" s="9">
        <v>0</v>
      </c>
      <c r="S443" s="9">
        <v>0</v>
      </c>
      <c r="T443" s="9">
        <v>0</v>
      </c>
      <c r="U443" s="9">
        <v>0</v>
      </c>
      <c r="V443" s="5">
        <v>81.122205608392974</v>
      </c>
      <c r="W443" s="5">
        <v>0.46634162056822182</v>
      </c>
    </row>
    <row r="444" spans="1:23" ht="137.5" x14ac:dyDescent="0.35">
      <c r="A444" s="6"/>
      <c r="B444" s="4"/>
      <c r="C444" s="4" t="s">
        <v>231</v>
      </c>
      <c r="D444" s="7" t="s">
        <v>232</v>
      </c>
      <c r="E444" s="8">
        <v>527806.1</v>
      </c>
      <c r="F444" s="8">
        <v>527806.1</v>
      </c>
      <c r="G444" s="9">
        <v>428167.95</v>
      </c>
      <c r="H444" s="9">
        <v>428167.95</v>
      </c>
      <c r="I444" s="9">
        <v>0</v>
      </c>
      <c r="J444" s="9">
        <v>0</v>
      </c>
      <c r="K444" s="9">
        <v>0</v>
      </c>
      <c r="L444" s="9">
        <v>0</v>
      </c>
      <c r="M444" s="9">
        <v>0</v>
      </c>
      <c r="N444" s="9">
        <v>0</v>
      </c>
      <c r="O444" s="9">
        <v>0</v>
      </c>
      <c r="P444" s="9">
        <v>428167.95</v>
      </c>
      <c r="Q444" s="9">
        <v>0</v>
      </c>
      <c r="R444" s="9">
        <v>0</v>
      </c>
      <c r="S444" s="9">
        <v>0</v>
      </c>
      <c r="T444" s="9">
        <v>0</v>
      </c>
      <c r="U444" s="9">
        <v>0</v>
      </c>
      <c r="V444" s="5">
        <v>81.122205608392974</v>
      </c>
      <c r="W444" s="5">
        <v>0.46634162056822182</v>
      </c>
    </row>
    <row r="445" spans="1:23" x14ac:dyDescent="0.35">
      <c r="A445" s="6">
        <v>758</v>
      </c>
      <c r="B445" s="4"/>
      <c r="C445" s="4"/>
      <c r="D445" s="7" t="s">
        <v>233</v>
      </c>
      <c r="E445" s="8">
        <v>5498519.2699999996</v>
      </c>
      <c r="F445" s="8">
        <v>3723623.13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0</v>
      </c>
      <c r="M445" s="9">
        <v>0</v>
      </c>
      <c r="N445" s="9">
        <v>0</v>
      </c>
      <c r="O445" s="9">
        <v>0</v>
      </c>
      <c r="P445" s="9">
        <v>0</v>
      </c>
      <c r="Q445" s="9">
        <v>0</v>
      </c>
      <c r="R445" s="9">
        <v>0</v>
      </c>
      <c r="S445" s="9">
        <v>0</v>
      </c>
      <c r="T445" s="9">
        <v>0</v>
      </c>
      <c r="U445" s="9">
        <v>0</v>
      </c>
      <c r="V445" s="5">
        <v>0</v>
      </c>
      <c r="W445" s="5">
        <v>0</v>
      </c>
    </row>
    <row r="446" spans="1:23" ht="25" x14ac:dyDescent="0.35">
      <c r="A446" s="6"/>
      <c r="B446" s="4" t="s">
        <v>234</v>
      </c>
      <c r="C446" s="4"/>
      <c r="D446" s="7" t="s">
        <v>235</v>
      </c>
      <c r="E446" s="8">
        <v>5498519.2699999996</v>
      </c>
      <c r="F446" s="8">
        <v>3723623.13</v>
      </c>
      <c r="G446" s="9">
        <v>0</v>
      </c>
      <c r="H446" s="9">
        <v>0</v>
      </c>
      <c r="I446" s="9">
        <v>0</v>
      </c>
      <c r="J446" s="9">
        <v>0</v>
      </c>
      <c r="K446" s="9">
        <v>0</v>
      </c>
      <c r="L446" s="9">
        <v>0</v>
      </c>
      <c r="M446" s="9">
        <v>0</v>
      </c>
      <c r="N446" s="9">
        <v>0</v>
      </c>
      <c r="O446" s="9">
        <v>0</v>
      </c>
      <c r="P446" s="9">
        <v>0</v>
      </c>
      <c r="Q446" s="9">
        <v>0</v>
      </c>
      <c r="R446" s="9">
        <v>0</v>
      </c>
      <c r="S446" s="9">
        <v>0</v>
      </c>
      <c r="T446" s="9">
        <v>0</v>
      </c>
      <c r="U446" s="9">
        <v>0</v>
      </c>
      <c r="V446" s="5">
        <v>0</v>
      </c>
      <c r="W446" s="5">
        <v>0</v>
      </c>
    </row>
    <row r="447" spans="1:23" x14ac:dyDescent="0.35">
      <c r="A447" s="6"/>
      <c r="B447" s="4"/>
      <c r="C447" s="4" t="s">
        <v>236</v>
      </c>
      <c r="D447" s="7" t="s">
        <v>237</v>
      </c>
      <c r="E447" s="8">
        <v>3234423.1</v>
      </c>
      <c r="F447" s="8">
        <v>2606129.94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0</v>
      </c>
      <c r="M447" s="9">
        <v>0</v>
      </c>
      <c r="N447" s="9">
        <v>0</v>
      </c>
      <c r="O447" s="9">
        <v>0</v>
      </c>
      <c r="P447" s="9">
        <v>0</v>
      </c>
      <c r="Q447" s="9">
        <v>0</v>
      </c>
      <c r="R447" s="9">
        <v>0</v>
      </c>
      <c r="S447" s="9">
        <v>0</v>
      </c>
      <c r="T447" s="9">
        <v>0</v>
      </c>
      <c r="U447" s="9">
        <v>0</v>
      </c>
      <c r="V447" s="5">
        <v>0</v>
      </c>
      <c r="W447" s="5">
        <v>0</v>
      </c>
    </row>
    <row r="448" spans="1:23" ht="25" x14ac:dyDescent="0.35">
      <c r="A448" s="6"/>
      <c r="B448" s="4"/>
      <c r="C448" s="4" t="s">
        <v>238</v>
      </c>
      <c r="D448" s="7" t="s">
        <v>239</v>
      </c>
      <c r="E448" s="8">
        <v>2264096.17</v>
      </c>
      <c r="F448" s="8">
        <v>1117493.18</v>
      </c>
      <c r="G448" s="9">
        <v>0</v>
      </c>
      <c r="H448" s="9">
        <v>0</v>
      </c>
      <c r="I448" s="9">
        <v>0</v>
      </c>
      <c r="J448" s="9">
        <v>0</v>
      </c>
      <c r="K448" s="9">
        <v>0</v>
      </c>
      <c r="L448" s="9">
        <v>0</v>
      </c>
      <c r="M448" s="9">
        <v>0</v>
      </c>
      <c r="N448" s="9">
        <v>0</v>
      </c>
      <c r="O448" s="9">
        <v>0</v>
      </c>
      <c r="P448" s="9">
        <v>0</v>
      </c>
      <c r="Q448" s="9">
        <v>0</v>
      </c>
      <c r="R448" s="9">
        <v>0</v>
      </c>
      <c r="S448" s="9">
        <v>0</v>
      </c>
      <c r="T448" s="9">
        <v>0</v>
      </c>
      <c r="U448" s="9">
        <v>0</v>
      </c>
      <c r="V448" s="5">
        <v>0</v>
      </c>
      <c r="W448" s="5">
        <v>0</v>
      </c>
    </row>
    <row r="449" spans="1:23" x14ac:dyDescent="0.35">
      <c r="A449" s="6">
        <v>801</v>
      </c>
      <c r="B449" s="4"/>
      <c r="C449" s="4"/>
      <c r="D449" s="7" t="s">
        <v>240</v>
      </c>
      <c r="E449" s="8">
        <v>10016369.09</v>
      </c>
      <c r="F449" s="8">
        <v>30111216.760000002</v>
      </c>
      <c r="G449" s="9">
        <v>6837313.1399999997</v>
      </c>
      <c r="H449" s="9">
        <v>3859459.29</v>
      </c>
      <c r="I449" s="9">
        <v>195842.8</v>
      </c>
      <c r="J449" s="9">
        <v>0</v>
      </c>
      <c r="K449" s="9">
        <v>195842.8</v>
      </c>
      <c r="L449" s="9">
        <v>0</v>
      </c>
      <c r="M449" s="9">
        <v>0</v>
      </c>
      <c r="N449" s="9">
        <v>3663616.49</v>
      </c>
      <c r="O449" s="9">
        <v>0</v>
      </c>
      <c r="P449" s="9">
        <v>0</v>
      </c>
      <c r="Q449" s="9">
        <v>2977853.85</v>
      </c>
      <c r="R449" s="9">
        <v>2977853.85</v>
      </c>
      <c r="S449" s="9">
        <v>0</v>
      </c>
      <c r="T449" s="9">
        <v>0</v>
      </c>
      <c r="U449" s="9">
        <v>0</v>
      </c>
      <c r="V449" s="5">
        <v>22.706864318790302</v>
      </c>
      <c r="W449" s="5">
        <v>7.4468995061984007</v>
      </c>
    </row>
    <row r="450" spans="1:23" x14ac:dyDescent="0.35">
      <c r="A450" s="6"/>
      <c r="B450" s="4" t="s">
        <v>241</v>
      </c>
      <c r="C450" s="4"/>
      <c r="D450" s="7" t="s">
        <v>242</v>
      </c>
      <c r="E450" s="8">
        <v>1164392.32</v>
      </c>
      <c r="F450" s="8">
        <v>1242623.31</v>
      </c>
      <c r="G450" s="9">
        <v>76849.89</v>
      </c>
      <c r="H450" s="9">
        <v>76849.89</v>
      </c>
      <c r="I450" s="9">
        <v>76849.89</v>
      </c>
      <c r="J450" s="9">
        <v>0</v>
      </c>
      <c r="K450" s="9">
        <v>76849.89</v>
      </c>
      <c r="L450" s="9">
        <v>0</v>
      </c>
      <c r="M450" s="9">
        <v>0</v>
      </c>
      <c r="N450" s="9">
        <v>0</v>
      </c>
      <c r="O450" s="9">
        <v>0</v>
      </c>
      <c r="P450" s="9">
        <v>0</v>
      </c>
      <c r="Q450" s="9">
        <v>0</v>
      </c>
      <c r="R450" s="9">
        <v>0</v>
      </c>
      <c r="S450" s="9">
        <v>0</v>
      </c>
      <c r="T450" s="9">
        <v>0</v>
      </c>
      <c r="U450" s="9">
        <v>0</v>
      </c>
      <c r="V450" s="5">
        <v>6.1844882830496601</v>
      </c>
      <c r="W450" s="5">
        <v>8.3701509329395074E-2</v>
      </c>
    </row>
    <row r="451" spans="1:23" ht="25" x14ac:dyDescent="0.35">
      <c r="A451" s="6"/>
      <c r="B451" s="4"/>
      <c r="C451" s="4" t="s">
        <v>33</v>
      </c>
      <c r="D451" s="7" t="s">
        <v>34</v>
      </c>
      <c r="E451" s="8">
        <v>1164392.32</v>
      </c>
      <c r="F451" s="8">
        <v>1117257.07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0</v>
      </c>
      <c r="M451" s="9">
        <v>0</v>
      </c>
      <c r="N451" s="9">
        <v>0</v>
      </c>
      <c r="O451" s="9">
        <v>0</v>
      </c>
      <c r="P451" s="9">
        <v>0</v>
      </c>
      <c r="Q451" s="9">
        <v>0</v>
      </c>
      <c r="R451" s="9">
        <v>0</v>
      </c>
      <c r="S451" s="9">
        <v>0</v>
      </c>
      <c r="T451" s="9">
        <v>0</v>
      </c>
      <c r="U451" s="9">
        <v>0</v>
      </c>
      <c r="V451" s="5">
        <v>0</v>
      </c>
      <c r="W451" s="5">
        <v>0</v>
      </c>
    </row>
    <row r="452" spans="1:23" ht="25" x14ac:dyDescent="0.35">
      <c r="A452" s="6"/>
      <c r="B452" s="4"/>
      <c r="C452" s="4" t="s">
        <v>43</v>
      </c>
      <c r="D452" s="7" t="s">
        <v>44</v>
      </c>
      <c r="E452" s="8">
        <v>0</v>
      </c>
      <c r="F452" s="8">
        <v>76849.89</v>
      </c>
      <c r="G452" s="9">
        <v>76849.89</v>
      </c>
      <c r="H452" s="9">
        <v>76849.89</v>
      </c>
      <c r="I452" s="9">
        <v>76849.89</v>
      </c>
      <c r="J452" s="9">
        <v>0</v>
      </c>
      <c r="K452" s="9">
        <v>76849.89</v>
      </c>
      <c r="L452" s="9">
        <v>0</v>
      </c>
      <c r="M452" s="9">
        <v>0</v>
      </c>
      <c r="N452" s="9">
        <v>0</v>
      </c>
      <c r="O452" s="9">
        <v>0</v>
      </c>
      <c r="P452" s="9">
        <v>0</v>
      </c>
      <c r="Q452" s="9">
        <v>0</v>
      </c>
      <c r="R452" s="9">
        <v>0</v>
      </c>
      <c r="S452" s="9">
        <v>0</v>
      </c>
      <c r="T452" s="9">
        <v>0</v>
      </c>
      <c r="U452" s="9">
        <v>0</v>
      </c>
      <c r="V452" s="5">
        <v>100</v>
      </c>
      <c r="W452" s="5">
        <v>8.3701509329395074E-2</v>
      </c>
    </row>
    <row r="453" spans="1:23" ht="37.5" x14ac:dyDescent="0.35">
      <c r="A453" s="6"/>
      <c r="B453" s="4"/>
      <c r="C453" s="4" t="s">
        <v>95</v>
      </c>
      <c r="D453" s="7" t="s">
        <v>96</v>
      </c>
      <c r="E453" s="8">
        <v>0</v>
      </c>
      <c r="F453" s="8">
        <v>48516.35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0</v>
      </c>
      <c r="M453" s="9">
        <v>0</v>
      </c>
      <c r="N453" s="9">
        <v>0</v>
      </c>
      <c r="O453" s="9">
        <v>0</v>
      </c>
      <c r="P453" s="9">
        <v>0</v>
      </c>
      <c r="Q453" s="9">
        <v>0</v>
      </c>
      <c r="R453" s="9">
        <v>0</v>
      </c>
      <c r="S453" s="9">
        <v>0</v>
      </c>
      <c r="T453" s="9">
        <v>0</v>
      </c>
      <c r="U453" s="9">
        <v>0</v>
      </c>
      <c r="V453" s="5">
        <v>0</v>
      </c>
      <c r="W453" s="5">
        <v>0</v>
      </c>
    </row>
    <row r="454" spans="1:23" ht="25" x14ac:dyDescent="0.35">
      <c r="A454" s="6"/>
      <c r="B454" s="4" t="s">
        <v>243</v>
      </c>
      <c r="C454" s="4"/>
      <c r="D454" s="7" t="s">
        <v>244</v>
      </c>
      <c r="E454" s="8">
        <v>2264096.17</v>
      </c>
      <c r="F454" s="8">
        <v>1293769.24</v>
      </c>
      <c r="G454" s="9">
        <v>0</v>
      </c>
      <c r="H454" s="9">
        <v>0</v>
      </c>
      <c r="I454" s="9">
        <v>0</v>
      </c>
      <c r="J454" s="9">
        <v>0</v>
      </c>
      <c r="K454" s="9">
        <v>0</v>
      </c>
      <c r="L454" s="9">
        <v>0</v>
      </c>
      <c r="M454" s="9">
        <v>0</v>
      </c>
      <c r="N454" s="9">
        <v>0</v>
      </c>
      <c r="O454" s="9">
        <v>0</v>
      </c>
      <c r="P454" s="9">
        <v>0</v>
      </c>
      <c r="Q454" s="9">
        <v>0</v>
      </c>
      <c r="R454" s="9">
        <v>0</v>
      </c>
      <c r="S454" s="9">
        <v>0</v>
      </c>
      <c r="T454" s="9">
        <v>0</v>
      </c>
      <c r="U454" s="9">
        <v>0</v>
      </c>
      <c r="V454" s="5">
        <v>0</v>
      </c>
      <c r="W454" s="5">
        <v>0</v>
      </c>
    </row>
    <row r="455" spans="1:23" ht="25" x14ac:dyDescent="0.35">
      <c r="A455" s="6"/>
      <c r="B455" s="4"/>
      <c r="C455" s="4" t="s">
        <v>33</v>
      </c>
      <c r="D455" s="7" t="s">
        <v>34</v>
      </c>
      <c r="E455" s="8">
        <v>2264096.17</v>
      </c>
      <c r="F455" s="8">
        <v>1293769.24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0</v>
      </c>
      <c r="M455" s="9">
        <v>0</v>
      </c>
      <c r="N455" s="9">
        <v>0</v>
      </c>
      <c r="O455" s="9">
        <v>0</v>
      </c>
      <c r="P455" s="9">
        <v>0</v>
      </c>
      <c r="Q455" s="9">
        <v>0</v>
      </c>
      <c r="R455" s="9">
        <v>0</v>
      </c>
      <c r="S455" s="9">
        <v>0</v>
      </c>
      <c r="T455" s="9">
        <v>0</v>
      </c>
      <c r="U455" s="9">
        <v>0</v>
      </c>
      <c r="V455" s="5">
        <v>0</v>
      </c>
      <c r="W455" s="5">
        <v>0</v>
      </c>
    </row>
    <row r="456" spans="1:23" x14ac:dyDescent="0.35">
      <c r="A456" s="6"/>
      <c r="B456" s="4" t="s">
        <v>245</v>
      </c>
      <c r="C456" s="4"/>
      <c r="D456" s="7" t="s">
        <v>246</v>
      </c>
      <c r="E456" s="8">
        <v>1293769.24</v>
      </c>
      <c r="F456" s="8">
        <v>315356.25</v>
      </c>
      <c r="G456" s="9">
        <v>0</v>
      </c>
      <c r="H456" s="9">
        <v>0</v>
      </c>
      <c r="I456" s="9">
        <v>0</v>
      </c>
      <c r="J456" s="9">
        <v>0</v>
      </c>
      <c r="K456" s="9">
        <v>0</v>
      </c>
      <c r="L456" s="9">
        <v>0</v>
      </c>
      <c r="M456" s="9">
        <v>0</v>
      </c>
      <c r="N456" s="9">
        <v>0</v>
      </c>
      <c r="O456" s="9">
        <v>0</v>
      </c>
      <c r="P456" s="9">
        <v>0</v>
      </c>
      <c r="Q456" s="9">
        <v>0</v>
      </c>
      <c r="R456" s="9">
        <v>0</v>
      </c>
      <c r="S456" s="9">
        <v>0</v>
      </c>
      <c r="T456" s="9">
        <v>0</v>
      </c>
      <c r="U456" s="9">
        <v>0</v>
      </c>
      <c r="V456" s="5">
        <v>0</v>
      </c>
      <c r="W456" s="5">
        <v>0</v>
      </c>
    </row>
    <row r="457" spans="1:23" ht="25" x14ac:dyDescent="0.35">
      <c r="A457" s="6"/>
      <c r="B457" s="4"/>
      <c r="C457" s="4" t="s">
        <v>33</v>
      </c>
      <c r="D457" s="7" t="s">
        <v>34</v>
      </c>
      <c r="E457" s="8">
        <v>1293769.24</v>
      </c>
      <c r="F457" s="8">
        <v>315356.25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0</v>
      </c>
      <c r="M457" s="9">
        <v>0</v>
      </c>
      <c r="N457" s="9">
        <v>0</v>
      </c>
      <c r="O457" s="9">
        <v>0</v>
      </c>
      <c r="P457" s="9">
        <v>0</v>
      </c>
      <c r="Q457" s="9">
        <v>0</v>
      </c>
      <c r="R457" s="9">
        <v>0</v>
      </c>
      <c r="S457" s="9">
        <v>0</v>
      </c>
      <c r="T457" s="9">
        <v>0</v>
      </c>
      <c r="U457" s="9">
        <v>0</v>
      </c>
      <c r="V457" s="5">
        <v>0</v>
      </c>
      <c r="W457" s="5">
        <v>0</v>
      </c>
    </row>
    <row r="458" spans="1:23" ht="50" x14ac:dyDescent="0.35">
      <c r="A458" s="6"/>
      <c r="B458" s="4" t="s">
        <v>247</v>
      </c>
      <c r="C458" s="4"/>
      <c r="D458" s="7" t="s">
        <v>248</v>
      </c>
      <c r="E458" s="8">
        <v>323442.31</v>
      </c>
      <c r="F458" s="8">
        <v>0</v>
      </c>
      <c r="G458" s="9">
        <v>0</v>
      </c>
      <c r="H458" s="9">
        <v>0</v>
      </c>
      <c r="I458" s="9">
        <v>0</v>
      </c>
      <c r="J458" s="9">
        <v>0</v>
      </c>
      <c r="K458" s="9">
        <v>0</v>
      </c>
      <c r="L458" s="9">
        <v>0</v>
      </c>
      <c r="M458" s="9">
        <v>0</v>
      </c>
      <c r="N458" s="9">
        <v>0</v>
      </c>
      <c r="O458" s="9">
        <v>0</v>
      </c>
      <c r="P458" s="9">
        <v>0</v>
      </c>
      <c r="Q458" s="9">
        <v>0</v>
      </c>
      <c r="R458" s="9">
        <v>0</v>
      </c>
      <c r="S458" s="9">
        <v>0</v>
      </c>
      <c r="T458" s="9">
        <v>0</v>
      </c>
      <c r="U458" s="9">
        <v>0</v>
      </c>
      <c r="V458" s="5" t="s">
        <v>86</v>
      </c>
      <c r="W458" s="5">
        <v>0</v>
      </c>
    </row>
    <row r="459" spans="1:23" ht="25" x14ac:dyDescent="0.35">
      <c r="A459" s="6"/>
      <c r="B459" s="4"/>
      <c r="C459" s="4" t="s">
        <v>33</v>
      </c>
      <c r="D459" s="7" t="s">
        <v>34</v>
      </c>
      <c r="E459" s="8">
        <v>323442.31</v>
      </c>
      <c r="F459" s="8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0</v>
      </c>
      <c r="M459" s="9">
        <v>0</v>
      </c>
      <c r="N459" s="9">
        <v>0</v>
      </c>
      <c r="O459" s="9">
        <v>0</v>
      </c>
      <c r="P459" s="9">
        <v>0</v>
      </c>
      <c r="Q459" s="9">
        <v>0</v>
      </c>
      <c r="R459" s="9">
        <v>0</v>
      </c>
      <c r="S459" s="9">
        <v>0</v>
      </c>
      <c r="T459" s="9">
        <v>0</v>
      </c>
      <c r="U459" s="9">
        <v>0</v>
      </c>
      <c r="V459" s="5" t="s">
        <v>86</v>
      </c>
      <c r="W459" s="5">
        <v>0</v>
      </c>
    </row>
    <row r="460" spans="1:23" ht="37.5" x14ac:dyDescent="0.35">
      <c r="A460" s="6"/>
      <c r="B460" s="4" t="s">
        <v>249</v>
      </c>
      <c r="C460" s="4"/>
      <c r="D460" s="7" t="s">
        <v>250</v>
      </c>
      <c r="E460" s="8">
        <v>321663.38</v>
      </c>
      <c r="F460" s="8">
        <v>235789.44</v>
      </c>
      <c r="G460" s="9">
        <v>40889.67</v>
      </c>
      <c r="H460" s="9">
        <v>40889.67</v>
      </c>
      <c r="I460" s="9">
        <v>40889.67</v>
      </c>
      <c r="J460" s="9">
        <v>0</v>
      </c>
      <c r="K460" s="9">
        <v>40889.67</v>
      </c>
      <c r="L460" s="9">
        <v>0</v>
      </c>
      <c r="M460" s="9">
        <v>0</v>
      </c>
      <c r="N460" s="9">
        <v>0</v>
      </c>
      <c r="O460" s="9">
        <v>0</v>
      </c>
      <c r="P460" s="9">
        <v>0</v>
      </c>
      <c r="Q460" s="9">
        <v>0</v>
      </c>
      <c r="R460" s="9">
        <v>0</v>
      </c>
      <c r="S460" s="9">
        <v>0</v>
      </c>
      <c r="T460" s="9">
        <v>0</v>
      </c>
      <c r="U460" s="9">
        <v>0</v>
      </c>
      <c r="V460" s="5">
        <v>17.341604938271608</v>
      </c>
      <c r="W460" s="5">
        <v>4.4535226935500521E-2</v>
      </c>
    </row>
    <row r="461" spans="1:23" ht="25" x14ac:dyDescent="0.35">
      <c r="A461" s="6"/>
      <c r="B461" s="4"/>
      <c r="C461" s="4" t="s">
        <v>55</v>
      </c>
      <c r="D461" s="7" t="s">
        <v>56</v>
      </c>
      <c r="E461" s="8">
        <v>97032.69</v>
      </c>
      <c r="F461" s="8">
        <v>75847.22</v>
      </c>
      <c r="G461" s="9">
        <v>5563.21</v>
      </c>
      <c r="H461" s="9">
        <v>5563.21</v>
      </c>
      <c r="I461" s="9">
        <v>5563.21</v>
      </c>
      <c r="J461" s="9">
        <v>0</v>
      </c>
      <c r="K461" s="9">
        <v>5563.21</v>
      </c>
      <c r="L461" s="9">
        <v>0</v>
      </c>
      <c r="M461" s="9">
        <v>0</v>
      </c>
      <c r="N461" s="9">
        <v>0</v>
      </c>
      <c r="O461" s="9">
        <v>0</v>
      </c>
      <c r="P461" s="9">
        <v>0</v>
      </c>
      <c r="Q461" s="9">
        <v>0</v>
      </c>
      <c r="R461" s="9">
        <v>0</v>
      </c>
      <c r="S461" s="9">
        <v>0</v>
      </c>
      <c r="T461" s="9">
        <v>0</v>
      </c>
      <c r="U461" s="9">
        <v>0</v>
      </c>
      <c r="V461" s="5">
        <v>7.3347547974413647</v>
      </c>
      <c r="W461" s="5">
        <v>6.0592001703097436E-3</v>
      </c>
    </row>
    <row r="462" spans="1:23" ht="37.5" x14ac:dyDescent="0.35">
      <c r="A462" s="6"/>
      <c r="B462" s="4"/>
      <c r="C462" s="4" t="s">
        <v>67</v>
      </c>
      <c r="D462" s="7" t="s">
        <v>68</v>
      </c>
      <c r="E462" s="8">
        <v>224630.68</v>
      </c>
      <c r="F462" s="8">
        <v>159942.22</v>
      </c>
      <c r="G462" s="9">
        <v>35326.47</v>
      </c>
      <c r="H462" s="9">
        <v>35326.47</v>
      </c>
      <c r="I462" s="9">
        <v>35326.47</v>
      </c>
      <c r="J462" s="9">
        <v>0</v>
      </c>
      <c r="K462" s="9">
        <v>35326.47</v>
      </c>
      <c r="L462" s="9">
        <v>0</v>
      </c>
      <c r="M462" s="9">
        <v>0</v>
      </c>
      <c r="N462" s="9">
        <v>0</v>
      </c>
      <c r="O462" s="9">
        <v>0</v>
      </c>
      <c r="P462" s="9">
        <v>0</v>
      </c>
      <c r="Q462" s="9">
        <v>0</v>
      </c>
      <c r="R462" s="9">
        <v>0</v>
      </c>
      <c r="S462" s="9">
        <v>0</v>
      </c>
      <c r="T462" s="9">
        <v>0</v>
      </c>
      <c r="U462" s="9">
        <v>0</v>
      </c>
      <c r="V462" s="5">
        <v>22.08701718907988</v>
      </c>
      <c r="W462" s="5">
        <v>3.8476026765190775E-2</v>
      </c>
    </row>
    <row r="463" spans="1:23" ht="300" x14ac:dyDescent="0.35">
      <c r="A463" s="6"/>
      <c r="B463" s="4" t="s">
        <v>251</v>
      </c>
      <c r="C463" s="4"/>
      <c r="D463" s="7" t="s">
        <v>252</v>
      </c>
      <c r="E463" s="8">
        <v>0</v>
      </c>
      <c r="F463" s="8">
        <v>645648.65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0</v>
      </c>
      <c r="M463" s="9">
        <v>0</v>
      </c>
      <c r="N463" s="9">
        <v>0</v>
      </c>
      <c r="O463" s="9">
        <v>0</v>
      </c>
      <c r="P463" s="9">
        <v>0</v>
      </c>
      <c r="Q463" s="9">
        <v>0</v>
      </c>
      <c r="R463" s="9">
        <v>0</v>
      </c>
      <c r="S463" s="9">
        <v>0</v>
      </c>
      <c r="T463" s="9">
        <v>0</v>
      </c>
      <c r="U463" s="9">
        <v>0</v>
      </c>
      <c r="V463" s="5">
        <v>0</v>
      </c>
      <c r="W463" s="5">
        <v>0</v>
      </c>
    </row>
    <row r="464" spans="1:23" ht="25" x14ac:dyDescent="0.35">
      <c r="A464" s="6"/>
      <c r="B464" s="4"/>
      <c r="C464" s="4" t="s">
        <v>33</v>
      </c>
      <c r="D464" s="7" t="s">
        <v>34</v>
      </c>
      <c r="E464" s="8">
        <v>0</v>
      </c>
      <c r="F464" s="8">
        <v>645648.65</v>
      </c>
      <c r="G464" s="9">
        <v>0</v>
      </c>
      <c r="H464" s="9">
        <v>0</v>
      </c>
      <c r="I464" s="9">
        <v>0</v>
      </c>
      <c r="J464" s="9">
        <v>0</v>
      </c>
      <c r="K464" s="9">
        <v>0</v>
      </c>
      <c r="L464" s="9">
        <v>0</v>
      </c>
      <c r="M464" s="9">
        <v>0</v>
      </c>
      <c r="N464" s="9">
        <v>0</v>
      </c>
      <c r="O464" s="9">
        <v>0</v>
      </c>
      <c r="P464" s="9">
        <v>0</v>
      </c>
      <c r="Q464" s="9">
        <v>0</v>
      </c>
      <c r="R464" s="9">
        <v>0</v>
      </c>
      <c r="S464" s="9">
        <v>0</v>
      </c>
      <c r="T464" s="9">
        <v>0</v>
      </c>
      <c r="U464" s="9">
        <v>0</v>
      </c>
      <c r="V464" s="5">
        <v>0</v>
      </c>
      <c r="W464" s="5">
        <v>0</v>
      </c>
    </row>
    <row r="465" spans="1:23" x14ac:dyDescent="0.35">
      <c r="A465" s="6"/>
      <c r="B465" s="4" t="s">
        <v>253</v>
      </c>
      <c r="C465" s="4"/>
      <c r="D465" s="7" t="s">
        <v>70</v>
      </c>
      <c r="E465" s="8">
        <v>4649005.68</v>
      </c>
      <c r="F465" s="8">
        <v>26378029.870000001</v>
      </c>
      <c r="G465" s="9">
        <v>6719573.5700000003</v>
      </c>
      <c r="H465" s="9">
        <v>3741719.72</v>
      </c>
      <c r="I465" s="9">
        <v>78103.23</v>
      </c>
      <c r="J465" s="9">
        <v>0</v>
      </c>
      <c r="K465" s="9">
        <v>78103.23</v>
      </c>
      <c r="L465" s="9">
        <v>0</v>
      </c>
      <c r="M465" s="9">
        <v>0</v>
      </c>
      <c r="N465" s="9">
        <v>3663616.49</v>
      </c>
      <c r="O465" s="9">
        <v>0</v>
      </c>
      <c r="P465" s="9">
        <v>0</v>
      </c>
      <c r="Q465" s="9">
        <v>2977853.85</v>
      </c>
      <c r="R465" s="9">
        <v>2977853.85</v>
      </c>
      <c r="S465" s="9">
        <v>0</v>
      </c>
      <c r="T465" s="9">
        <v>0</v>
      </c>
      <c r="U465" s="9">
        <v>0</v>
      </c>
      <c r="V465" s="5">
        <v>25.47412980304205</v>
      </c>
      <c r="W465" s="5">
        <v>7.3186627699335052</v>
      </c>
    </row>
    <row r="466" spans="1:23" ht="37.5" x14ac:dyDescent="0.35">
      <c r="A466" s="6"/>
      <c r="B466" s="4"/>
      <c r="C466" s="4" t="s">
        <v>31</v>
      </c>
      <c r="D466" s="7" t="s">
        <v>32</v>
      </c>
      <c r="E466" s="8">
        <v>32344.23</v>
      </c>
      <c r="F466" s="8">
        <v>22640.959999999999</v>
      </c>
      <c r="G466" s="9">
        <v>0</v>
      </c>
      <c r="H466" s="9">
        <v>0</v>
      </c>
      <c r="I466" s="9">
        <v>0</v>
      </c>
      <c r="J466" s="9">
        <v>0</v>
      </c>
      <c r="K466" s="9">
        <v>0</v>
      </c>
      <c r="L466" s="9">
        <v>0</v>
      </c>
      <c r="M466" s="9">
        <v>0</v>
      </c>
      <c r="N466" s="9">
        <v>0</v>
      </c>
      <c r="O466" s="9">
        <v>0</v>
      </c>
      <c r="P466" s="9">
        <v>0</v>
      </c>
      <c r="Q466" s="9">
        <v>0</v>
      </c>
      <c r="R466" s="9">
        <v>0</v>
      </c>
      <c r="S466" s="9">
        <v>0</v>
      </c>
      <c r="T466" s="9">
        <v>0</v>
      </c>
      <c r="U466" s="9">
        <v>0</v>
      </c>
      <c r="V466" s="5">
        <v>0</v>
      </c>
      <c r="W466" s="5">
        <v>0</v>
      </c>
    </row>
    <row r="467" spans="1:23" ht="25" x14ac:dyDescent="0.35">
      <c r="A467" s="6"/>
      <c r="B467" s="4"/>
      <c r="C467" s="4" t="s">
        <v>254</v>
      </c>
      <c r="D467" s="7" t="s">
        <v>255</v>
      </c>
      <c r="E467" s="8">
        <v>253817.76</v>
      </c>
      <c r="F467" s="8">
        <v>389295.16</v>
      </c>
      <c r="G467" s="9">
        <v>178784.35</v>
      </c>
      <c r="H467" s="9">
        <v>178784.35</v>
      </c>
      <c r="I467" s="9">
        <v>0</v>
      </c>
      <c r="J467" s="9">
        <v>0</v>
      </c>
      <c r="K467" s="9">
        <v>0</v>
      </c>
      <c r="L467" s="9">
        <v>0</v>
      </c>
      <c r="M467" s="9">
        <v>0</v>
      </c>
      <c r="N467" s="9">
        <v>178784.35</v>
      </c>
      <c r="O467" s="9">
        <v>0</v>
      </c>
      <c r="P467" s="9">
        <v>0</v>
      </c>
      <c r="Q467" s="9">
        <v>0</v>
      </c>
      <c r="R467" s="9">
        <v>0</v>
      </c>
      <c r="S467" s="9">
        <v>0</v>
      </c>
      <c r="T467" s="9">
        <v>0</v>
      </c>
      <c r="U467" s="9">
        <v>0</v>
      </c>
      <c r="V467" s="5">
        <v>45.925141242937855</v>
      </c>
      <c r="W467" s="5">
        <v>0.19472402268253269</v>
      </c>
    </row>
    <row r="468" spans="1:23" ht="25" x14ac:dyDescent="0.35">
      <c r="A468" s="6"/>
      <c r="B468" s="4"/>
      <c r="C468" s="4" t="s">
        <v>256</v>
      </c>
      <c r="D468" s="7" t="s">
        <v>255</v>
      </c>
      <c r="E468" s="8">
        <v>14930.45</v>
      </c>
      <c r="F468" s="8">
        <v>22899.72</v>
      </c>
      <c r="G468" s="9">
        <v>10516.76</v>
      </c>
      <c r="H468" s="9">
        <v>10516.76</v>
      </c>
      <c r="I468" s="9">
        <v>0</v>
      </c>
      <c r="J468" s="9">
        <v>0</v>
      </c>
      <c r="K468" s="9">
        <v>0</v>
      </c>
      <c r="L468" s="9">
        <v>0</v>
      </c>
      <c r="M468" s="9">
        <v>0</v>
      </c>
      <c r="N468" s="9">
        <v>10516.76</v>
      </c>
      <c r="O468" s="9">
        <v>0</v>
      </c>
      <c r="P468" s="9">
        <v>0</v>
      </c>
      <c r="Q468" s="9">
        <v>0</v>
      </c>
      <c r="R468" s="9">
        <v>0</v>
      </c>
      <c r="S468" s="9">
        <v>0</v>
      </c>
      <c r="T468" s="9">
        <v>0</v>
      </c>
      <c r="U468" s="9">
        <v>0</v>
      </c>
      <c r="V468" s="5">
        <v>45.925282485875705</v>
      </c>
      <c r="W468" s="5">
        <v>1.1454389503351068E-2</v>
      </c>
    </row>
    <row r="469" spans="1:23" ht="25" x14ac:dyDescent="0.35">
      <c r="A469" s="6"/>
      <c r="B469" s="4"/>
      <c r="C469" s="4" t="s">
        <v>33</v>
      </c>
      <c r="D469" s="7" t="s">
        <v>34</v>
      </c>
      <c r="E469" s="8">
        <v>517507.7</v>
      </c>
      <c r="F469" s="8">
        <v>425297.53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0</v>
      </c>
      <c r="M469" s="9">
        <v>0</v>
      </c>
      <c r="N469" s="9">
        <v>0</v>
      </c>
      <c r="O469" s="9">
        <v>0</v>
      </c>
      <c r="P469" s="9">
        <v>0</v>
      </c>
      <c r="Q469" s="9">
        <v>0</v>
      </c>
      <c r="R469" s="9">
        <v>0</v>
      </c>
      <c r="S469" s="9">
        <v>0</v>
      </c>
      <c r="T469" s="9">
        <v>0</v>
      </c>
      <c r="U469" s="9">
        <v>0</v>
      </c>
      <c r="V469" s="5">
        <v>0</v>
      </c>
      <c r="W469" s="5">
        <v>0</v>
      </c>
    </row>
    <row r="470" spans="1:23" ht="25" x14ac:dyDescent="0.35">
      <c r="A470" s="6"/>
      <c r="B470" s="4"/>
      <c r="C470" s="4" t="s">
        <v>71</v>
      </c>
      <c r="D470" s="7" t="s">
        <v>34</v>
      </c>
      <c r="E470" s="8">
        <v>0</v>
      </c>
      <c r="F470" s="8">
        <v>509843.47</v>
      </c>
      <c r="G470" s="9">
        <v>234195.33</v>
      </c>
      <c r="H470" s="9">
        <v>234195.33</v>
      </c>
      <c r="I470" s="9">
        <v>0</v>
      </c>
      <c r="J470" s="9">
        <v>0</v>
      </c>
      <c r="K470" s="9">
        <v>0</v>
      </c>
      <c r="L470" s="9">
        <v>0</v>
      </c>
      <c r="M470" s="9">
        <v>0</v>
      </c>
      <c r="N470" s="9">
        <v>234195.33</v>
      </c>
      <c r="O470" s="9">
        <v>0</v>
      </c>
      <c r="P470" s="9">
        <v>0</v>
      </c>
      <c r="Q470" s="9">
        <v>0</v>
      </c>
      <c r="R470" s="9">
        <v>0</v>
      </c>
      <c r="S470" s="9">
        <v>0</v>
      </c>
      <c r="T470" s="9">
        <v>0</v>
      </c>
      <c r="U470" s="9">
        <v>0</v>
      </c>
      <c r="V470" s="5">
        <v>45.93475041175428</v>
      </c>
      <c r="W470" s="5">
        <v>0.25507520640676828</v>
      </c>
    </row>
    <row r="471" spans="1:23" ht="25" x14ac:dyDescent="0.35">
      <c r="A471" s="6"/>
      <c r="B471" s="4"/>
      <c r="C471" s="4" t="s">
        <v>72</v>
      </c>
      <c r="D471" s="7" t="s">
        <v>34</v>
      </c>
      <c r="E471" s="8">
        <v>203143.15</v>
      </c>
      <c r="F471" s="8">
        <v>380355.93</v>
      </c>
      <c r="G471" s="9">
        <v>309217.21999999997</v>
      </c>
      <c r="H471" s="9">
        <v>309217.21999999997</v>
      </c>
      <c r="I471" s="9">
        <v>0</v>
      </c>
      <c r="J471" s="9">
        <v>0</v>
      </c>
      <c r="K471" s="9">
        <v>0</v>
      </c>
      <c r="L471" s="9">
        <v>0</v>
      </c>
      <c r="M471" s="9">
        <v>0</v>
      </c>
      <c r="N471" s="9">
        <v>309217.21999999997</v>
      </c>
      <c r="O471" s="9">
        <v>0</v>
      </c>
      <c r="P471" s="9">
        <v>0</v>
      </c>
      <c r="Q471" s="9">
        <v>0</v>
      </c>
      <c r="R471" s="9">
        <v>0</v>
      </c>
      <c r="S471" s="9">
        <v>0</v>
      </c>
      <c r="T471" s="9">
        <v>0</v>
      </c>
      <c r="U471" s="9">
        <v>0</v>
      </c>
      <c r="V471" s="5">
        <v>81.296805288469315</v>
      </c>
      <c r="W471" s="5">
        <v>0.33678574006159712</v>
      </c>
    </row>
    <row r="472" spans="1:23" ht="37.5" x14ac:dyDescent="0.35">
      <c r="A472" s="6"/>
      <c r="B472" s="4"/>
      <c r="C472" s="4" t="s">
        <v>73</v>
      </c>
      <c r="D472" s="7" t="s">
        <v>38</v>
      </c>
      <c r="E472" s="8">
        <v>0</v>
      </c>
      <c r="F472" s="8">
        <v>89509.59</v>
      </c>
      <c r="G472" s="9">
        <v>40974.120000000003</v>
      </c>
      <c r="H472" s="9">
        <v>40974.120000000003</v>
      </c>
      <c r="I472" s="9">
        <v>0</v>
      </c>
      <c r="J472" s="9">
        <v>0</v>
      </c>
      <c r="K472" s="9">
        <v>0</v>
      </c>
      <c r="L472" s="9">
        <v>0</v>
      </c>
      <c r="M472" s="9">
        <v>0</v>
      </c>
      <c r="N472" s="9">
        <v>40974.120000000003</v>
      </c>
      <c r="O472" s="9">
        <v>0</v>
      </c>
      <c r="P472" s="9">
        <v>0</v>
      </c>
      <c r="Q472" s="9">
        <v>0</v>
      </c>
      <c r="R472" s="9">
        <v>0</v>
      </c>
      <c r="S472" s="9">
        <v>0</v>
      </c>
      <c r="T472" s="9">
        <v>0</v>
      </c>
      <c r="U472" s="9">
        <v>0</v>
      </c>
      <c r="V472" s="5">
        <v>45.77624164153783</v>
      </c>
      <c r="W472" s="5">
        <v>4.4627207003202135E-2</v>
      </c>
    </row>
    <row r="473" spans="1:23" ht="37.5" x14ac:dyDescent="0.35">
      <c r="A473" s="6"/>
      <c r="B473" s="4"/>
      <c r="C473" s="4" t="s">
        <v>74</v>
      </c>
      <c r="D473" s="7" t="s">
        <v>38</v>
      </c>
      <c r="E473" s="8">
        <v>35671.839999999997</v>
      </c>
      <c r="F473" s="8">
        <v>66789.19</v>
      </c>
      <c r="G473" s="9">
        <v>54289.47</v>
      </c>
      <c r="H473" s="9">
        <v>54289.47</v>
      </c>
      <c r="I473" s="9">
        <v>0</v>
      </c>
      <c r="J473" s="9">
        <v>0</v>
      </c>
      <c r="K473" s="9">
        <v>0</v>
      </c>
      <c r="L473" s="9">
        <v>0</v>
      </c>
      <c r="M473" s="9">
        <v>0</v>
      </c>
      <c r="N473" s="9">
        <v>54289.47</v>
      </c>
      <c r="O473" s="9">
        <v>0</v>
      </c>
      <c r="P473" s="9">
        <v>0</v>
      </c>
      <c r="Q473" s="9">
        <v>0</v>
      </c>
      <c r="R473" s="9">
        <v>0</v>
      </c>
      <c r="S473" s="9">
        <v>0</v>
      </c>
      <c r="T473" s="9">
        <v>0</v>
      </c>
      <c r="U473" s="9">
        <v>0</v>
      </c>
      <c r="V473" s="5">
        <v>81.284816235170936</v>
      </c>
      <c r="W473" s="5">
        <v>5.9129691243390715E-2</v>
      </c>
    </row>
    <row r="474" spans="1:23" ht="37.5" x14ac:dyDescent="0.35">
      <c r="A474" s="6"/>
      <c r="B474" s="4"/>
      <c r="C474" s="4" t="s">
        <v>75</v>
      </c>
      <c r="D474" s="7" t="s">
        <v>40</v>
      </c>
      <c r="E474" s="8">
        <v>0</v>
      </c>
      <c r="F474" s="8">
        <v>12495.16</v>
      </c>
      <c r="G474" s="9">
        <v>5133.58</v>
      </c>
      <c r="H474" s="9">
        <v>5133.58</v>
      </c>
      <c r="I474" s="9">
        <v>0</v>
      </c>
      <c r="J474" s="9">
        <v>0</v>
      </c>
      <c r="K474" s="9">
        <v>0</v>
      </c>
      <c r="L474" s="9">
        <v>0</v>
      </c>
      <c r="M474" s="9">
        <v>0</v>
      </c>
      <c r="N474" s="9">
        <v>5133.58</v>
      </c>
      <c r="O474" s="9">
        <v>0</v>
      </c>
      <c r="P474" s="9">
        <v>0</v>
      </c>
      <c r="Q474" s="9">
        <v>0</v>
      </c>
      <c r="R474" s="9">
        <v>0</v>
      </c>
      <c r="S474" s="9">
        <v>0</v>
      </c>
      <c r="T474" s="9">
        <v>0</v>
      </c>
      <c r="U474" s="9">
        <v>0</v>
      </c>
      <c r="V474" s="5">
        <v>41.084546927660639</v>
      </c>
      <c r="W474" s="5">
        <v>5.591267868785184E-3</v>
      </c>
    </row>
    <row r="475" spans="1:23" ht="37.5" x14ac:dyDescent="0.35">
      <c r="A475" s="6"/>
      <c r="B475" s="4"/>
      <c r="C475" s="4" t="s">
        <v>76</v>
      </c>
      <c r="D475" s="7" t="s">
        <v>40</v>
      </c>
      <c r="E475" s="8">
        <v>4978.2299999999996</v>
      </c>
      <c r="F475" s="8">
        <v>9320.93</v>
      </c>
      <c r="G475" s="9">
        <v>7542.19</v>
      </c>
      <c r="H475" s="9">
        <v>7542.19</v>
      </c>
      <c r="I475" s="9">
        <v>0</v>
      </c>
      <c r="J475" s="9">
        <v>0</v>
      </c>
      <c r="K475" s="9">
        <v>0</v>
      </c>
      <c r="L475" s="9">
        <v>0</v>
      </c>
      <c r="M475" s="9">
        <v>0</v>
      </c>
      <c r="N475" s="9">
        <v>7542.19</v>
      </c>
      <c r="O475" s="9">
        <v>0</v>
      </c>
      <c r="P475" s="9">
        <v>0</v>
      </c>
      <c r="Q475" s="9">
        <v>0</v>
      </c>
      <c r="R475" s="9">
        <v>0</v>
      </c>
      <c r="S475" s="9">
        <v>0</v>
      </c>
      <c r="T475" s="9">
        <v>0</v>
      </c>
      <c r="U475" s="9">
        <v>0</v>
      </c>
      <c r="V475" s="5">
        <v>80.916721898542221</v>
      </c>
      <c r="W475" s="5">
        <v>8.2146197192655666E-3</v>
      </c>
    </row>
    <row r="476" spans="1:23" ht="25" x14ac:dyDescent="0.35">
      <c r="A476" s="6"/>
      <c r="B476" s="4"/>
      <c r="C476" s="4" t="s">
        <v>257</v>
      </c>
      <c r="D476" s="7" t="s">
        <v>42</v>
      </c>
      <c r="E476" s="8">
        <v>18328.41</v>
      </c>
      <c r="F476" s="8">
        <v>70564.34</v>
      </c>
      <c r="G476" s="9">
        <v>26576.22</v>
      </c>
      <c r="H476" s="9">
        <v>26576.22</v>
      </c>
      <c r="I476" s="9">
        <v>0</v>
      </c>
      <c r="J476" s="9">
        <v>0</v>
      </c>
      <c r="K476" s="9">
        <v>0</v>
      </c>
      <c r="L476" s="9">
        <v>0</v>
      </c>
      <c r="M476" s="9">
        <v>0</v>
      </c>
      <c r="N476" s="9">
        <v>26576.22</v>
      </c>
      <c r="O476" s="9">
        <v>0</v>
      </c>
      <c r="P476" s="9">
        <v>0</v>
      </c>
      <c r="Q476" s="9">
        <v>0</v>
      </c>
      <c r="R476" s="9">
        <v>0</v>
      </c>
      <c r="S476" s="9">
        <v>0</v>
      </c>
      <c r="T476" s="9">
        <v>0</v>
      </c>
      <c r="U476" s="9">
        <v>0</v>
      </c>
      <c r="V476" s="5">
        <v>37.662393023316575</v>
      </c>
      <c r="W476" s="5">
        <v>2.8945644683360854E-2</v>
      </c>
    </row>
    <row r="477" spans="1:23" ht="25" x14ac:dyDescent="0.35">
      <c r="A477" s="6"/>
      <c r="B477" s="4"/>
      <c r="C477" s="4" t="s">
        <v>258</v>
      </c>
      <c r="D477" s="7" t="s">
        <v>42</v>
      </c>
      <c r="E477" s="8">
        <v>1078.1300000000001</v>
      </c>
      <c r="F477" s="8">
        <v>4150.83</v>
      </c>
      <c r="G477" s="9">
        <v>1563.26</v>
      </c>
      <c r="H477" s="9">
        <v>1563.26</v>
      </c>
      <c r="I477" s="9">
        <v>0</v>
      </c>
      <c r="J477" s="9">
        <v>0</v>
      </c>
      <c r="K477" s="9">
        <v>0</v>
      </c>
      <c r="L477" s="9">
        <v>0</v>
      </c>
      <c r="M477" s="9">
        <v>0</v>
      </c>
      <c r="N477" s="9">
        <v>1563.26</v>
      </c>
      <c r="O477" s="9">
        <v>0</v>
      </c>
      <c r="P477" s="9">
        <v>0</v>
      </c>
      <c r="Q477" s="9">
        <v>0</v>
      </c>
      <c r="R477" s="9">
        <v>0</v>
      </c>
      <c r="S477" s="9">
        <v>0</v>
      </c>
      <c r="T477" s="9">
        <v>0</v>
      </c>
      <c r="U477" s="9">
        <v>0</v>
      </c>
      <c r="V477" s="5">
        <v>37.661396523107854</v>
      </c>
      <c r="W477" s="5">
        <v>1.7026352478570379E-3</v>
      </c>
    </row>
    <row r="478" spans="1:23" x14ac:dyDescent="0.35">
      <c r="A478" s="6"/>
      <c r="B478" s="4"/>
      <c r="C478" s="4" t="s">
        <v>216</v>
      </c>
      <c r="D478" s="7" t="s">
        <v>217</v>
      </c>
      <c r="E478" s="8">
        <v>64688.46</v>
      </c>
      <c r="F478" s="8">
        <v>61454.04</v>
      </c>
      <c r="G478" s="9">
        <v>0</v>
      </c>
      <c r="H478" s="9">
        <v>0</v>
      </c>
      <c r="I478" s="9">
        <v>0</v>
      </c>
      <c r="J478" s="9">
        <v>0</v>
      </c>
      <c r="K478" s="9">
        <v>0</v>
      </c>
      <c r="L478" s="9">
        <v>0</v>
      </c>
      <c r="M478" s="9">
        <v>0</v>
      </c>
      <c r="N478" s="9">
        <v>0</v>
      </c>
      <c r="O478" s="9">
        <v>0</v>
      </c>
      <c r="P478" s="9">
        <v>0</v>
      </c>
      <c r="Q478" s="9">
        <v>0</v>
      </c>
      <c r="R478" s="9">
        <v>0</v>
      </c>
      <c r="S478" s="9">
        <v>0</v>
      </c>
      <c r="T478" s="9">
        <v>0</v>
      </c>
      <c r="U478" s="9">
        <v>0</v>
      </c>
      <c r="V478" s="5">
        <v>0</v>
      </c>
      <c r="W478" s="5">
        <v>0</v>
      </c>
    </row>
    <row r="479" spans="1:23" ht="25" x14ac:dyDescent="0.35">
      <c r="A479" s="6"/>
      <c r="B479" s="4"/>
      <c r="C479" s="4" t="s">
        <v>259</v>
      </c>
      <c r="D479" s="7" t="s">
        <v>44</v>
      </c>
      <c r="E479" s="8">
        <v>64263.26</v>
      </c>
      <c r="F479" s="8">
        <v>153965.32999999999</v>
      </c>
      <c r="G479" s="9">
        <v>86323.58</v>
      </c>
      <c r="H479" s="9">
        <v>86323.58</v>
      </c>
      <c r="I479" s="9">
        <v>0</v>
      </c>
      <c r="J479" s="9">
        <v>0</v>
      </c>
      <c r="K479" s="9">
        <v>0</v>
      </c>
      <c r="L479" s="9">
        <v>0</v>
      </c>
      <c r="M479" s="9">
        <v>0</v>
      </c>
      <c r="N479" s="9">
        <v>86323.58</v>
      </c>
      <c r="O479" s="9">
        <v>0</v>
      </c>
      <c r="P479" s="9">
        <v>0</v>
      </c>
      <c r="Q479" s="9">
        <v>0</v>
      </c>
      <c r="R479" s="9">
        <v>0</v>
      </c>
      <c r="S479" s="9">
        <v>0</v>
      </c>
      <c r="T479" s="9">
        <v>0</v>
      </c>
      <c r="U479" s="9">
        <v>0</v>
      </c>
      <c r="V479" s="5">
        <v>56.066896208360561</v>
      </c>
      <c r="W479" s="5">
        <v>9.4019834028721022E-2</v>
      </c>
    </row>
    <row r="480" spans="1:23" ht="25" x14ac:dyDescent="0.35">
      <c r="A480" s="6"/>
      <c r="B480" s="4"/>
      <c r="C480" s="4" t="s">
        <v>260</v>
      </c>
      <c r="D480" s="7" t="s">
        <v>44</v>
      </c>
      <c r="E480" s="8">
        <v>43604.75</v>
      </c>
      <c r="F480" s="8">
        <v>9057</v>
      </c>
      <c r="G480" s="9">
        <v>5077.8500000000004</v>
      </c>
      <c r="H480" s="9">
        <v>5077.8500000000004</v>
      </c>
      <c r="I480" s="9">
        <v>0</v>
      </c>
      <c r="J480" s="9">
        <v>0</v>
      </c>
      <c r="K480" s="9">
        <v>0</v>
      </c>
      <c r="L480" s="9">
        <v>0</v>
      </c>
      <c r="M480" s="9">
        <v>0</v>
      </c>
      <c r="N480" s="9">
        <v>5077.8500000000004</v>
      </c>
      <c r="O480" s="9">
        <v>0</v>
      </c>
      <c r="P480" s="9">
        <v>0</v>
      </c>
      <c r="Q480" s="9">
        <v>0</v>
      </c>
      <c r="R480" s="9">
        <v>0</v>
      </c>
      <c r="S480" s="9">
        <v>0</v>
      </c>
      <c r="T480" s="9">
        <v>0</v>
      </c>
      <c r="U480" s="9">
        <v>0</v>
      </c>
      <c r="V480" s="5">
        <v>56.065481270913764</v>
      </c>
      <c r="W480" s="5">
        <v>5.5305701833581857E-3</v>
      </c>
    </row>
    <row r="481" spans="1:23" ht="37.5" x14ac:dyDescent="0.35">
      <c r="A481" s="6"/>
      <c r="B481" s="4"/>
      <c r="C481" s="4" t="s">
        <v>261</v>
      </c>
      <c r="D481" s="7" t="s">
        <v>96</v>
      </c>
      <c r="E481" s="8">
        <v>2421181.0699999998</v>
      </c>
      <c r="F481" s="8">
        <v>2448887.4900000002</v>
      </c>
      <c r="G481" s="9">
        <v>2422308.14</v>
      </c>
      <c r="H481" s="9">
        <v>2422308.14</v>
      </c>
      <c r="I481" s="9">
        <v>0</v>
      </c>
      <c r="J481" s="9">
        <v>0</v>
      </c>
      <c r="K481" s="9">
        <v>0</v>
      </c>
      <c r="L481" s="9">
        <v>0</v>
      </c>
      <c r="M481" s="9">
        <v>0</v>
      </c>
      <c r="N481" s="9">
        <v>2422308.14</v>
      </c>
      <c r="O481" s="9">
        <v>0</v>
      </c>
      <c r="P481" s="9">
        <v>0</v>
      </c>
      <c r="Q481" s="9">
        <v>0</v>
      </c>
      <c r="R481" s="9">
        <v>0</v>
      </c>
      <c r="S481" s="9">
        <v>0</v>
      </c>
      <c r="T481" s="9">
        <v>0</v>
      </c>
      <c r="U481" s="9">
        <v>0</v>
      </c>
      <c r="V481" s="5">
        <v>98.914635439732052</v>
      </c>
      <c r="W481" s="5">
        <v>2.6382710456439131</v>
      </c>
    </row>
    <row r="482" spans="1:23" ht="37.5" x14ac:dyDescent="0.35">
      <c r="A482" s="6"/>
      <c r="B482" s="4"/>
      <c r="C482" s="4" t="s">
        <v>262</v>
      </c>
      <c r="D482" s="7" t="s">
        <v>96</v>
      </c>
      <c r="E482" s="8">
        <v>158352.24</v>
      </c>
      <c r="F482" s="8">
        <v>144052.21</v>
      </c>
      <c r="G482" s="9">
        <v>142488.69</v>
      </c>
      <c r="H482" s="9">
        <v>142488.69</v>
      </c>
      <c r="I482" s="9">
        <v>0</v>
      </c>
      <c r="J482" s="9">
        <v>0</v>
      </c>
      <c r="K482" s="9">
        <v>0</v>
      </c>
      <c r="L482" s="9">
        <v>0</v>
      </c>
      <c r="M482" s="9">
        <v>0</v>
      </c>
      <c r="N482" s="9">
        <v>142488.69</v>
      </c>
      <c r="O482" s="9">
        <v>0</v>
      </c>
      <c r="P482" s="9">
        <v>0</v>
      </c>
      <c r="Q482" s="9">
        <v>0</v>
      </c>
      <c r="R482" s="9">
        <v>0</v>
      </c>
      <c r="S482" s="9">
        <v>0</v>
      </c>
      <c r="T482" s="9">
        <v>0</v>
      </c>
      <c r="U482" s="9">
        <v>0</v>
      </c>
      <c r="V482" s="5">
        <v>98.914615685487334</v>
      </c>
      <c r="W482" s="5">
        <v>0.15519239165511325</v>
      </c>
    </row>
    <row r="483" spans="1:23" ht="25" x14ac:dyDescent="0.35">
      <c r="A483" s="6"/>
      <c r="B483" s="4"/>
      <c r="C483" s="4" t="s">
        <v>51</v>
      </c>
      <c r="D483" s="7" t="s">
        <v>52</v>
      </c>
      <c r="E483" s="8">
        <v>323442.31</v>
      </c>
      <c r="F483" s="8">
        <v>297566.93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0</v>
      </c>
      <c r="M483" s="9">
        <v>0</v>
      </c>
      <c r="N483" s="9">
        <v>0</v>
      </c>
      <c r="O483" s="9">
        <v>0</v>
      </c>
      <c r="P483" s="9">
        <v>0</v>
      </c>
      <c r="Q483" s="9">
        <v>0</v>
      </c>
      <c r="R483" s="9">
        <v>0</v>
      </c>
      <c r="S483" s="9">
        <v>0</v>
      </c>
      <c r="T483" s="9">
        <v>0</v>
      </c>
      <c r="U483" s="9">
        <v>0</v>
      </c>
      <c r="V483" s="5">
        <v>0</v>
      </c>
      <c r="W483" s="5">
        <v>0</v>
      </c>
    </row>
    <row r="484" spans="1:23" ht="25" x14ac:dyDescent="0.35">
      <c r="A484" s="6"/>
      <c r="B484" s="4"/>
      <c r="C484" s="4" t="s">
        <v>55</v>
      </c>
      <c r="D484" s="7" t="s">
        <v>56</v>
      </c>
      <c r="E484" s="8">
        <v>64688.46</v>
      </c>
      <c r="F484" s="8">
        <v>84095</v>
      </c>
      <c r="G484" s="9">
        <v>78103.23</v>
      </c>
      <c r="H484" s="9">
        <v>78103.23</v>
      </c>
      <c r="I484" s="9">
        <v>78103.23</v>
      </c>
      <c r="J484" s="9">
        <v>0</v>
      </c>
      <c r="K484" s="9">
        <v>78103.23</v>
      </c>
      <c r="L484" s="9">
        <v>0</v>
      </c>
      <c r="M484" s="9">
        <v>0</v>
      </c>
      <c r="N484" s="9">
        <v>0</v>
      </c>
      <c r="O484" s="9">
        <v>0</v>
      </c>
      <c r="P484" s="9">
        <v>0</v>
      </c>
      <c r="Q484" s="9">
        <v>0</v>
      </c>
      <c r="R484" s="9">
        <v>0</v>
      </c>
      <c r="S484" s="9">
        <v>0</v>
      </c>
      <c r="T484" s="9">
        <v>0</v>
      </c>
      <c r="U484" s="9">
        <v>0</v>
      </c>
      <c r="V484" s="5">
        <v>92.875</v>
      </c>
      <c r="W484" s="5">
        <v>8.5066590763113098E-2</v>
      </c>
    </row>
    <row r="485" spans="1:23" ht="25" x14ac:dyDescent="0.35">
      <c r="A485" s="6"/>
      <c r="B485" s="4"/>
      <c r="C485" s="4" t="s">
        <v>263</v>
      </c>
      <c r="D485" s="7" t="s">
        <v>56</v>
      </c>
      <c r="E485" s="8">
        <v>367843.95</v>
      </c>
      <c r="F485" s="8">
        <v>605835.93999999994</v>
      </c>
      <c r="G485" s="9">
        <v>130704.36</v>
      </c>
      <c r="H485" s="9">
        <v>130704.36</v>
      </c>
      <c r="I485" s="9">
        <v>0</v>
      </c>
      <c r="J485" s="9">
        <v>0</v>
      </c>
      <c r="K485" s="9">
        <v>0</v>
      </c>
      <c r="L485" s="9">
        <v>0</v>
      </c>
      <c r="M485" s="9">
        <v>0</v>
      </c>
      <c r="N485" s="9">
        <v>130704.36</v>
      </c>
      <c r="O485" s="9">
        <v>0</v>
      </c>
      <c r="P485" s="9">
        <v>0</v>
      </c>
      <c r="Q485" s="9">
        <v>0</v>
      </c>
      <c r="R485" s="9">
        <v>0</v>
      </c>
      <c r="S485" s="9">
        <v>0</v>
      </c>
      <c r="T485" s="9">
        <v>0</v>
      </c>
      <c r="U485" s="9">
        <v>0</v>
      </c>
      <c r="V485" s="5">
        <v>21.574217464731106</v>
      </c>
      <c r="W485" s="5">
        <v>0.14235742043853872</v>
      </c>
    </row>
    <row r="486" spans="1:23" ht="25" x14ac:dyDescent="0.35">
      <c r="A486" s="6"/>
      <c r="B486" s="4"/>
      <c r="C486" s="4" t="s">
        <v>264</v>
      </c>
      <c r="D486" s="7" t="s">
        <v>56</v>
      </c>
      <c r="E486" s="8">
        <v>37567.730000000003</v>
      </c>
      <c r="F486" s="8">
        <v>35637.26</v>
      </c>
      <c r="G486" s="9">
        <v>7688.48</v>
      </c>
      <c r="H486" s="9">
        <v>7688.48</v>
      </c>
      <c r="I486" s="9">
        <v>0</v>
      </c>
      <c r="J486" s="9">
        <v>0</v>
      </c>
      <c r="K486" s="9">
        <v>0</v>
      </c>
      <c r="L486" s="9">
        <v>0</v>
      </c>
      <c r="M486" s="9">
        <v>0</v>
      </c>
      <c r="N486" s="9">
        <v>7688.48</v>
      </c>
      <c r="O486" s="9">
        <v>0</v>
      </c>
      <c r="P486" s="9">
        <v>0</v>
      </c>
      <c r="Q486" s="9">
        <v>0</v>
      </c>
      <c r="R486" s="9">
        <v>0</v>
      </c>
      <c r="S486" s="9">
        <v>0</v>
      </c>
      <c r="T486" s="9">
        <v>0</v>
      </c>
      <c r="U486" s="9">
        <v>0</v>
      </c>
      <c r="V486" s="5">
        <v>21.574279459653731</v>
      </c>
      <c r="W486" s="5">
        <v>8.3739555469999338E-3</v>
      </c>
    </row>
    <row r="487" spans="1:23" x14ac:dyDescent="0.35">
      <c r="A487" s="6"/>
      <c r="B487" s="4"/>
      <c r="C487" s="4" t="s">
        <v>265</v>
      </c>
      <c r="D487" s="7" t="s">
        <v>62</v>
      </c>
      <c r="E487" s="8">
        <v>12852.63</v>
      </c>
      <c r="F487" s="8">
        <v>26919.72</v>
      </c>
      <c r="G487" s="9">
        <v>219.94</v>
      </c>
      <c r="H487" s="9">
        <v>219.94</v>
      </c>
      <c r="I487" s="9">
        <v>0</v>
      </c>
      <c r="J487" s="9">
        <v>0</v>
      </c>
      <c r="K487" s="9">
        <v>0</v>
      </c>
      <c r="L487" s="9">
        <v>0</v>
      </c>
      <c r="M487" s="9">
        <v>0</v>
      </c>
      <c r="N487" s="9">
        <v>219.94</v>
      </c>
      <c r="O487" s="9">
        <v>0</v>
      </c>
      <c r="P487" s="9">
        <v>0</v>
      </c>
      <c r="Q487" s="9">
        <v>0</v>
      </c>
      <c r="R487" s="9">
        <v>0</v>
      </c>
      <c r="S487" s="9">
        <v>0</v>
      </c>
      <c r="T487" s="9">
        <v>0</v>
      </c>
      <c r="U487" s="9">
        <v>0</v>
      </c>
      <c r="V487" s="5">
        <v>0.81702487600445994</v>
      </c>
      <c r="W487" s="5">
        <v>2.3954977417503639E-4</v>
      </c>
    </row>
    <row r="488" spans="1:23" x14ac:dyDescent="0.35">
      <c r="A488" s="6"/>
      <c r="B488" s="4"/>
      <c r="C488" s="4" t="s">
        <v>266</v>
      </c>
      <c r="D488" s="7" t="s">
        <v>62</v>
      </c>
      <c r="E488" s="8">
        <v>8720.91</v>
      </c>
      <c r="F488" s="8">
        <v>1583.41</v>
      </c>
      <c r="G488" s="9">
        <v>12.94</v>
      </c>
      <c r="H488" s="9">
        <v>12.94</v>
      </c>
      <c r="I488" s="9">
        <v>0</v>
      </c>
      <c r="J488" s="9">
        <v>0</v>
      </c>
      <c r="K488" s="9">
        <v>0</v>
      </c>
      <c r="L488" s="9">
        <v>0</v>
      </c>
      <c r="M488" s="9">
        <v>0</v>
      </c>
      <c r="N488" s="9">
        <v>12.94</v>
      </c>
      <c r="O488" s="9">
        <v>0</v>
      </c>
      <c r="P488" s="9">
        <v>0</v>
      </c>
      <c r="Q488" s="9">
        <v>0</v>
      </c>
      <c r="R488" s="9">
        <v>0</v>
      </c>
      <c r="S488" s="9">
        <v>0</v>
      </c>
      <c r="T488" s="9">
        <v>0</v>
      </c>
      <c r="U488" s="9">
        <v>0</v>
      </c>
      <c r="V488" s="5">
        <v>0.81707690736390559</v>
      </c>
      <c r="W488" s="5">
        <v>1.4091163186766847E-5</v>
      </c>
    </row>
    <row r="489" spans="1:23" ht="25" x14ac:dyDescent="0.35">
      <c r="A489" s="6"/>
      <c r="B489" s="4"/>
      <c r="C489" s="4" t="s">
        <v>211</v>
      </c>
      <c r="D489" s="7" t="s">
        <v>188</v>
      </c>
      <c r="E489" s="8">
        <v>0</v>
      </c>
      <c r="F489" s="8">
        <v>20505812.73</v>
      </c>
      <c r="G489" s="9">
        <v>2977853.85</v>
      </c>
      <c r="H489" s="9">
        <v>0</v>
      </c>
      <c r="I489" s="9">
        <v>0</v>
      </c>
      <c r="J489" s="9">
        <v>0</v>
      </c>
      <c r="K489" s="9">
        <v>0</v>
      </c>
      <c r="L489" s="9">
        <v>0</v>
      </c>
      <c r="M489" s="9">
        <v>0</v>
      </c>
      <c r="N489" s="9">
        <v>0</v>
      </c>
      <c r="O489" s="9">
        <v>0</v>
      </c>
      <c r="P489" s="9">
        <v>0</v>
      </c>
      <c r="Q489" s="9">
        <v>2977853.85</v>
      </c>
      <c r="R489" s="9">
        <v>2977853.85</v>
      </c>
      <c r="S489" s="9">
        <v>0</v>
      </c>
      <c r="T489" s="9">
        <v>0</v>
      </c>
      <c r="U489" s="9">
        <v>0</v>
      </c>
      <c r="V489" s="5">
        <v>14.521998642387956</v>
      </c>
      <c r="W489" s="5">
        <v>3.2433468963162766</v>
      </c>
    </row>
    <row r="490" spans="1:23" x14ac:dyDescent="0.35">
      <c r="A490" s="6">
        <v>851</v>
      </c>
      <c r="B490" s="4"/>
      <c r="C490" s="4"/>
      <c r="D490" s="7" t="s">
        <v>81</v>
      </c>
      <c r="E490" s="8">
        <v>4883978.88</v>
      </c>
      <c r="F490" s="8">
        <v>12129086.619999999</v>
      </c>
      <c r="G490" s="9">
        <v>5626804.8700000001</v>
      </c>
      <c r="H490" s="9">
        <v>128715.65</v>
      </c>
      <c r="I490" s="9">
        <v>128715.65</v>
      </c>
      <c r="J490" s="9">
        <v>0</v>
      </c>
      <c r="K490" s="9">
        <v>128715.65</v>
      </c>
      <c r="L490" s="9">
        <v>0</v>
      </c>
      <c r="M490" s="9">
        <v>0</v>
      </c>
      <c r="N490" s="9">
        <v>0</v>
      </c>
      <c r="O490" s="9">
        <v>0</v>
      </c>
      <c r="P490" s="9">
        <v>0</v>
      </c>
      <c r="Q490" s="9">
        <v>5498089.2199999997</v>
      </c>
      <c r="R490" s="9">
        <v>646454.56999999995</v>
      </c>
      <c r="S490" s="9">
        <v>0</v>
      </c>
      <c r="T490" s="9">
        <v>4851634.6500000004</v>
      </c>
      <c r="U490" s="9">
        <v>0</v>
      </c>
      <c r="V490" s="5">
        <v>46.391002400000005</v>
      </c>
      <c r="W490" s="5">
        <v>6.1284673614008662</v>
      </c>
    </row>
    <row r="491" spans="1:23" x14ac:dyDescent="0.35">
      <c r="A491" s="6"/>
      <c r="B491" s="4" t="s">
        <v>267</v>
      </c>
      <c r="C491" s="4"/>
      <c r="D491" s="7" t="s">
        <v>268</v>
      </c>
      <c r="E491" s="8">
        <v>4851634.6500000004</v>
      </c>
      <c r="F491" s="8">
        <v>11967365.470000001</v>
      </c>
      <c r="G491" s="9">
        <v>5498089.2199999997</v>
      </c>
      <c r="H491" s="9">
        <v>0</v>
      </c>
      <c r="I491" s="9">
        <v>0</v>
      </c>
      <c r="J491" s="9">
        <v>0</v>
      </c>
      <c r="K491" s="9">
        <v>0</v>
      </c>
      <c r="L491" s="9">
        <v>0</v>
      </c>
      <c r="M491" s="9">
        <v>0</v>
      </c>
      <c r="N491" s="9">
        <v>0</v>
      </c>
      <c r="O491" s="9">
        <v>0</v>
      </c>
      <c r="P491" s="9">
        <v>0</v>
      </c>
      <c r="Q491" s="9">
        <v>5498089.2199999997</v>
      </c>
      <c r="R491" s="9">
        <v>646454.56999999995</v>
      </c>
      <c r="S491" s="9">
        <v>0</v>
      </c>
      <c r="T491" s="9">
        <v>4851634.6500000004</v>
      </c>
      <c r="U491" s="9">
        <v>0</v>
      </c>
      <c r="V491" s="5">
        <v>45.942352432432429</v>
      </c>
      <c r="W491" s="5">
        <v>5.9882759641115815</v>
      </c>
    </row>
    <row r="492" spans="1:23" ht="25" x14ac:dyDescent="0.35">
      <c r="A492" s="6"/>
      <c r="B492" s="4"/>
      <c r="C492" s="4" t="s">
        <v>269</v>
      </c>
      <c r="D492" s="7" t="s">
        <v>270</v>
      </c>
      <c r="E492" s="8">
        <v>4851634.6500000004</v>
      </c>
      <c r="F492" s="8">
        <v>4851634.6500000004</v>
      </c>
      <c r="G492" s="9">
        <v>4851634.6500000004</v>
      </c>
      <c r="H492" s="9">
        <v>0</v>
      </c>
      <c r="I492" s="9">
        <v>0</v>
      </c>
      <c r="J492" s="9">
        <v>0</v>
      </c>
      <c r="K492" s="9">
        <v>0</v>
      </c>
      <c r="L492" s="9">
        <v>0</v>
      </c>
      <c r="M492" s="9">
        <v>0</v>
      </c>
      <c r="N492" s="9">
        <v>0</v>
      </c>
      <c r="O492" s="9">
        <v>0</v>
      </c>
      <c r="P492" s="9">
        <v>0</v>
      </c>
      <c r="Q492" s="9">
        <v>4851634.6500000004</v>
      </c>
      <c r="R492" s="9">
        <v>0</v>
      </c>
      <c r="S492" s="9">
        <v>0</v>
      </c>
      <c r="T492" s="9">
        <v>4851634.6500000004</v>
      </c>
      <c r="U492" s="9">
        <v>0</v>
      </c>
      <c r="V492" s="5">
        <v>100</v>
      </c>
      <c r="W492" s="5">
        <v>5.2841861950375675</v>
      </c>
    </row>
    <row r="493" spans="1:23" ht="129" customHeight="1" x14ac:dyDescent="0.35">
      <c r="A493" s="6"/>
      <c r="B493" s="4"/>
      <c r="C493" s="4" t="s">
        <v>271</v>
      </c>
      <c r="D493" s="7" t="s">
        <v>272</v>
      </c>
      <c r="E493" s="8">
        <v>0</v>
      </c>
      <c r="F493" s="8">
        <v>7115730.8200000003</v>
      </c>
      <c r="G493" s="9">
        <v>646454.56999999995</v>
      </c>
      <c r="H493" s="9">
        <v>0</v>
      </c>
      <c r="I493" s="9">
        <v>0</v>
      </c>
      <c r="J493" s="9">
        <v>0</v>
      </c>
      <c r="K493" s="9">
        <v>0</v>
      </c>
      <c r="L493" s="9">
        <v>0</v>
      </c>
      <c r="M493" s="9">
        <v>0</v>
      </c>
      <c r="N493" s="9">
        <v>0</v>
      </c>
      <c r="O493" s="9">
        <v>0</v>
      </c>
      <c r="P493" s="9">
        <v>0</v>
      </c>
      <c r="Q493" s="9">
        <v>646454.56999999995</v>
      </c>
      <c r="R493" s="9">
        <v>646454.56999999995</v>
      </c>
      <c r="S493" s="9">
        <v>0</v>
      </c>
      <c r="T493" s="9">
        <v>0</v>
      </c>
      <c r="U493" s="9">
        <v>0</v>
      </c>
      <c r="V493" s="5">
        <v>9.0848654545454544</v>
      </c>
      <c r="W493" s="5">
        <v>0.70408976907401422</v>
      </c>
    </row>
    <row r="494" spans="1:23" ht="25" x14ac:dyDescent="0.35">
      <c r="A494" s="6"/>
      <c r="B494" s="4" t="s">
        <v>273</v>
      </c>
      <c r="C494" s="4"/>
      <c r="D494" s="7" t="s">
        <v>274</v>
      </c>
      <c r="E494" s="8">
        <v>16172.12</v>
      </c>
      <c r="F494" s="8">
        <v>16172.12</v>
      </c>
      <c r="G494" s="9">
        <v>2574.2800000000002</v>
      </c>
      <c r="H494" s="9">
        <v>2574.2800000000002</v>
      </c>
      <c r="I494" s="9">
        <v>2574.2800000000002</v>
      </c>
      <c r="J494" s="9">
        <v>0</v>
      </c>
      <c r="K494" s="9">
        <v>2574.2800000000002</v>
      </c>
      <c r="L494" s="9">
        <v>0</v>
      </c>
      <c r="M494" s="9">
        <v>0</v>
      </c>
      <c r="N494" s="9">
        <v>0</v>
      </c>
      <c r="O494" s="9">
        <v>0</v>
      </c>
      <c r="P494" s="9">
        <v>0</v>
      </c>
      <c r="Q494" s="9">
        <v>0</v>
      </c>
      <c r="R494" s="9">
        <v>0</v>
      </c>
      <c r="S494" s="9">
        <v>0</v>
      </c>
      <c r="T494" s="9">
        <v>0</v>
      </c>
      <c r="U494" s="9">
        <v>0</v>
      </c>
      <c r="V494" s="5">
        <v>15.917999999999999</v>
      </c>
      <c r="W494" s="5">
        <v>2.8037891950869333E-3</v>
      </c>
    </row>
    <row r="495" spans="1:23" ht="25" x14ac:dyDescent="0.35">
      <c r="A495" s="6"/>
      <c r="B495" s="4"/>
      <c r="C495" s="4" t="s">
        <v>41</v>
      </c>
      <c r="D495" s="7" t="s">
        <v>42</v>
      </c>
      <c r="E495" s="8">
        <v>6468.85</v>
      </c>
      <c r="F495" s="8">
        <v>6468.85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0</v>
      </c>
      <c r="M495" s="9">
        <v>0</v>
      </c>
      <c r="N495" s="9">
        <v>0</v>
      </c>
      <c r="O495" s="9">
        <v>0</v>
      </c>
      <c r="P495" s="9">
        <v>0</v>
      </c>
      <c r="Q495" s="9">
        <v>0</v>
      </c>
      <c r="R495" s="9">
        <v>0</v>
      </c>
      <c r="S495" s="9">
        <v>0</v>
      </c>
      <c r="T495" s="9">
        <v>0</v>
      </c>
      <c r="U495" s="9">
        <v>0</v>
      </c>
      <c r="V495" s="5">
        <v>0</v>
      </c>
      <c r="W495" s="5">
        <v>0</v>
      </c>
    </row>
    <row r="496" spans="1:23" x14ac:dyDescent="0.35">
      <c r="A496" s="6"/>
      <c r="B496" s="4"/>
      <c r="C496" s="4" t="s">
        <v>216</v>
      </c>
      <c r="D496" s="7" t="s">
        <v>217</v>
      </c>
      <c r="E496" s="8">
        <v>6468.85</v>
      </c>
      <c r="F496" s="8">
        <v>6468.85</v>
      </c>
      <c r="G496" s="9">
        <v>2574.2800000000002</v>
      </c>
      <c r="H496" s="9">
        <v>2574.2800000000002</v>
      </c>
      <c r="I496" s="9">
        <v>2574.2800000000002</v>
      </c>
      <c r="J496" s="9">
        <v>0</v>
      </c>
      <c r="K496" s="9">
        <v>2574.2800000000002</v>
      </c>
      <c r="L496" s="9">
        <v>0</v>
      </c>
      <c r="M496" s="9">
        <v>0</v>
      </c>
      <c r="N496" s="9">
        <v>0</v>
      </c>
      <c r="O496" s="9">
        <v>0</v>
      </c>
      <c r="P496" s="9">
        <v>0</v>
      </c>
      <c r="Q496" s="9">
        <v>0</v>
      </c>
      <c r="R496" s="9">
        <v>0</v>
      </c>
      <c r="S496" s="9">
        <v>0</v>
      </c>
      <c r="T496" s="9">
        <v>0</v>
      </c>
      <c r="U496" s="9">
        <v>0</v>
      </c>
      <c r="V496" s="5">
        <v>39.794999999999995</v>
      </c>
      <c r="W496" s="5">
        <v>2.8037891950869333E-3</v>
      </c>
    </row>
    <row r="497" spans="1:23" ht="25" x14ac:dyDescent="0.35">
      <c r="A497" s="6"/>
      <c r="B497" s="4"/>
      <c r="C497" s="4" t="s">
        <v>55</v>
      </c>
      <c r="D497" s="7" t="s">
        <v>56</v>
      </c>
      <c r="E497" s="8">
        <v>3234.42</v>
      </c>
      <c r="F497" s="8">
        <v>3234.42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0</v>
      </c>
      <c r="M497" s="9">
        <v>0</v>
      </c>
      <c r="N497" s="9">
        <v>0</v>
      </c>
      <c r="O497" s="9">
        <v>0</v>
      </c>
      <c r="P497" s="9">
        <v>0</v>
      </c>
      <c r="Q497" s="9">
        <v>0</v>
      </c>
      <c r="R497" s="9">
        <v>0</v>
      </c>
      <c r="S497" s="9">
        <v>0</v>
      </c>
      <c r="T497" s="9">
        <v>0</v>
      </c>
      <c r="U497" s="9">
        <v>0</v>
      </c>
      <c r="V497" s="5">
        <v>0</v>
      </c>
      <c r="W497" s="5">
        <v>0</v>
      </c>
    </row>
    <row r="498" spans="1:23" x14ac:dyDescent="0.35">
      <c r="A498" s="6"/>
      <c r="B498" s="4" t="s">
        <v>275</v>
      </c>
      <c r="C498" s="4"/>
      <c r="D498" s="7" t="s">
        <v>70</v>
      </c>
      <c r="E498" s="8">
        <v>16172.12</v>
      </c>
      <c r="F498" s="8">
        <v>145549.04</v>
      </c>
      <c r="G498" s="9">
        <v>126141.37</v>
      </c>
      <c r="H498" s="9">
        <v>126141.37</v>
      </c>
      <c r="I498" s="9">
        <v>126141.37</v>
      </c>
      <c r="J498" s="9">
        <v>0</v>
      </c>
      <c r="K498" s="9">
        <v>126141.37</v>
      </c>
      <c r="L498" s="9">
        <v>0</v>
      </c>
      <c r="M498" s="9">
        <v>0</v>
      </c>
      <c r="N498" s="9">
        <v>0</v>
      </c>
      <c r="O498" s="9">
        <v>0</v>
      </c>
      <c r="P498" s="9">
        <v>0</v>
      </c>
      <c r="Q498" s="9">
        <v>0</v>
      </c>
      <c r="R498" s="9">
        <v>0</v>
      </c>
      <c r="S498" s="9">
        <v>0</v>
      </c>
      <c r="T498" s="9">
        <v>0</v>
      </c>
      <c r="U498" s="9">
        <v>0</v>
      </c>
      <c r="V498" s="5">
        <v>86.665888888888887</v>
      </c>
      <c r="W498" s="5">
        <v>0.13738760809419789</v>
      </c>
    </row>
    <row r="499" spans="1:23" ht="25" x14ac:dyDescent="0.35">
      <c r="A499" s="6"/>
      <c r="B499" s="4"/>
      <c r="C499" s="4" t="s">
        <v>55</v>
      </c>
      <c r="D499" s="7" t="s">
        <v>56</v>
      </c>
      <c r="E499" s="8">
        <v>16172.12</v>
      </c>
      <c r="F499" s="8">
        <v>145549.04</v>
      </c>
      <c r="G499" s="9">
        <v>126141.37</v>
      </c>
      <c r="H499" s="9">
        <v>126141.37</v>
      </c>
      <c r="I499" s="9">
        <v>126141.37</v>
      </c>
      <c r="J499" s="9">
        <v>0</v>
      </c>
      <c r="K499" s="9">
        <v>126141.37</v>
      </c>
      <c r="L499" s="9">
        <v>0</v>
      </c>
      <c r="M499" s="9">
        <v>0</v>
      </c>
      <c r="N499" s="9">
        <v>0</v>
      </c>
      <c r="O499" s="9">
        <v>0</v>
      </c>
      <c r="P499" s="9">
        <v>0</v>
      </c>
      <c r="Q499" s="9">
        <v>0</v>
      </c>
      <c r="R499" s="9">
        <v>0</v>
      </c>
      <c r="S499" s="9">
        <v>0</v>
      </c>
      <c r="T499" s="9">
        <v>0</v>
      </c>
      <c r="U499" s="9">
        <v>0</v>
      </c>
      <c r="V499" s="5">
        <v>86.665888888888887</v>
      </c>
      <c r="W499" s="5">
        <v>0.13738760809419789</v>
      </c>
    </row>
    <row r="500" spans="1:23" x14ac:dyDescent="0.35">
      <c r="A500" s="6">
        <v>852</v>
      </c>
      <c r="B500" s="4"/>
      <c r="C500" s="4"/>
      <c r="D500" s="7" t="s">
        <v>28</v>
      </c>
      <c r="E500" s="8">
        <v>485163.46</v>
      </c>
      <c r="F500" s="8">
        <v>485163.46</v>
      </c>
      <c r="G500" s="9">
        <v>0</v>
      </c>
      <c r="H500" s="9">
        <v>0</v>
      </c>
      <c r="I500" s="9">
        <v>0</v>
      </c>
      <c r="J500" s="9">
        <v>0</v>
      </c>
      <c r="K500" s="9">
        <v>0</v>
      </c>
      <c r="L500" s="9">
        <v>0</v>
      </c>
      <c r="M500" s="9">
        <v>0</v>
      </c>
      <c r="N500" s="9">
        <v>0</v>
      </c>
      <c r="O500" s="9">
        <v>0</v>
      </c>
      <c r="P500" s="9">
        <v>0</v>
      </c>
      <c r="Q500" s="9">
        <v>0</v>
      </c>
      <c r="R500" s="9">
        <v>0</v>
      </c>
      <c r="S500" s="9">
        <v>0</v>
      </c>
      <c r="T500" s="9">
        <v>0</v>
      </c>
      <c r="U500" s="9">
        <v>0</v>
      </c>
      <c r="V500" s="5">
        <v>0</v>
      </c>
      <c r="W500" s="5">
        <v>0</v>
      </c>
    </row>
    <row r="501" spans="1:23" ht="25" x14ac:dyDescent="0.35">
      <c r="A501" s="6"/>
      <c r="B501" s="4" t="s">
        <v>29</v>
      </c>
      <c r="C501" s="4"/>
      <c r="D501" s="7" t="s">
        <v>30</v>
      </c>
      <c r="E501" s="8">
        <v>485163.46</v>
      </c>
      <c r="F501" s="8">
        <v>485163.46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0</v>
      </c>
      <c r="M501" s="9">
        <v>0</v>
      </c>
      <c r="N501" s="9">
        <v>0</v>
      </c>
      <c r="O501" s="9">
        <v>0</v>
      </c>
      <c r="P501" s="9">
        <v>0</v>
      </c>
      <c r="Q501" s="9">
        <v>0</v>
      </c>
      <c r="R501" s="9">
        <v>0</v>
      </c>
      <c r="S501" s="9">
        <v>0</v>
      </c>
      <c r="T501" s="9">
        <v>0</v>
      </c>
      <c r="U501" s="9">
        <v>0</v>
      </c>
      <c r="V501" s="5">
        <v>0</v>
      </c>
      <c r="W501" s="5">
        <v>0</v>
      </c>
    </row>
    <row r="502" spans="1:23" ht="25" x14ac:dyDescent="0.35">
      <c r="A502" s="6"/>
      <c r="B502" s="4"/>
      <c r="C502" s="4" t="s">
        <v>33</v>
      </c>
      <c r="D502" s="7" t="s">
        <v>34</v>
      </c>
      <c r="E502" s="8">
        <v>323442.31</v>
      </c>
      <c r="F502" s="8">
        <v>323442.31</v>
      </c>
      <c r="G502" s="9">
        <v>0</v>
      </c>
      <c r="H502" s="9">
        <v>0</v>
      </c>
      <c r="I502" s="9">
        <v>0</v>
      </c>
      <c r="J502" s="9">
        <v>0</v>
      </c>
      <c r="K502" s="9">
        <v>0</v>
      </c>
      <c r="L502" s="9">
        <v>0</v>
      </c>
      <c r="M502" s="9">
        <v>0</v>
      </c>
      <c r="N502" s="9">
        <v>0</v>
      </c>
      <c r="O502" s="9">
        <v>0</v>
      </c>
      <c r="P502" s="9">
        <v>0</v>
      </c>
      <c r="Q502" s="9">
        <v>0</v>
      </c>
      <c r="R502" s="9">
        <v>0</v>
      </c>
      <c r="S502" s="9">
        <v>0</v>
      </c>
      <c r="T502" s="9">
        <v>0</v>
      </c>
      <c r="U502" s="9">
        <v>0</v>
      </c>
      <c r="V502" s="5">
        <v>0</v>
      </c>
      <c r="W502" s="5">
        <v>0</v>
      </c>
    </row>
    <row r="503" spans="1:23" ht="25" x14ac:dyDescent="0.35">
      <c r="A503" s="6"/>
      <c r="B503" s="4"/>
      <c r="C503" s="4" t="s">
        <v>51</v>
      </c>
      <c r="D503" s="7" t="s">
        <v>52</v>
      </c>
      <c r="E503" s="8">
        <v>161721.16</v>
      </c>
      <c r="F503" s="8">
        <v>161721.16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0</v>
      </c>
      <c r="M503" s="9">
        <v>0</v>
      </c>
      <c r="N503" s="9">
        <v>0</v>
      </c>
      <c r="O503" s="9">
        <v>0</v>
      </c>
      <c r="P503" s="9">
        <v>0</v>
      </c>
      <c r="Q503" s="9">
        <v>0</v>
      </c>
      <c r="R503" s="9">
        <v>0</v>
      </c>
      <c r="S503" s="9">
        <v>0</v>
      </c>
      <c r="T503" s="9">
        <v>0</v>
      </c>
      <c r="U503" s="9">
        <v>0</v>
      </c>
      <c r="V503" s="5">
        <v>0</v>
      </c>
      <c r="W503" s="5">
        <v>0</v>
      </c>
    </row>
    <row r="504" spans="1:23" ht="37.5" x14ac:dyDescent="0.35">
      <c r="A504" s="6">
        <v>853</v>
      </c>
      <c r="B504" s="4"/>
      <c r="C504" s="4"/>
      <c r="D504" s="7" t="s">
        <v>97</v>
      </c>
      <c r="E504" s="8">
        <v>954542.4</v>
      </c>
      <c r="F504" s="8">
        <v>954542.4</v>
      </c>
      <c r="G504" s="9">
        <v>461591.25</v>
      </c>
      <c r="H504" s="9">
        <v>461591.25</v>
      </c>
      <c r="I504" s="9">
        <v>0</v>
      </c>
      <c r="J504" s="9">
        <v>0</v>
      </c>
      <c r="K504" s="9">
        <v>0</v>
      </c>
      <c r="L504" s="9">
        <v>461591.25</v>
      </c>
      <c r="M504" s="9">
        <v>0</v>
      </c>
      <c r="N504" s="9">
        <v>0</v>
      </c>
      <c r="O504" s="9">
        <v>0</v>
      </c>
      <c r="P504" s="9">
        <v>0</v>
      </c>
      <c r="Q504" s="9">
        <v>0</v>
      </c>
      <c r="R504" s="9">
        <v>0</v>
      </c>
      <c r="S504" s="9">
        <v>0</v>
      </c>
      <c r="T504" s="9">
        <v>0</v>
      </c>
      <c r="U504" s="9">
        <v>0</v>
      </c>
      <c r="V504" s="5">
        <v>48.357333358453062</v>
      </c>
      <c r="W504" s="5">
        <v>0.50274480200073124</v>
      </c>
    </row>
    <row r="505" spans="1:23" ht="50" x14ac:dyDescent="0.35">
      <c r="A505" s="6"/>
      <c r="B505" s="4" t="s">
        <v>276</v>
      </c>
      <c r="C505" s="4"/>
      <c r="D505" s="7" t="s">
        <v>277</v>
      </c>
      <c r="E505" s="8">
        <v>382049.51</v>
      </c>
      <c r="F505" s="8">
        <v>382049.51</v>
      </c>
      <c r="G505" s="9">
        <v>374261.82</v>
      </c>
      <c r="H505" s="9">
        <v>374261.82</v>
      </c>
      <c r="I505" s="9">
        <v>0</v>
      </c>
      <c r="J505" s="9">
        <v>0</v>
      </c>
      <c r="K505" s="9">
        <v>0</v>
      </c>
      <c r="L505" s="9">
        <v>374261.82</v>
      </c>
      <c r="M505" s="9">
        <v>0</v>
      </c>
      <c r="N505" s="9">
        <v>0</v>
      </c>
      <c r="O505" s="9">
        <v>0</v>
      </c>
      <c r="P505" s="9">
        <v>0</v>
      </c>
      <c r="Q505" s="9">
        <v>0</v>
      </c>
      <c r="R505" s="9">
        <v>0</v>
      </c>
      <c r="S505" s="9">
        <v>0</v>
      </c>
      <c r="T505" s="9">
        <v>0</v>
      </c>
      <c r="U505" s="9">
        <v>0</v>
      </c>
      <c r="V505" s="5">
        <v>97.961603906812257</v>
      </c>
      <c r="W505" s="5">
        <v>0.40762945049005506</v>
      </c>
    </row>
    <row r="506" spans="1:23" ht="100" x14ac:dyDescent="0.35">
      <c r="A506" s="6"/>
      <c r="B506" s="4"/>
      <c r="C506" s="4" t="s">
        <v>278</v>
      </c>
      <c r="D506" s="7" t="s">
        <v>279</v>
      </c>
      <c r="E506" s="8">
        <v>70164.44</v>
      </c>
      <c r="F506" s="8">
        <v>70164.44</v>
      </c>
      <c r="G506" s="9">
        <v>62376.76</v>
      </c>
      <c r="H506" s="9">
        <v>62376.76</v>
      </c>
      <c r="I506" s="9">
        <v>0</v>
      </c>
      <c r="J506" s="9">
        <v>0</v>
      </c>
      <c r="K506" s="9">
        <v>0</v>
      </c>
      <c r="L506" s="9">
        <v>62376.76</v>
      </c>
      <c r="M506" s="9">
        <v>0</v>
      </c>
      <c r="N506" s="9">
        <v>0</v>
      </c>
      <c r="O506" s="9">
        <v>0</v>
      </c>
      <c r="P506" s="9">
        <v>0</v>
      </c>
      <c r="Q506" s="9">
        <v>0</v>
      </c>
      <c r="R506" s="9">
        <v>0</v>
      </c>
      <c r="S506" s="9">
        <v>0</v>
      </c>
      <c r="T506" s="9">
        <v>0</v>
      </c>
      <c r="U506" s="9">
        <v>0</v>
      </c>
      <c r="V506" s="5">
        <v>88.900812841728424</v>
      </c>
      <c r="W506" s="5">
        <v>6.7938006895622724E-2</v>
      </c>
    </row>
    <row r="507" spans="1:23" ht="62.5" x14ac:dyDescent="0.35">
      <c r="A507" s="6"/>
      <c r="B507" s="4"/>
      <c r="C507" s="4" t="s">
        <v>280</v>
      </c>
      <c r="D507" s="7" t="s">
        <v>281</v>
      </c>
      <c r="E507" s="8">
        <v>311885.07</v>
      </c>
      <c r="F507" s="8">
        <v>311885.07</v>
      </c>
      <c r="G507" s="9">
        <v>311885.07</v>
      </c>
      <c r="H507" s="9">
        <v>311885.07</v>
      </c>
      <c r="I507" s="9">
        <v>0</v>
      </c>
      <c r="J507" s="9">
        <v>0</v>
      </c>
      <c r="K507" s="9">
        <v>0</v>
      </c>
      <c r="L507" s="9">
        <v>311885.07</v>
      </c>
      <c r="M507" s="9">
        <v>0</v>
      </c>
      <c r="N507" s="9">
        <v>0</v>
      </c>
      <c r="O507" s="9">
        <v>0</v>
      </c>
      <c r="P507" s="9">
        <v>0</v>
      </c>
      <c r="Q507" s="9">
        <v>0</v>
      </c>
      <c r="R507" s="9">
        <v>0</v>
      </c>
      <c r="S507" s="9">
        <v>0</v>
      </c>
      <c r="T507" s="9">
        <v>0</v>
      </c>
      <c r="U507" s="9">
        <v>0</v>
      </c>
      <c r="V507" s="5">
        <v>100</v>
      </c>
      <c r="W507" s="5">
        <v>0.33969144359443232</v>
      </c>
    </row>
    <row r="508" spans="1:23" ht="37.5" x14ac:dyDescent="0.35">
      <c r="A508" s="6"/>
      <c r="B508" s="4" t="s">
        <v>98</v>
      </c>
      <c r="C508" s="4"/>
      <c r="D508" s="7" t="s">
        <v>99</v>
      </c>
      <c r="E508" s="8">
        <v>87329.42</v>
      </c>
      <c r="F508" s="8">
        <v>87329.42</v>
      </c>
      <c r="G508" s="9">
        <v>87329.42</v>
      </c>
      <c r="H508" s="9">
        <v>87329.42</v>
      </c>
      <c r="I508" s="9">
        <v>0</v>
      </c>
      <c r="J508" s="9">
        <v>0</v>
      </c>
      <c r="K508" s="9">
        <v>0</v>
      </c>
      <c r="L508" s="9">
        <v>87329.42</v>
      </c>
      <c r="M508" s="9">
        <v>0</v>
      </c>
      <c r="N508" s="9">
        <v>0</v>
      </c>
      <c r="O508" s="9">
        <v>0</v>
      </c>
      <c r="P508" s="9">
        <v>0</v>
      </c>
      <c r="Q508" s="9">
        <v>0</v>
      </c>
      <c r="R508" s="9">
        <v>0</v>
      </c>
      <c r="S508" s="9">
        <v>0</v>
      </c>
      <c r="T508" s="9">
        <v>0</v>
      </c>
      <c r="U508" s="9">
        <v>0</v>
      </c>
      <c r="V508" s="5">
        <v>100</v>
      </c>
      <c r="W508" s="5">
        <v>9.511535151067621E-2</v>
      </c>
    </row>
    <row r="509" spans="1:23" ht="62.5" x14ac:dyDescent="0.35">
      <c r="A509" s="6"/>
      <c r="B509" s="4"/>
      <c r="C509" s="4" t="s">
        <v>280</v>
      </c>
      <c r="D509" s="7" t="s">
        <v>281</v>
      </c>
      <c r="E509" s="8">
        <v>87329.42</v>
      </c>
      <c r="F509" s="8">
        <v>87329.42</v>
      </c>
      <c r="G509" s="9">
        <v>87329.42</v>
      </c>
      <c r="H509" s="9">
        <v>87329.42</v>
      </c>
      <c r="I509" s="9">
        <v>0</v>
      </c>
      <c r="J509" s="9">
        <v>0</v>
      </c>
      <c r="K509" s="9">
        <v>0</v>
      </c>
      <c r="L509" s="9">
        <v>87329.42</v>
      </c>
      <c r="M509" s="9">
        <v>0</v>
      </c>
      <c r="N509" s="9">
        <v>0</v>
      </c>
      <c r="O509" s="9">
        <v>0</v>
      </c>
      <c r="P509" s="9">
        <v>0</v>
      </c>
      <c r="Q509" s="9">
        <v>0</v>
      </c>
      <c r="R509" s="9">
        <v>0</v>
      </c>
      <c r="S509" s="9">
        <v>0</v>
      </c>
      <c r="T509" s="9">
        <v>0</v>
      </c>
      <c r="U509" s="9">
        <v>0</v>
      </c>
      <c r="V509" s="5">
        <v>100</v>
      </c>
      <c r="W509" s="5">
        <v>9.511535151067621E-2</v>
      </c>
    </row>
    <row r="510" spans="1:23" ht="25" x14ac:dyDescent="0.35">
      <c r="A510" s="6"/>
      <c r="B510" s="4" t="s">
        <v>114</v>
      </c>
      <c r="C510" s="4"/>
      <c r="D510" s="7" t="s">
        <v>115</v>
      </c>
      <c r="E510" s="8">
        <v>485163.46</v>
      </c>
      <c r="F510" s="8">
        <v>485163.46</v>
      </c>
      <c r="G510" s="9">
        <v>0</v>
      </c>
      <c r="H510" s="9">
        <v>0</v>
      </c>
      <c r="I510" s="9">
        <v>0</v>
      </c>
      <c r="J510" s="9">
        <v>0</v>
      </c>
      <c r="K510" s="9">
        <v>0</v>
      </c>
      <c r="L510" s="9">
        <v>0</v>
      </c>
      <c r="M510" s="9">
        <v>0</v>
      </c>
      <c r="N510" s="9">
        <v>0</v>
      </c>
      <c r="O510" s="9">
        <v>0</v>
      </c>
      <c r="P510" s="9">
        <v>0</v>
      </c>
      <c r="Q510" s="9">
        <v>0</v>
      </c>
      <c r="R510" s="9">
        <v>0</v>
      </c>
      <c r="S510" s="9">
        <v>0</v>
      </c>
      <c r="T510" s="9">
        <v>0</v>
      </c>
      <c r="U510" s="9">
        <v>0</v>
      </c>
      <c r="V510" s="5">
        <v>0</v>
      </c>
      <c r="W510" s="5">
        <v>0</v>
      </c>
    </row>
    <row r="511" spans="1:23" ht="25" x14ac:dyDescent="0.35">
      <c r="A511" s="6"/>
      <c r="B511" s="4"/>
      <c r="C511" s="4" t="s">
        <v>33</v>
      </c>
      <c r="D511" s="7" t="s">
        <v>34</v>
      </c>
      <c r="E511" s="8">
        <v>323442.31</v>
      </c>
      <c r="F511" s="8">
        <v>323442.31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0</v>
      </c>
      <c r="M511" s="9">
        <v>0</v>
      </c>
      <c r="N511" s="9">
        <v>0</v>
      </c>
      <c r="O511" s="9">
        <v>0</v>
      </c>
      <c r="P511" s="9">
        <v>0</v>
      </c>
      <c r="Q511" s="9">
        <v>0</v>
      </c>
      <c r="R511" s="9">
        <v>0</v>
      </c>
      <c r="S511" s="9">
        <v>0</v>
      </c>
      <c r="T511" s="9">
        <v>0</v>
      </c>
      <c r="U511" s="9">
        <v>0</v>
      </c>
      <c r="V511" s="5">
        <v>0</v>
      </c>
      <c r="W511" s="5">
        <v>0</v>
      </c>
    </row>
    <row r="512" spans="1:23" ht="25" x14ac:dyDescent="0.35">
      <c r="A512" s="6"/>
      <c r="B512" s="4"/>
      <c r="C512" s="4" t="s">
        <v>51</v>
      </c>
      <c r="D512" s="7" t="s">
        <v>52</v>
      </c>
      <c r="E512" s="8">
        <v>161721.16</v>
      </c>
      <c r="F512" s="8">
        <v>161721.16</v>
      </c>
      <c r="G512" s="9">
        <v>0</v>
      </c>
      <c r="H512" s="9">
        <v>0</v>
      </c>
      <c r="I512" s="9">
        <v>0</v>
      </c>
      <c r="J512" s="9">
        <v>0</v>
      </c>
      <c r="K512" s="9">
        <v>0</v>
      </c>
      <c r="L512" s="9">
        <v>0</v>
      </c>
      <c r="M512" s="9">
        <v>0</v>
      </c>
      <c r="N512" s="9">
        <v>0</v>
      </c>
      <c r="O512" s="9">
        <v>0</v>
      </c>
      <c r="P512" s="9">
        <v>0</v>
      </c>
      <c r="Q512" s="9">
        <v>0</v>
      </c>
      <c r="R512" s="9">
        <v>0</v>
      </c>
      <c r="S512" s="9">
        <v>0</v>
      </c>
      <c r="T512" s="9">
        <v>0</v>
      </c>
      <c r="U512" s="9">
        <v>0</v>
      </c>
      <c r="V512" s="5">
        <v>0</v>
      </c>
      <c r="W512" s="5">
        <v>0</v>
      </c>
    </row>
    <row r="513" spans="1:23" ht="25" x14ac:dyDescent="0.35">
      <c r="A513" s="6">
        <v>854</v>
      </c>
      <c r="B513" s="4"/>
      <c r="C513" s="4"/>
      <c r="D513" s="7" t="s">
        <v>282</v>
      </c>
      <c r="E513" s="8">
        <v>28524377.32</v>
      </c>
      <c r="F513" s="8">
        <v>27849948.350000001</v>
      </c>
      <c r="G513" s="9">
        <v>24940243.609999999</v>
      </c>
      <c r="H513" s="9">
        <v>24940243.609999999</v>
      </c>
      <c r="I513" s="9">
        <v>0</v>
      </c>
      <c r="J513" s="9">
        <v>0</v>
      </c>
      <c r="K513" s="9">
        <v>0</v>
      </c>
      <c r="L513" s="9">
        <v>24940243.609999999</v>
      </c>
      <c r="M513" s="9">
        <v>0</v>
      </c>
      <c r="N513" s="9">
        <v>0</v>
      </c>
      <c r="O513" s="9">
        <v>0</v>
      </c>
      <c r="P513" s="9">
        <v>0</v>
      </c>
      <c r="Q513" s="9">
        <v>0</v>
      </c>
      <c r="R513" s="9">
        <v>0</v>
      </c>
      <c r="S513" s="9">
        <v>0</v>
      </c>
      <c r="T513" s="9">
        <v>0</v>
      </c>
      <c r="U513" s="9">
        <v>0</v>
      </c>
      <c r="V513" s="5">
        <v>89.552207750458621</v>
      </c>
      <c r="W513" s="5">
        <v>27.163811884663801</v>
      </c>
    </row>
    <row r="514" spans="1:23" ht="25" x14ac:dyDescent="0.35">
      <c r="A514" s="6"/>
      <c r="B514" s="4" t="s">
        <v>283</v>
      </c>
      <c r="C514" s="4"/>
      <c r="D514" s="7" t="s">
        <v>284</v>
      </c>
      <c r="E514" s="8">
        <v>87329.42</v>
      </c>
      <c r="F514" s="8">
        <v>87329.42</v>
      </c>
      <c r="G514" s="9">
        <v>35105.26</v>
      </c>
      <c r="H514" s="9">
        <v>35105.26</v>
      </c>
      <c r="I514" s="9">
        <v>0</v>
      </c>
      <c r="J514" s="9">
        <v>0</v>
      </c>
      <c r="K514" s="9">
        <v>0</v>
      </c>
      <c r="L514" s="9">
        <v>35105.26</v>
      </c>
      <c r="M514" s="9">
        <v>0</v>
      </c>
      <c r="N514" s="9">
        <v>0</v>
      </c>
      <c r="O514" s="9">
        <v>0</v>
      </c>
      <c r="P514" s="9">
        <v>0</v>
      </c>
      <c r="Q514" s="9">
        <v>0</v>
      </c>
      <c r="R514" s="9">
        <v>0</v>
      </c>
      <c r="S514" s="9">
        <v>0</v>
      </c>
      <c r="T514" s="9">
        <v>0</v>
      </c>
      <c r="U514" s="9">
        <v>0</v>
      </c>
      <c r="V514" s="5">
        <v>40.198666666666668</v>
      </c>
      <c r="W514" s="5">
        <v>3.8235103102605021E-2</v>
      </c>
    </row>
    <row r="515" spans="1:23" ht="50" x14ac:dyDescent="0.35">
      <c r="A515" s="6"/>
      <c r="B515" s="4"/>
      <c r="C515" s="4" t="s">
        <v>285</v>
      </c>
      <c r="D515" s="7" t="s">
        <v>286</v>
      </c>
      <c r="E515" s="8">
        <v>87329.42</v>
      </c>
      <c r="F515" s="8">
        <v>87329.42</v>
      </c>
      <c r="G515" s="9">
        <v>35105.26</v>
      </c>
      <c r="H515" s="9">
        <v>35105.26</v>
      </c>
      <c r="I515" s="9">
        <v>0</v>
      </c>
      <c r="J515" s="9">
        <v>0</v>
      </c>
      <c r="K515" s="9">
        <v>0</v>
      </c>
      <c r="L515" s="9">
        <v>35105.26</v>
      </c>
      <c r="M515" s="9">
        <v>0</v>
      </c>
      <c r="N515" s="9">
        <v>0</v>
      </c>
      <c r="O515" s="9">
        <v>0</v>
      </c>
      <c r="P515" s="9">
        <v>0</v>
      </c>
      <c r="Q515" s="9">
        <v>0</v>
      </c>
      <c r="R515" s="9">
        <v>0</v>
      </c>
      <c r="S515" s="9">
        <v>0</v>
      </c>
      <c r="T515" s="9">
        <v>0</v>
      </c>
      <c r="U515" s="9">
        <v>0</v>
      </c>
      <c r="V515" s="5">
        <v>40.198666666666668</v>
      </c>
      <c r="W515" s="5">
        <v>3.8235103102605021E-2</v>
      </c>
    </row>
    <row r="516" spans="1:23" ht="25" x14ac:dyDescent="0.35">
      <c r="A516" s="6"/>
      <c r="B516" s="4" t="s">
        <v>287</v>
      </c>
      <c r="C516" s="4"/>
      <c r="D516" s="7" t="s">
        <v>288</v>
      </c>
      <c r="E516" s="8">
        <v>970326.93</v>
      </c>
      <c r="F516" s="8">
        <v>360586.42</v>
      </c>
      <c r="G516" s="9">
        <v>0</v>
      </c>
      <c r="H516" s="9">
        <v>0</v>
      </c>
      <c r="I516" s="9">
        <v>0</v>
      </c>
      <c r="J516" s="9">
        <v>0</v>
      </c>
      <c r="K516" s="9">
        <v>0</v>
      </c>
      <c r="L516" s="9">
        <v>0</v>
      </c>
      <c r="M516" s="9">
        <v>0</v>
      </c>
      <c r="N516" s="9">
        <v>0</v>
      </c>
      <c r="O516" s="9">
        <v>0</v>
      </c>
      <c r="P516" s="9">
        <v>0</v>
      </c>
      <c r="Q516" s="9">
        <v>0</v>
      </c>
      <c r="R516" s="9">
        <v>0</v>
      </c>
      <c r="S516" s="9">
        <v>0</v>
      </c>
      <c r="T516" s="9">
        <v>0</v>
      </c>
      <c r="U516" s="9">
        <v>0</v>
      </c>
      <c r="V516" s="5">
        <v>0</v>
      </c>
      <c r="W516" s="5">
        <v>0</v>
      </c>
    </row>
    <row r="517" spans="1:23" ht="25" x14ac:dyDescent="0.35">
      <c r="A517" s="6"/>
      <c r="B517" s="4"/>
      <c r="C517" s="4" t="s">
        <v>33</v>
      </c>
      <c r="D517" s="7" t="s">
        <v>34</v>
      </c>
      <c r="E517" s="8">
        <v>970326.93</v>
      </c>
      <c r="F517" s="8">
        <v>360586.42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0</v>
      </c>
      <c r="M517" s="9">
        <v>0</v>
      </c>
      <c r="N517" s="9">
        <v>0</v>
      </c>
      <c r="O517" s="9">
        <v>0</v>
      </c>
      <c r="P517" s="9">
        <v>0</v>
      </c>
      <c r="Q517" s="9">
        <v>0</v>
      </c>
      <c r="R517" s="9">
        <v>0</v>
      </c>
      <c r="S517" s="9">
        <v>0</v>
      </c>
      <c r="T517" s="9">
        <v>0</v>
      </c>
      <c r="U517" s="9">
        <v>0</v>
      </c>
      <c r="V517" s="5">
        <v>0</v>
      </c>
      <c r="W517" s="5">
        <v>0</v>
      </c>
    </row>
    <row r="518" spans="1:23" ht="37.5" x14ac:dyDescent="0.35">
      <c r="A518" s="6"/>
      <c r="B518" s="4" t="s">
        <v>289</v>
      </c>
      <c r="C518" s="4"/>
      <c r="D518" s="7" t="s">
        <v>290</v>
      </c>
      <c r="E518" s="8">
        <v>236112.89</v>
      </c>
      <c r="F518" s="8">
        <v>171424.42</v>
      </c>
      <c r="G518" s="9">
        <v>0</v>
      </c>
      <c r="H518" s="9">
        <v>0</v>
      </c>
      <c r="I518" s="9">
        <v>0</v>
      </c>
      <c r="J518" s="9">
        <v>0</v>
      </c>
      <c r="K518" s="9">
        <v>0</v>
      </c>
      <c r="L518" s="9">
        <v>0</v>
      </c>
      <c r="M518" s="9">
        <v>0</v>
      </c>
      <c r="N518" s="9">
        <v>0</v>
      </c>
      <c r="O518" s="9">
        <v>0</v>
      </c>
      <c r="P518" s="9">
        <v>0</v>
      </c>
      <c r="Q518" s="9">
        <v>0</v>
      </c>
      <c r="R518" s="9">
        <v>0</v>
      </c>
      <c r="S518" s="9">
        <v>0</v>
      </c>
      <c r="T518" s="9">
        <v>0</v>
      </c>
      <c r="U518" s="9">
        <v>0</v>
      </c>
      <c r="V518" s="5">
        <v>0</v>
      </c>
      <c r="W518" s="5">
        <v>0</v>
      </c>
    </row>
    <row r="519" spans="1:23" x14ac:dyDescent="0.35">
      <c r="A519" s="6"/>
      <c r="B519" s="4"/>
      <c r="C519" s="4" t="s">
        <v>291</v>
      </c>
      <c r="D519" s="7" t="s">
        <v>292</v>
      </c>
      <c r="E519" s="8">
        <v>64688.46</v>
      </c>
      <c r="F519" s="8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0</v>
      </c>
      <c r="M519" s="9">
        <v>0</v>
      </c>
      <c r="N519" s="9">
        <v>0</v>
      </c>
      <c r="O519" s="9">
        <v>0</v>
      </c>
      <c r="P519" s="9">
        <v>0</v>
      </c>
      <c r="Q519" s="9">
        <v>0</v>
      </c>
      <c r="R519" s="9">
        <v>0</v>
      </c>
      <c r="S519" s="9">
        <v>0</v>
      </c>
      <c r="T519" s="9">
        <v>0</v>
      </c>
      <c r="U519" s="9">
        <v>0</v>
      </c>
      <c r="V519" s="5" t="s">
        <v>86</v>
      </c>
      <c r="W519" s="5">
        <v>0</v>
      </c>
    </row>
    <row r="520" spans="1:23" ht="25" x14ac:dyDescent="0.35">
      <c r="A520" s="6"/>
      <c r="B520" s="4"/>
      <c r="C520" s="4" t="s">
        <v>55</v>
      </c>
      <c r="D520" s="7" t="s">
        <v>56</v>
      </c>
      <c r="E520" s="8">
        <v>171424.42</v>
      </c>
      <c r="F520" s="8">
        <v>171424.42</v>
      </c>
      <c r="G520" s="9">
        <v>0</v>
      </c>
      <c r="H520" s="9">
        <v>0</v>
      </c>
      <c r="I520" s="9">
        <v>0</v>
      </c>
      <c r="J520" s="9">
        <v>0</v>
      </c>
      <c r="K520" s="9">
        <v>0</v>
      </c>
      <c r="L520" s="9">
        <v>0</v>
      </c>
      <c r="M520" s="9">
        <v>0</v>
      </c>
      <c r="N520" s="9">
        <v>0</v>
      </c>
      <c r="O520" s="9">
        <v>0</v>
      </c>
      <c r="P520" s="9">
        <v>0</v>
      </c>
      <c r="Q520" s="9">
        <v>0</v>
      </c>
      <c r="R520" s="9">
        <v>0</v>
      </c>
      <c r="S520" s="9">
        <v>0</v>
      </c>
      <c r="T520" s="9">
        <v>0</v>
      </c>
      <c r="U520" s="9">
        <v>0</v>
      </c>
      <c r="V520" s="5">
        <v>0</v>
      </c>
      <c r="W520" s="5">
        <v>0</v>
      </c>
    </row>
    <row r="521" spans="1:23" ht="25" x14ac:dyDescent="0.35">
      <c r="A521" s="6"/>
      <c r="B521" s="4" t="s">
        <v>293</v>
      </c>
      <c r="C521" s="4"/>
      <c r="D521" s="7" t="s">
        <v>294</v>
      </c>
      <c r="E521" s="8">
        <v>6708193.5099999998</v>
      </c>
      <c r="F521" s="8">
        <v>6708193.5099999998</v>
      </c>
      <c r="G521" s="9">
        <v>6152076.1500000004</v>
      </c>
      <c r="H521" s="9">
        <v>6152076.1500000004</v>
      </c>
      <c r="I521" s="9">
        <v>0</v>
      </c>
      <c r="J521" s="9">
        <v>0</v>
      </c>
      <c r="K521" s="9">
        <v>0</v>
      </c>
      <c r="L521" s="9">
        <v>6152076.1500000004</v>
      </c>
      <c r="M521" s="9">
        <v>0</v>
      </c>
      <c r="N521" s="9">
        <v>0</v>
      </c>
      <c r="O521" s="9">
        <v>0</v>
      </c>
      <c r="P521" s="9">
        <v>0</v>
      </c>
      <c r="Q521" s="9">
        <v>0</v>
      </c>
      <c r="R521" s="9">
        <v>0</v>
      </c>
      <c r="S521" s="9">
        <v>0</v>
      </c>
      <c r="T521" s="9">
        <v>0</v>
      </c>
      <c r="U521" s="9">
        <v>0</v>
      </c>
      <c r="V521" s="5">
        <v>91.709878977820637</v>
      </c>
      <c r="W521" s="5">
        <v>6.7005696436208391</v>
      </c>
    </row>
    <row r="522" spans="1:23" ht="50" x14ac:dyDescent="0.35">
      <c r="A522" s="6"/>
      <c r="B522" s="4"/>
      <c r="C522" s="4" t="s">
        <v>285</v>
      </c>
      <c r="D522" s="7" t="s">
        <v>286</v>
      </c>
      <c r="E522" s="8">
        <v>6708193.5099999998</v>
      </c>
      <c r="F522" s="8">
        <v>6708193.5099999998</v>
      </c>
      <c r="G522" s="9">
        <v>6152076.1500000004</v>
      </c>
      <c r="H522" s="9">
        <v>6152076.1500000004</v>
      </c>
      <c r="I522" s="9">
        <v>0</v>
      </c>
      <c r="J522" s="9">
        <v>0</v>
      </c>
      <c r="K522" s="9">
        <v>0</v>
      </c>
      <c r="L522" s="9">
        <v>6152076.1500000004</v>
      </c>
      <c r="M522" s="9">
        <v>0</v>
      </c>
      <c r="N522" s="9">
        <v>0</v>
      </c>
      <c r="O522" s="9">
        <v>0</v>
      </c>
      <c r="P522" s="9">
        <v>0</v>
      </c>
      <c r="Q522" s="9">
        <v>0</v>
      </c>
      <c r="R522" s="9">
        <v>0</v>
      </c>
      <c r="S522" s="9">
        <v>0</v>
      </c>
      <c r="T522" s="9">
        <v>0</v>
      </c>
      <c r="U522" s="9">
        <v>0</v>
      </c>
      <c r="V522" s="5">
        <v>91.709878977820637</v>
      </c>
      <c r="W522" s="5">
        <v>6.7005696436208391</v>
      </c>
    </row>
    <row r="523" spans="1:23" ht="25" x14ac:dyDescent="0.35">
      <c r="A523" s="6"/>
      <c r="B523" s="4" t="s">
        <v>295</v>
      </c>
      <c r="C523" s="4"/>
      <c r="D523" s="7" t="s">
        <v>296</v>
      </c>
      <c r="E523" s="8">
        <v>20522414.57</v>
      </c>
      <c r="F523" s="8">
        <v>20522414.57</v>
      </c>
      <c r="G523" s="9">
        <v>18753062.190000001</v>
      </c>
      <c r="H523" s="9">
        <v>18753062.190000001</v>
      </c>
      <c r="I523" s="9">
        <v>0</v>
      </c>
      <c r="J523" s="9">
        <v>0</v>
      </c>
      <c r="K523" s="9">
        <v>0</v>
      </c>
      <c r="L523" s="9">
        <v>18753062.190000001</v>
      </c>
      <c r="M523" s="9">
        <v>0</v>
      </c>
      <c r="N523" s="9">
        <v>0</v>
      </c>
      <c r="O523" s="9">
        <v>0</v>
      </c>
      <c r="P523" s="9">
        <v>0</v>
      </c>
      <c r="Q523" s="9">
        <v>0</v>
      </c>
      <c r="R523" s="9">
        <v>0</v>
      </c>
      <c r="S523" s="9">
        <v>0</v>
      </c>
      <c r="T523" s="9">
        <v>0</v>
      </c>
      <c r="U523" s="9">
        <v>0</v>
      </c>
      <c r="V523" s="5">
        <v>91.37843955870764</v>
      </c>
      <c r="W523" s="5">
        <v>20.425007137940362</v>
      </c>
    </row>
    <row r="524" spans="1:23" ht="50" x14ac:dyDescent="0.35">
      <c r="A524" s="6"/>
      <c r="B524" s="4"/>
      <c r="C524" s="4" t="s">
        <v>285</v>
      </c>
      <c r="D524" s="7" t="s">
        <v>286</v>
      </c>
      <c r="E524" s="8">
        <v>20522414.57</v>
      </c>
      <c r="F524" s="8">
        <v>20522414.57</v>
      </c>
      <c r="G524" s="9">
        <v>18753062.190000001</v>
      </c>
      <c r="H524" s="9">
        <v>18753062.190000001</v>
      </c>
      <c r="I524" s="9">
        <v>0</v>
      </c>
      <c r="J524" s="9">
        <v>0</v>
      </c>
      <c r="K524" s="9">
        <v>0</v>
      </c>
      <c r="L524" s="9">
        <v>18753062.190000001</v>
      </c>
      <c r="M524" s="9">
        <v>0</v>
      </c>
      <c r="N524" s="9">
        <v>0</v>
      </c>
      <c r="O524" s="9">
        <v>0</v>
      </c>
      <c r="P524" s="9">
        <v>0</v>
      </c>
      <c r="Q524" s="9">
        <v>0</v>
      </c>
      <c r="R524" s="9">
        <v>0</v>
      </c>
      <c r="S524" s="9">
        <v>0</v>
      </c>
      <c r="T524" s="9">
        <v>0</v>
      </c>
      <c r="U524" s="9">
        <v>0</v>
      </c>
      <c r="V524" s="5">
        <v>91.37843955870764</v>
      </c>
      <c r="W524" s="5">
        <v>20.425007137940362</v>
      </c>
    </row>
    <row r="525" spans="1:23" x14ac:dyDescent="0.35">
      <c r="A525" s="6">
        <v>855</v>
      </c>
      <c r="B525" s="4"/>
      <c r="C525" s="4"/>
      <c r="D525" s="7" t="s">
        <v>100</v>
      </c>
      <c r="E525" s="8">
        <v>3256067.86</v>
      </c>
      <c r="F525" s="8">
        <v>3154093.87</v>
      </c>
      <c r="G525" s="9">
        <v>2320284.34</v>
      </c>
      <c r="H525" s="9">
        <v>2320284.34</v>
      </c>
      <c r="I525" s="9">
        <v>285958.39</v>
      </c>
      <c r="J525" s="9">
        <v>0</v>
      </c>
      <c r="K525" s="9">
        <v>285958.39</v>
      </c>
      <c r="L525" s="9">
        <v>2034325.96</v>
      </c>
      <c r="M525" s="9">
        <v>0</v>
      </c>
      <c r="N525" s="9">
        <v>0</v>
      </c>
      <c r="O525" s="9">
        <v>0</v>
      </c>
      <c r="P525" s="9">
        <v>0</v>
      </c>
      <c r="Q525" s="9">
        <v>0</v>
      </c>
      <c r="R525" s="9">
        <v>0</v>
      </c>
      <c r="S525" s="9">
        <v>0</v>
      </c>
      <c r="T525" s="9">
        <v>0</v>
      </c>
      <c r="U525" s="9">
        <v>0</v>
      </c>
      <c r="V525" s="5">
        <v>73.564213201082381</v>
      </c>
      <c r="W525" s="5">
        <v>2.5271512328089707</v>
      </c>
    </row>
    <row r="526" spans="1:23" x14ac:dyDescent="0.35">
      <c r="A526" s="6"/>
      <c r="B526" s="4" t="s">
        <v>105</v>
      </c>
      <c r="C526" s="4"/>
      <c r="D526" s="7" t="s">
        <v>106</v>
      </c>
      <c r="E526" s="8">
        <v>950907.45</v>
      </c>
      <c r="F526" s="8">
        <v>638019.06999999995</v>
      </c>
      <c r="G526" s="9">
        <v>591871.93000000005</v>
      </c>
      <c r="H526" s="9">
        <v>591871.93000000005</v>
      </c>
      <c r="I526" s="9">
        <v>0</v>
      </c>
      <c r="J526" s="9">
        <v>0</v>
      </c>
      <c r="K526" s="9">
        <v>0</v>
      </c>
      <c r="L526" s="9">
        <v>591871.93000000005</v>
      </c>
      <c r="M526" s="9">
        <v>0</v>
      </c>
      <c r="N526" s="9">
        <v>0</v>
      </c>
      <c r="O526" s="9">
        <v>0</v>
      </c>
      <c r="P526" s="9">
        <v>0</v>
      </c>
      <c r="Q526" s="9">
        <v>0</v>
      </c>
      <c r="R526" s="9">
        <v>0</v>
      </c>
      <c r="S526" s="9">
        <v>0</v>
      </c>
      <c r="T526" s="9">
        <v>0</v>
      </c>
      <c r="U526" s="9">
        <v>0</v>
      </c>
      <c r="V526" s="5">
        <v>92.767123426561014</v>
      </c>
      <c r="W526" s="5">
        <v>0.64464077207281134</v>
      </c>
    </row>
    <row r="527" spans="1:23" ht="100" x14ac:dyDescent="0.35">
      <c r="A527" s="6"/>
      <c r="B527" s="4"/>
      <c r="C527" s="4" t="s">
        <v>297</v>
      </c>
      <c r="D527" s="7" t="s">
        <v>298</v>
      </c>
      <c r="E527" s="8">
        <v>116788.55</v>
      </c>
      <c r="F527" s="8">
        <v>28113.61</v>
      </c>
      <c r="G527" s="9">
        <v>28113.61</v>
      </c>
      <c r="H527" s="9">
        <v>28113.61</v>
      </c>
      <c r="I527" s="9">
        <v>0</v>
      </c>
      <c r="J527" s="9">
        <v>0</v>
      </c>
      <c r="K527" s="9">
        <v>0</v>
      </c>
      <c r="L527" s="9">
        <v>28113.61</v>
      </c>
      <c r="M527" s="9">
        <v>0</v>
      </c>
      <c r="N527" s="9">
        <v>0</v>
      </c>
      <c r="O527" s="9">
        <v>0</v>
      </c>
      <c r="P527" s="9">
        <v>0</v>
      </c>
      <c r="Q527" s="9">
        <v>0</v>
      </c>
      <c r="R527" s="9">
        <v>0</v>
      </c>
      <c r="S527" s="9">
        <v>0</v>
      </c>
      <c r="T527" s="9">
        <v>0</v>
      </c>
      <c r="U527" s="9">
        <v>0</v>
      </c>
      <c r="V527" s="5">
        <v>100</v>
      </c>
      <c r="W527" s="5">
        <v>3.0620097604844358E-2</v>
      </c>
    </row>
    <row r="528" spans="1:23" ht="100" x14ac:dyDescent="0.35">
      <c r="A528" s="6"/>
      <c r="B528" s="4"/>
      <c r="C528" s="4" t="s">
        <v>278</v>
      </c>
      <c r="D528" s="7" t="s">
        <v>279</v>
      </c>
      <c r="E528" s="8">
        <v>510676.59</v>
      </c>
      <c r="F528" s="8">
        <v>609905.46</v>
      </c>
      <c r="G528" s="9">
        <v>563758.32999999996</v>
      </c>
      <c r="H528" s="9">
        <v>563758.32999999996</v>
      </c>
      <c r="I528" s="9">
        <v>0</v>
      </c>
      <c r="J528" s="9">
        <v>0</v>
      </c>
      <c r="K528" s="9">
        <v>0</v>
      </c>
      <c r="L528" s="9">
        <v>563758.32999999996</v>
      </c>
      <c r="M528" s="9">
        <v>0</v>
      </c>
      <c r="N528" s="9">
        <v>0</v>
      </c>
      <c r="O528" s="9">
        <v>0</v>
      </c>
      <c r="P528" s="9">
        <v>0</v>
      </c>
      <c r="Q528" s="9">
        <v>0</v>
      </c>
      <c r="R528" s="9">
        <v>0</v>
      </c>
      <c r="S528" s="9">
        <v>0</v>
      </c>
      <c r="T528" s="9">
        <v>0</v>
      </c>
      <c r="U528" s="9">
        <v>0</v>
      </c>
      <c r="V528" s="5">
        <v>92.433723822301886</v>
      </c>
      <c r="W528" s="5">
        <v>0.61402067446796704</v>
      </c>
    </row>
    <row r="529" spans="1:23" x14ac:dyDescent="0.35">
      <c r="A529" s="6"/>
      <c r="B529" s="4"/>
      <c r="C529" s="4" t="s">
        <v>103</v>
      </c>
      <c r="D529" s="7" t="s">
        <v>104</v>
      </c>
      <c r="E529" s="8">
        <v>323442.31</v>
      </c>
      <c r="F529" s="8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0</v>
      </c>
      <c r="M529" s="9">
        <v>0</v>
      </c>
      <c r="N529" s="9">
        <v>0</v>
      </c>
      <c r="O529" s="9">
        <v>0</v>
      </c>
      <c r="P529" s="9">
        <v>0</v>
      </c>
      <c r="Q529" s="9">
        <v>0</v>
      </c>
      <c r="R529" s="9">
        <v>0</v>
      </c>
      <c r="S529" s="9">
        <v>0</v>
      </c>
      <c r="T529" s="9">
        <v>0</v>
      </c>
      <c r="U529" s="9">
        <v>0</v>
      </c>
      <c r="V529" s="5" t="s">
        <v>86</v>
      </c>
      <c r="W529" s="5">
        <v>0</v>
      </c>
    </row>
    <row r="530" spans="1:23" ht="37.5" x14ac:dyDescent="0.35">
      <c r="A530" s="6"/>
      <c r="B530" s="4" t="s">
        <v>107</v>
      </c>
      <c r="C530" s="4"/>
      <c r="D530" s="7" t="s">
        <v>108</v>
      </c>
      <c r="E530" s="8">
        <v>2305160.41</v>
      </c>
      <c r="F530" s="8">
        <v>2516074.81</v>
      </c>
      <c r="G530" s="9">
        <v>1728412.41</v>
      </c>
      <c r="H530" s="9">
        <v>1728412.41</v>
      </c>
      <c r="I530" s="9">
        <v>285958.39</v>
      </c>
      <c r="J530" s="9">
        <v>0</v>
      </c>
      <c r="K530" s="9">
        <v>285958.39</v>
      </c>
      <c r="L530" s="9">
        <v>1442454.02</v>
      </c>
      <c r="M530" s="9">
        <v>0</v>
      </c>
      <c r="N530" s="9">
        <v>0</v>
      </c>
      <c r="O530" s="9">
        <v>0</v>
      </c>
      <c r="P530" s="9">
        <v>0</v>
      </c>
      <c r="Q530" s="9">
        <v>0</v>
      </c>
      <c r="R530" s="9">
        <v>0</v>
      </c>
      <c r="S530" s="9">
        <v>0</v>
      </c>
      <c r="T530" s="9">
        <v>0</v>
      </c>
      <c r="U530" s="9">
        <v>0</v>
      </c>
      <c r="V530" s="5">
        <v>68.694794049990264</v>
      </c>
      <c r="W530" s="5">
        <v>1.8825104607361594</v>
      </c>
    </row>
    <row r="531" spans="1:23" ht="100" x14ac:dyDescent="0.35">
      <c r="A531" s="6"/>
      <c r="B531" s="4"/>
      <c r="C531" s="4" t="s">
        <v>297</v>
      </c>
      <c r="D531" s="7" t="s">
        <v>298</v>
      </c>
      <c r="E531" s="8">
        <v>293349.24</v>
      </c>
      <c r="F531" s="8">
        <v>179795.11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0</v>
      </c>
      <c r="M531" s="9">
        <v>0</v>
      </c>
      <c r="N531" s="9">
        <v>0</v>
      </c>
      <c r="O531" s="9">
        <v>0</v>
      </c>
      <c r="P531" s="9">
        <v>0</v>
      </c>
      <c r="Q531" s="9">
        <v>0</v>
      </c>
      <c r="R531" s="9">
        <v>0</v>
      </c>
      <c r="S531" s="9">
        <v>0</v>
      </c>
      <c r="T531" s="9">
        <v>0</v>
      </c>
      <c r="U531" s="9">
        <v>0</v>
      </c>
      <c r="V531" s="5">
        <v>0</v>
      </c>
      <c r="W531" s="5">
        <v>0</v>
      </c>
    </row>
    <row r="532" spans="1:23" ht="100" x14ac:dyDescent="0.35">
      <c r="A532" s="6"/>
      <c r="B532" s="4"/>
      <c r="C532" s="4" t="s">
        <v>278</v>
      </c>
      <c r="D532" s="7" t="s">
        <v>279</v>
      </c>
      <c r="E532" s="8">
        <v>1429615.01</v>
      </c>
      <c r="F532" s="8">
        <v>1898959.82</v>
      </c>
      <c r="G532" s="9">
        <v>1313366.8700000001</v>
      </c>
      <c r="H532" s="9">
        <v>1313366.8700000001</v>
      </c>
      <c r="I532" s="9">
        <v>0</v>
      </c>
      <c r="J532" s="9">
        <v>0</v>
      </c>
      <c r="K532" s="9">
        <v>0</v>
      </c>
      <c r="L532" s="9">
        <v>1313366.8700000001</v>
      </c>
      <c r="M532" s="9">
        <v>0</v>
      </c>
      <c r="N532" s="9">
        <v>0</v>
      </c>
      <c r="O532" s="9">
        <v>0</v>
      </c>
      <c r="P532" s="9">
        <v>0</v>
      </c>
      <c r="Q532" s="9">
        <v>0</v>
      </c>
      <c r="R532" s="9">
        <v>0</v>
      </c>
      <c r="S532" s="9">
        <v>0</v>
      </c>
      <c r="T532" s="9">
        <v>0</v>
      </c>
      <c r="U532" s="9">
        <v>0</v>
      </c>
      <c r="V532" s="5">
        <v>69.162435994879871</v>
      </c>
      <c r="W532" s="5">
        <v>1.4304611899371034</v>
      </c>
    </row>
    <row r="533" spans="1:23" ht="125" x14ac:dyDescent="0.35">
      <c r="A533" s="6"/>
      <c r="B533" s="4"/>
      <c r="C533" s="4" t="s">
        <v>299</v>
      </c>
      <c r="D533" s="7" t="s">
        <v>300</v>
      </c>
      <c r="E533" s="8">
        <v>258753.85</v>
      </c>
      <c r="F533" s="8">
        <v>129376.92</v>
      </c>
      <c r="G533" s="9">
        <v>129087.15</v>
      </c>
      <c r="H533" s="9">
        <v>129087.15</v>
      </c>
      <c r="I533" s="9">
        <v>0</v>
      </c>
      <c r="J533" s="9">
        <v>0</v>
      </c>
      <c r="K533" s="9">
        <v>0</v>
      </c>
      <c r="L533" s="9">
        <v>129087.15</v>
      </c>
      <c r="M533" s="9">
        <v>0</v>
      </c>
      <c r="N533" s="9">
        <v>0</v>
      </c>
      <c r="O533" s="9">
        <v>0</v>
      </c>
      <c r="P533" s="9">
        <v>0</v>
      </c>
      <c r="Q533" s="9">
        <v>0</v>
      </c>
      <c r="R533" s="9">
        <v>0</v>
      </c>
      <c r="S533" s="9">
        <v>0</v>
      </c>
      <c r="T533" s="9">
        <v>0</v>
      </c>
      <c r="U533" s="9">
        <v>0</v>
      </c>
      <c r="V533" s="5">
        <v>99.776025000000018</v>
      </c>
      <c r="W533" s="5">
        <v>0.14059602504019286</v>
      </c>
    </row>
    <row r="534" spans="1:23" x14ac:dyDescent="0.35">
      <c r="A534" s="6"/>
      <c r="B534" s="4"/>
      <c r="C534" s="4" t="s">
        <v>103</v>
      </c>
      <c r="D534" s="7" t="s">
        <v>104</v>
      </c>
      <c r="E534" s="8">
        <v>323442.31</v>
      </c>
      <c r="F534" s="8">
        <v>21981.14</v>
      </c>
      <c r="G534" s="9">
        <v>0</v>
      </c>
      <c r="H534" s="9">
        <v>0</v>
      </c>
      <c r="I534" s="9">
        <v>0</v>
      </c>
      <c r="J534" s="9">
        <v>0</v>
      </c>
      <c r="K534" s="9">
        <v>0</v>
      </c>
      <c r="L534" s="9">
        <v>0</v>
      </c>
      <c r="M534" s="9">
        <v>0</v>
      </c>
      <c r="N534" s="9">
        <v>0</v>
      </c>
      <c r="O534" s="9">
        <v>0</v>
      </c>
      <c r="P534" s="9">
        <v>0</v>
      </c>
      <c r="Q534" s="9">
        <v>0</v>
      </c>
      <c r="R534" s="9">
        <v>0</v>
      </c>
      <c r="S534" s="9">
        <v>0</v>
      </c>
      <c r="T534" s="9">
        <v>0</v>
      </c>
      <c r="U534" s="9">
        <v>0</v>
      </c>
      <c r="V534" s="5">
        <v>0</v>
      </c>
      <c r="W534" s="5">
        <v>0</v>
      </c>
    </row>
    <row r="535" spans="1:23" ht="25" x14ac:dyDescent="0.35">
      <c r="A535" s="6"/>
      <c r="B535" s="4"/>
      <c r="C535" s="4" t="s">
        <v>55</v>
      </c>
      <c r="D535" s="7" t="s">
        <v>56</v>
      </c>
      <c r="E535" s="8">
        <v>0</v>
      </c>
      <c r="F535" s="8">
        <v>285961.82</v>
      </c>
      <c r="G535" s="9">
        <v>285958.39</v>
      </c>
      <c r="H535" s="9">
        <v>285958.39</v>
      </c>
      <c r="I535" s="9">
        <v>285958.39</v>
      </c>
      <c r="J535" s="9">
        <v>0</v>
      </c>
      <c r="K535" s="9">
        <v>285958.39</v>
      </c>
      <c r="L535" s="9">
        <v>0</v>
      </c>
      <c r="M535" s="9">
        <v>0</v>
      </c>
      <c r="N535" s="9">
        <v>0</v>
      </c>
      <c r="O535" s="9">
        <v>0</v>
      </c>
      <c r="P535" s="9">
        <v>0</v>
      </c>
      <c r="Q535" s="9">
        <v>0</v>
      </c>
      <c r="R535" s="9">
        <v>0</v>
      </c>
      <c r="S535" s="9">
        <v>0</v>
      </c>
      <c r="T535" s="9">
        <v>0</v>
      </c>
      <c r="U535" s="9">
        <v>0</v>
      </c>
      <c r="V535" s="5">
        <v>99.998801067728365</v>
      </c>
      <c r="W535" s="5">
        <v>0.31145324575886313</v>
      </c>
    </row>
    <row r="536" spans="1:23" ht="37.5" x14ac:dyDescent="0.35">
      <c r="A536" s="6">
        <v>900</v>
      </c>
      <c r="B536" s="4"/>
      <c r="C536" s="4"/>
      <c r="D536" s="7" t="s">
        <v>301</v>
      </c>
      <c r="E536" s="8">
        <v>64688.46</v>
      </c>
      <c r="F536" s="8">
        <v>132083.97</v>
      </c>
      <c r="G536" s="9">
        <v>65652.639999999999</v>
      </c>
      <c r="H536" s="9">
        <v>8086.06</v>
      </c>
      <c r="I536" s="9">
        <v>8086.06</v>
      </c>
      <c r="J536" s="9">
        <v>0</v>
      </c>
      <c r="K536" s="9">
        <v>8086.06</v>
      </c>
      <c r="L536" s="9">
        <v>0</v>
      </c>
      <c r="M536" s="9">
        <v>0</v>
      </c>
      <c r="N536" s="9">
        <v>0</v>
      </c>
      <c r="O536" s="9">
        <v>0</v>
      </c>
      <c r="P536" s="9">
        <v>0</v>
      </c>
      <c r="Q536" s="9">
        <v>57566.59</v>
      </c>
      <c r="R536" s="9">
        <v>57566.59</v>
      </c>
      <c r="S536" s="9">
        <v>0</v>
      </c>
      <c r="T536" s="9">
        <v>0</v>
      </c>
      <c r="U536" s="9">
        <v>0</v>
      </c>
      <c r="V536" s="5">
        <v>49.705230189815843</v>
      </c>
      <c r="W536" s="5">
        <v>7.1505959870328012E-2</v>
      </c>
    </row>
    <row r="537" spans="1:23" ht="75" x14ac:dyDescent="0.35">
      <c r="A537" s="6"/>
      <c r="B537" s="4" t="s">
        <v>302</v>
      </c>
      <c r="C537" s="4"/>
      <c r="D537" s="7" t="s">
        <v>303</v>
      </c>
      <c r="E537" s="8">
        <v>64688.46</v>
      </c>
      <c r="F537" s="8">
        <v>132083.97</v>
      </c>
      <c r="G537" s="9">
        <v>65652.639999999999</v>
      </c>
      <c r="H537" s="9">
        <v>8086.06</v>
      </c>
      <c r="I537" s="9">
        <v>8086.06</v>
      </c>
      <c r="J537" s="9">
        <v>0</v>
      </c>
      <c r="K537" s="9">
        <v>8086.06</v>
      </c>
      <c r="L537" s="9">
        <v>0</v>
      </c>
      <c r="M537" s="9">
        <v>0</v>
      </c>
      <c r="N537" s="9">
        <v>0</v>
      </c>
      <c r="O537" s="9">
        <v>0</v>
      </c>
      <c r="P537" s="9">
        <v>0</v>
      </c>
      <c r="Q537" s="9">
        <v>57566.59</v>
      </c>
      <c r="R537" s="9">
        <v>57566.59</v>
      </c>
      <c r="S537" s="9">
        <v>0</v>
      </c>
      <c r="T537" s="9">
        <v>0</v>
      </c>
      <c r="U537" s="9">
        <v>0</v>
      </c>
      <c r="V537" s="5">
        <v>49.705230189815843</v>
      </c>
      <c r="W537" s="5">
        <v>7.1505959870328012E-2</v>
      </c>
    </row>
    <row r="538" spans="1:23" ht="25" x14ac:dyDescent="0.35">
      <c r="A538" s="6"/>
      <c r="B538" s="4"/>
      <c r="C538" s="4" t="s">
        <v>55</v>
      </c>
      <c r="D538" s="7" t="s">
        <v>56</v>
      </c>
      <c r="E538" s="8">
        <v>32344.23</v>
      </c>
      <c r="F538" s="8">
        <v>32344.23</v>
      </c>
      <c r="G538" s="9">
        <v>0</v>
      </c>
      <c r="H538" s="9">
        <v>0</v>
      </c>
      <c r="I538" s="9">
        <v>0</v>
      </c>
      <c r="J538" s="9">
        <v>0</v>
      </c>
      <c r="K538" s="9">
        <v>0</v>
      </c>
      <c r="L538" s="9">
        <v>0</v>
      </c>
      <c r="M538" s="9">
        <v>0</v>
      </c>
      <c r="N538" s="9">
        <v>0</v>
      </c>
      <c r="O538" s="9">
        <v>0</v>
      </c>
      <c r="P538" s="9">
        <v>0</v>
      </c>
      <c r="Q538" s="9">
        <v>0</v>
      </c>
      <c r="R538" s="9">
        <v>0</v>
      </c>
      <c r="S538" s="9">
        <v>0</v>
      </c>
      <c r="T538" s="9">
        <v>0</v>
      </c>
      <c r="U538" s="9">
        <v>0</v>
      </c>
      <c r="V538" s="5">
        <v>0</v>
      </c>
      <c r="W538" s="5">
        <v>0</v>
      </c>
    </row>
    <row r="539" spans="1:23" ht="50" x14ac:dyDescent="0.35">
      <c r="A539" s="6"/>
      <c r="B539" s="4"/>
      <c r="C539" s="4" t="s">
        <v>178</v>
      </c>
      <c r="D539" s="7" t="s">
        <v>179</v>
      </c>
      <c r="E539" s="8">
        <v>32344.23</v>
      </c>
      <c r="F539" s="8">
        <v>32344.23</v>
      </c>
      <c r="G539" s="9">
        <v>8086.06</v>
      </c>
      <c r="H539" s="9">
        <v>8086.06</v>
      </c>
      <c r="I539" s="9">
        <v>8086.06</v>
      </c>
      <c r="J539" s="9">
        <v>0</v>
      </c>
      <c r="K539" s="9">
        <v>8086.06</v>
      </c>
      <c r="L539" s="9">
        <v>0</v>
      </c>
      <c r="M539" s="9">
        <v>0</v>
      </c>
      <c r="N539" s="9">
        <v>0</v>
      </c>
      <c r="O539" s="9">
        <v>0</v>
      </c>
      <c r="P539" s="9">
        <v>0</v>
      </c>
      <c r="Q539" s="9">
        <v>0</v>
      </c>
      <c r="R539" s="9">
        <v>0</v>
      </c>
      <c r="S539" s="9">
        <v>0</v>
      </c>
      <c r="T539" s="9">
        <v>0</v>
      </c>
      <c r="U539" s="9">
        <v>0</v>
      </c>
      <c r="V539" s="5">
        <v>25</v>
      </c>
      <c r="W539" s="5">
        <v>8.8069769917292796E-3</v>
      </c>
    </row>
    <row r="540" spans="1:23" ht="37.5" x14ac:dyDescent="0.35">
      <c r="A540" s="6"/>
      <c r="B540" s="4"/>
      <c r="C540" s="4" t="s">
        <v>142</v>
      </c>
      <c r="D540" s="7" t="s">
        <v>143</v>
      </c>
      <c r="E540" s="8">
        <v>0</v>
      </c>
      <c r="F540" s="8">
        <v>67395.509999999995</v>
      </c>
      <c r="G540" s="9">
        <v>57566.59</v>
      </c>
      <c r="H540" s="9">
        <v>0</v>
      </c>
      <c r="I540" s="9">
        <v>0</v>
      </c>
      <c r="J540" s="9">
        <v>0</v>
      </c>
      <c r="K540" s="9">
        <v>0</v>
      </c>
      <c r="L540" s="9">
        <v>0</v>
      </c>
      <c r="M540" s="9">
        <v>0</v>
      </c>
      <c r="N540" s="9">
        <v>0</v>
      </c>
      <c r="O540" s="9">
        <v>0</v>
      </c>
      <c r="P540" s="9">
        <v>0</v>
      </c>
      <c r="Q540" s="9">
        <v>57566.59</v>
      </c>
      <c r="R540" s="9">
        <v>57566.59</v>
      </c>
      <c r="S540" s="9">
        <v>0</v>
      </c>
      <c r="T540" s="9">
        <v>0</v>
      </c>
      <c r="U540" s="9">
        <v>0</v>
      </c>
      <c r="V540" s="5">
        <v>85.416051773412121</v>
      </c>
      <c r="W540" s="5">
        <v>6.2698982878598736E-2</v>
      </c>
    </row>
    <row r="541" spans="1:23" ht="37.5" x14ac:dyDescent="0.35">
      <c r="A541" s="6">
        <v>921</v>
      </c>
      <c r="B541" s="4"/>
      <c r="C541" s="4"/>
      <c r="D541" s="7" t="s">
        <v>304</v>
      </c>
      <c r="E541" s="8">
        <v>194065.39</v>
      </c>
      <c r="F541" s="8">
        <v>200534.23</v>
      </c>
      <c r="G541" s="9">
        <v>168190</v>
      </c>
      <c r="H541" s="9">
        <v>168190</v>
      </c>
      <c r="I541" s="9">
        <v>0</v>
      </c>
      <c r="J541" s="9">
        <v>0</v>
      </c>
      <c r="K541" s="9">
        <v>0</v>
      </c>
      <c r="L541" s="9">
        <v>168190</v>
      </c>
      <c r="M541" s="9">
        <v>0</v>
      </c>
      <c r="N541" s="9">
        <v>0</v>
      </c>
      <c r="O541" s="9">
        <v>0</v>
      </c>
      <c r="P541" s="9">
        <v>0</v>
      </c>
      <c r="Q541" s="9">
        <v>0</v>
      </c>
      <c r="R541" s="9">
        <v>0</v>
      </c>
      <c r="S541" s="9">
        <v>0</v>
      </c>
      <c r="T541" s="9">
        <v>0</v>
      </c>
      <c r="U541" s="9">
        <v>0</v>
      </c>
      <c r="V541" s="5">
        <v>83.870967741935488</v>
      </c>
      <c r="W541" s="5">
        <v>0.183185121427969</v>
      </c>
    </row>
    <row r="542" spans="1:23" ht="25" x14ac:dyDescent="0.35">
      <c r="A542" s="6"/>
      <c r="B542" s="4" t="s">
        <v>305</v>
      </c>
      <c r="C542" s="4"/>
      <c r="D542" s="7" t="s">
        <v>306</v>
      </c>
      <c r="E542" s="8">
        <v>32344.23</v>
      </c>
      <c r="F542" s="8">
        <v>32344.23</v>
      </c>
      <c r="G542" s="9">
        <v>0</v>
      </c>
      <c r="H542" s="9">
        <v>0</v>
      </c>
      <c r="I542" s="9">
        <v>0</v>
      </c>
      <c r="J542" s="9">
        <v>0</v>
      </c>
      <c r="K542" s="9">
        <v>0</v>
      </c>
      <c r="L542" s="9">
        <v>0</v>
      </c>
      <c r="M542" s="9">
        <v>0</v>
      </c>
      <c r="N542" s="9">
        <v>0</v>
      </c>
      <c r="O542" s="9">
        <v>0</v>
      </c>
      <c r="P542" s="9">
        <v>0</v>
      </c>
      <c r="Q542" s="9">
        <v>0</v>
      </c>
      <c r="R542" s="9">
        <v>0</v>
      </c>
      <c r="S542" s="9">
        <v>0</v>
      </c>
      <c r="T542" s="9">
        <v>0</v>
      </c>
      <c r="U542" s="9">
        <v>0</v>
      </c>
      <c r="V542" s="5">
        <v>0</v>
      </c>
      <c r="W542" s="5">
        <v>0</v>
      </c>
    </row>
    <row r="543" spans="1:23" ht="25" x14ac:dyDescent="0.35">
      <c r="A543" s="6"/>
      <c r="B543" s="4"/>
      <c r="C543" s="4" t="s">
        <v>43</v>
      </c>
      <c r="D543" s="7" t="s">
        <v>44</v>
      </c>
      <c r="E543" s="8">
        <v>16172.12</v>
      </c>
      <c r="F543" s="8">
        <v>16172.12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0</v>
      </c>
      <c r="M543" s="9">
        <v>0</v>
      </c>
      <c r="N543" s="9">
        <v>0</v>
      </c>
      <c r="O543" s="9">
        <v>0</v>
      </c>
      <c r="P543" s="9">
        <v>0</v>
      </c>
      <c r="Q543" s="9">
        <v>0</v>
      </c>
      <c r="R543" s="9">
        <v>0</v>
      </c>
      <c r="S543" s="9">
        <v>0</v>
      </c>
      <c r="T543" s="9">
        <v>0</v>
      </c>
      <c r="U543" s="9">
        <v>0</v>
      </c>
      <c r="V543" s="5">
        <v>0</v>
      </c>
      <c r="W543" s="5">
        <v>0</v>
      </c>
    </row>
    <row r="544" spans="1:23" ht="25" x14ac:dyDescent="0.35">
      <c r="A544" s="6"/>
      <c r="B544" s="4"/>
      <c r="C544" s="4" t="s">
        <v>55</v>
      </c>
      <c r="D544" s="7" t="s">
        <v>56</v>
      </c>
      <c r="E544" s="8">
        <v>16172.12</v>
      </c>
      <c r="F544" s="8">
        <v>16172.12</v>
      </c>
      <c r="G544" s="9">
        <v>0</v>
      </c>
      <c r="H544" s="9">
        <v>0</v>
      </c>
      <c r="I544" s="9">
        <v>0</v>
      </c>
      <c r="J544" s="9">
        <v>0</v>
      </c>
      <c r="K544" s="9">
        <v>0</v>
      </c>
      <c r="L544" s="9">
        <v>0</v>
      </c>
      <c r="M544" s="9">
        <v>0</v>
      </c>
      <c r="N544" s="9">
        <v>0</v>
      </c>
      <c r="O544" s="9">
        <v>0</v>
      </c>
      <c r="P544" s="9">
        <v>0</v>
      </c>
      <c r="Q544" s="9">
        <v>0</v>
      </c>
      <c r="R544" s="9">
        <v>0</v>
      </c>
      <c r="S544" s="9">
        <v>0</v>
      </c>
      <c r="T544" s="9">
        <v>0</v>
      </c>
      <c r="U544" s="9">
        <v>0</v>
      </c>
      <c r="V544" s="5">
        <v>0</v>
      </c>
      <c r="W544" s="5">
        <v>0</v>
      </c>
    </row>
    <row r="545" spans="1:23" x14ac:dyDescent="0.35">
      <c r="A545" s="6"/>
      <c r="B545" s="4" t="s">
        <v>307</v>
      </c>
      <c r="C545" s="4"/>
      <c r="D545" s="7" t="s">
        <v>308</v>
      </c>
      <c r="E545" s="8">
        <v>161721.16</v>
      </c>
      <c r="F545" s="8">
        <v>161721.16</v>
      </c>
      <c r="G545" s="9">
        <v>161721.16</v>
      </c>
      <c r="H545" s="9">
        <v>161721.16</v>
      </c>
      <c r="I545" s="9">
        <v>0</v>
      </c>
      <c r="J545" s="9">
        <v>0</v>
      </c>
      <c r="K545" s="9">
        <v>0</v>
      </c>
      <c r="L545" s="9">
        <v>161721.16</v>
      </c>
      <c r="M545" s="9">
        <v>0</v>
      </c>
      <c r="N545" s="9">
        <v>0</v>
      </c>
      <c r="O545" s="9">
        <v>0</v>
      </c>
      <c r="P545" s="9">
        <v>0</v>
      </c>
      <c r="Q545" s="9">
        <v>0</v>
      </c>
      <c r="R545" s="9">
        <v>0</v>
      </c>
      <c r="S545" s="9">
        <v>0</v>
      </c>
      <c r="T545" s="9">
        <v>0</v>
      </c>
      <c r="U545" s="9">
        <v>0</v>
      </c>
      <c r="V545" s="5">
        <v>100</v>
      </c>
      <c r="W545" s="5">
        <v>0.17613953983458558</v>
      </c>
    </row>
    <row r="546" spans="1:23" ht="100" x14ac:dyDescent="0.35">
      <c r="A546" s="6"/>
      <c r="B546" s="4"/>
      <c r="C546" s="4" t="s">
        <v>297</v>
      </c>
      <c r="D546" s="7" t="s">
        <v>298</v>
      </c>
      <c r="E546" s="8">
        <v>161721.16</v>
      </c>
      <c r="F546" s="8">
        <v>161721.16</v>
      </c>
      <c r="G546" s="9">
        <v>161721.16</v>
      </c>
      <c r="H546" s="9">
        <v>161721.16</v>
      </c>
      <c r="I546" s="9">
        <v>0</v>
      </c>
      <c r="J546" s="9">
        <v>0</v>
      </c>
      <c r="K546" s="9">
        <v>0</v>
      </c>
      <c r="L546" s="9">
        <v>161721.16</v>
      </c>
      <c r="M546" s="9">
        <v>0</v>
      </c>
      <c r="N546" s="9">
        <v>0</v>
      </c>
      <c r="O546" s="9">
        <v>0</v>
      </c>
      <c r="P546" s="9">
        <v>0</v>
      </c>
      <c r="Q546" s="9">
        <v>0</v>
      </c>
      <c r="R546" s="9">
        <v>0</v>
      </c>
      <c r="S546" s="9">
        <v>0</v>
      </c>
      <c r="T546" s="9">
        <v>0</v>
      </c>
      <c r="U546" s="9">
        <v>0</v>
      </c>
      <c r="V546" s="5">
        <v>100</v>
      </c>
      <c r="W546" s="5">
        <v>0.17613953983458558</v>
      </c>
    </row>
    <row r="547" spans="1:23" x14ac:dyDescent="0.35">
      <c r="A547" s="6"/>
      <c r="B547" s="4" t="s">
        <v>309</v>
      </c>
      <c r="C547" s="4"/>
      <c r="D547" s="7" t="s">
        <v>70</v>
      </c>
      <c r="E547" s="8">
        <v>0</v>
      </c>
      <c r="F547" s="8">
        <v>6468.85</v>
      </c>
      <c r="G547" s="9">
        <v>6468.85</v>
      </c>
      <c r="H547" s="9">
        <v>6468.85</v>
      </c>
      <c r="I547" s="9">
        <v>0</v>
      </c>
      <c r="J547" s="9">
        <v>0</v>
      </c>
      <c r="K547" s="9">
        <v>0</v>
      </c>
      <c r="L547" s="9">
        <v>6468.85</v>
      </c>
      <c r="M547" s="9">
        <v>0</v>
      </c>
      <c r="N547" s="9">
        <v>0</v>
      </c>
      <c r="O547" s="9">
        <v>0</v>
      </c>
      <c r="P547" s="9">
        <v>0</v>
      </c>
      <c r="Q547" s="9">
        <v>0</v>
      </c>
      <c r="R547" s="9">
        <v>0</v>
      </c>
      <c r="S547" s="9">
        <v>0</v>
      </c>
      <c r="T547" s="9">
        <v>0</v>
      </c>
      <c r="U547" s="9">
        <v>0</v>
      </c>
      <c r="V547" s="5">
        <v>100</v>
      </c>
      <c r="W547" s="5">
        <v>7.0455815933834227E-3</v>
      </c>
    </row>
    <row r="548" spans="1:23" ht="162.5" x14ac:dyDescent="0.35">
      <c r="A548" s="6"/>
      <c r="B548" s="4"/>
      <c r="C548" s="4" t="s">
        <v>197</v>
      </c>
      <c r="D548" s="7" t="s">
        <v>198</v>
      </c>
      <c r="E548" s="8">
        <v>0</v>
      </c>
      <c r="F548" s="8">
        <v>6468.85</v>
      </c>
      <c r="G548" s="9">
        <v>6468.85</v>
      </c>
      <c r="H548" s="9">
        <v>6468.85</v>
      </c>
      <c r="I548" s="9">
        <v>0</v>
      </c>
      <c r="J548" s="9">
        <v>0</v>
      </c>
      <c r="K548" s="9">
        <v>0</v>
      </c>
      <c r="L548" s="9">
        <v>6468.85</v>
      </c>
      <c r="M548" s="9">
        <v>0</v>
      </c>
      <c r="N548" s="9">
        <v>0</v>
      </c>
      <c r="O548" s="9">
        <v>0</v>
      </c>
      <c r="P548" s="9">
        <v>0</v>
      </c>
      <c r="Q548" s="9">
        <v>0</v>
      </c>
      <c r="R548" s="9">
        <v>0</v>
      </c>
      <c r="S548" s="9">
        <v>0</v>
      </c>
      <c r="T548" s="9">
        <v>0</v>
      </c>
      <c r="U548" s="9">
        <v>0</v>
      </c>
      <c r="V548" s="5">
        <v>100</v>
      </c>
      <c r="W548" s="5">
        <v>7.0455815933834227E-3</v>
      </c>
    </row>
    <row r="549" spans="1:23" x14ac:dyDescent="0.35">
      <c r="A549" s="6">
        <v>926</v>
      </c>
      <c r="B549" s="4"/>
      <c r="C549" s="4"/>
      <c r="D549" s="7" t="s">
        <v>310</v>
      </c>
      <c r="E549" s="8">
        <v>71157.31</v>
      </c>
      <c r="F549" s="8">
        <v>316973.46000000002</v>
      </c>
      <c r="G549" s="9">
        <v>120336.71</v>
      </c>
      <c r="H549" s="9">
        <v>58672.44</v>
      </c>
      <c r="I549" s="9">
        <v>1746.59</v>
      </c>
      <c r="J549" s="9">
        <v>0</v>
      </c>
      <c r="K549" s="9">
        <v>1746.59</v>
      </c>
      <c r="L549" s="9">
        <v>56925.85</v>
      </c>
      <c r="M549" s="9">
        <v>0</v>
      </c>
      <c r="N549" s="9">
        <v>0</v>
      </c>
      <c r="O549" s="9">
        <v>0</v>
      </c>
      <c r="P549" s="9">
        <v>0</v>
      </c>
      <c r="Q549" s="9">
        <v>61664.28</v>
      </c>
      <c r="R549" s="9">
        <v>61664.28</v>
      </c>
      <c r="S549" s="9">
        <v>0</v>
      </c>
      <c r="T549" s="9">
        <v>0</v>
      </c>
      <c r="U549" s="9">
        <v>0</v>
      </c>
      <c r="V549" s="5">
        <v>37.964285714285708</v>
      </c>
      <c r="W549" s="5">
        <v>0.13106543159091513</v>
      </c>
    </row>
    <row r="550" spans="1:23" x14ac:dyDescent="0.35">
      <c r="A550" s="6"/>
      <c r="B550" s="4" t="s">
        <v>311</v>
      </c>
      <c r="C550" s="4"/>
      <c r="D550" s="7" t="s">
        <v>312</v>
      </c>
      <c r="E550" s="8">
        <v>0</v>
      </c>
      <c r="F550" s="8">
        <v>226409.62</v>
      </c>
      <c r="G550" s="9">
        <v>61664.28</v>
      </c>
      <c r="H550" s="9">
        <v>0</v>
      </c>
      <c r="I550" s="9">
        <v>0</v>
      </c>
      <c r="J550" s="9">
        <v>0</v>
      </c>
      <c r="K550" s="9">
        <v>0</v>
      </c>
      <c r="L550" s="9">
        <v>0</v>
      </c>
      <c r="M550" s="9">
        <v>0</v>
      </c>
      <c r="N550" s="9">
        <v>0</v>
      </c>
      <c r="O550" s="9">
        <v>0</v>
      </c>
      <c r="P550" s="9">
        <v>0</v>
      </c>
      <c r="Q550" s="9">
        <v>61664.28</v>
      </c>
      <c r="R550" s="9">
        <v>61664.28</v>
      </c>
      <c r="S550" s="9">
        <v>0</v>
      </c>
      <c r="T550" s="9">
        <v>0</v>
      </c>
      <c r="U550" s="9">
        <v>0</v>
      </c>
      <c r="V550" s="5">
        <v>27.235714285714284</v>
      </c>
      <c r="W550" s="5">
        <v>6.7162006538927482E-2</v>
      </c>
    </row>
    <row r="551" spans="1:23" ht="25" x14ac:dyDescent="0.35">
      <c r="A551" s="6"/>
      <c r="B551" s="4"/>
      <c r="C551" s="4" t="s">
        <v>211</v>
      </c>
      <c r="D551" s="7" t="s">
        <v>188</v>
      </c>
      <c r="E551" s="8">
        <v>0</v>
      </c>
      <c r="F551" s="8">
        <v>226409.62</v>
      </c>
      <c r="G551" s="9">
        <v>61664.28</v>
      </c>
      <c r="H551" s="9">
        <v>0</v>
      </c>
      <c r="I551" s="9">
        <v>0</v>
      </c>
      <c r="J551" s="9">
        <v>0</v>
      </c>
      <c r="K551" s="9">
        <v>0</v>
      </c>
      <c r="L551" s="9">
        <v>0</v>
      </c>
      <c r="M551" s="9">
        <v>0</v>
      </c>
      <c r="N551" s="9">
        <v>0</v>
      </c>
      <c r="O551" s="9">
        <v>0</v>
      </c>
      <c r="P551" s="9">
        <v>0</v>
      </c>
      <c r="Q551" s="9">
        <v>61664.28</v>
      </c>
      <c r="R551" s="9">
        <v>61664.28</v>
      </c>
      <c r="S551" s="9">
        <v>0</v>
      </c>
      <c r="T551" s="9">
        <v>0</v>
      </c>
      <c r="U551" s="9">
        <v>0</v>
      </c>
      <c r="V551" s="5">
        <v>27.235714285714284</v>
      </c>
      <c r="W551" s="5">
        <v>6.7162006538927482E-2</v>
      </c>
    </row>
    <row r="552" spans="1:23" ht="25" x14ac:dyDescent="0.35">
      <c r="A552" s="6"/>
      <c r="B552" s="4" t="s">
        <v>313</v>
      </c>
      <c r="C552" s="4"/>
      <c r="D552" s="7" t="s">
        <v>314</v>
      </c>
      <c r="E552" s="8">
        <v>71157.31</v>
      </c>
      <c r="F552" s="8">
        <v>90563.85</v>
      </c>
      <c r="G552" s="9">
        <v>58672.44</v>
      </c>
      <c r="H552" s="9">
        <v>58672.44</v>
      </c>
      <c r="I552" s="9">
        <v>1746.59</v>
      </c>
      <c r="J552" s="9">
        <v>0</v>
      </c>
      <c r="K552" s="9">
        <v>1746.59</v>
      </c>
      <c r="L552" s="9">
        <v>56925.85</v>
      </c>
      <c r="M552" s="9">
        <v>0</v>
      </c>
      <c r="N552" s="9">
        <v>0</v>
      </c>
      <c r="O552" s="9">
        <v>0</v>
      </c>
      <c r="P552" s="9">
        <v>0</v>
      </c>
      <c r="Q552" s="9">
        <v>0</v>
      </c>
      <c r="R552" s="9">
        <v>0</v>
      </c>
      <c r="S552" s="9">
        <v>0</v>
      </c>
      <c r="T552" s="9">
        <v>0</v>
      </c>
      <c r="U552" s="9">
        <v>0</v>
      </c>
      <c r="V552" s="5">
        <v>64.785714285714292</v>
      </c>
      <c r="W552" s="5">
        <v>6.390342505198765E-2</v>
      </c>
    </row>
    <row r="553" spans="1:23" ht="162.5" x14ac:dyDescent="0.35">
      <c r="A553" s="6"/>
      <c r="B553" s="4"/>
      <c r="C553" s="4" t="s">
        <v>197</v>
      </c>
      <c r="D553" s="7" t="s">
        <v>198</v>
      </c>
      <c r="E553" s="8">
        <v>32344.23</v>
      </c>
      <c r="F553" s="8">
        <v>64688.46</v>
      </c>
      <c r="G553" s="9">
        <v>56925.85</v>
      </c>
      <c r="H553" s="9">
        <v>56925.85</v>
      </c>
      <c r="I553" s="9">
        <v>0</v>
      </c>
      <c r="J553" s="9">
        <v>0</v>
      </c>
      <c r="K553" s="9">
        <v>0</v>
      </c>
      <c r="L553" s="9">
        <v>56925.85</v>
      </c>
      <c r="M553" s="9">
        <v>0</v>
      </c>
      <c r="N553" s="9">
        <v>0</v>
      </c>
      <c r="O553" s="9">
        <v>0</v>
      </c>
      <c r="P553" s="9">
        <v>0</v>
      </c>
      <c r="Q553" s="9">
        <v>0</v>
      </c>
      <c r="R553" s="9">
        <v>0</v>
      </c>
      <c r="S553" s="9">
        <v>0</v>
      </c>
      <c r="T553" s="9">
        <v>0</v>
      </c>
      <c r="U553" s="9">
        <v>0</v>
      </c>
      <c r="V553" s="5">
        <v>88</v>
      </c>
      <c r="W553" s="5">
        <v>6.2001118021774118E-2</v>
      </c>
    </row>
    <row r="554" spans="1:23" ht="25" x14ac:dyDescent="0.35">
      <c r="A554" s="6"/>
      <c r="B554" s="4"/>
      <c r="C554" s="4" t="s">
        <v>43</v>
      </c>
      <c r="D554" s="7" t="s">
        <v>44</v>
      </c>
      <c r="E554" s="8">
        <v>19406.54</v>
      </c>
      <c r="F554" s="8">
        <v>0</v>
      </c>
      <c r="G554" s="9">
        <v>0</v>
      </c>
      <c r="H554" s="9">
        <v>0</v>
      </c>
      <c r="I554" s="9">
        <v>0</v>
      </c>
      <c r="J554" s="9">
        <v>0</v>
      </c>
      <c r="K554" s="9">
        <v>0</v>
      </c>
      <c r="L554" s="9">
        <v>0</v>
      </c>
      <c r="M554" s="9">
        <v>0</v>
      </c>
      <c r="N554" s="9">
        <v>0</v>
      </c>
      <c r="O554" s="9">
        <v>0</v>
      </c>
      <c r="P554" s="9">
        <v>0</v>
      </c>
      <c r="Q554" s="9">
        <v>0</v>
      </c>
      <c r="R554" s="9">
        <v>0</v>
      </c>
      <c r="S554" s="9">
        <v>0</v>
      </c>
      <c r="T554" s="9">
        <v>0</v>
      </c>
      <c r="U554" s="9">
        <v>0</v>
      </c>
      <c r="V554" s="5" t="s">
        <v>86</v>
      </c>
      <c r="W554" s="5">
        <v>0</v>
      </c>
    </row>
    <row r="555" spans="1:23" ht="25" x14ac:dyDescent="0.35">
      <c r="A555" s="6"/>
      <c r="B555" s="4"/>
      <c r="C555" s="4" t="s">
        <v>55</v>
      </c>
      <c r="D555" s="7" t="s">
        <v>56</v>
      </c>
      <c r="E555" s="8">
        <v>19406.54</v>
      </c>
      <c r="F555" s="8">
        <v>19406.54</v>
      </c>
      <c r="G555" s="9">
        <v>1746.59</v>
      </c>
      <c r="H555" s="9">
        <v>1746.59</v>
      </c>
      <c r="I555" s="9">
        <v>1746.59</v>
      </c>
      <c r="J555" s="9">
        <v>0</v>
      </c>
      <c r="K555" s="9">
        <v>1746.59</v>
      </c>
      <c r="L555" s="9">
        <v>0</v>
      </c>
      <c r="M555" s="9">
        <v>0</v>
      </c>
      <c r="N555" s="9">
        <v>0</v>
      </c>
      <c r="O555" s="9">
        <v>0</v>
      </c>
      <c r="P555" s="9">
        <v>0</v>
      </c>
      <c r="Q555" s="9">
        <v>0</v>
      </c>
      <c r="R555" s="9">
        <v>0</v>
      </c>
      <c r="S555" s="9">
        <v>0</v>
      </c>
      <c r="T555" s="9">
        <v>0</v>
      </c>
      <c r="U555" s="9">
        <v>0</v>
      </c>
      <c r="V555" s="5">
        <v>9</v>
      </c>
      <c r="W555" s="5">
        <v>1.9023070302135242E-3</v>
      </c>
    </row>
    <row r="556" spans="1:23" ht="25" x14ac:dyDescent="0.35">
      <c r="A556" s="6"/>
      <c r="B556" s="4"/>
      <c r="C556" s="4" t="s">
        <v>211</v>
      </c>
      <c r="D556" s="7" t="s">
        <v>188</v>
      </c>
      <c r="E556" s="8">
        <v>0</v>
      </c>
      <c r="F556" s="8">
        <v>6468.85</v>
      </c>
      <c r="G556" s="9">
        <v>0</v>
      </c>
      <c r="H556" s="9">
        <v>0</v>
      </c>
      <c r="I556" s="9">
        <v>0</v>
      </c>
      <c r="J556" s="9">
        <v>0</v>
      </c>
      <c r="K556" s="9">
        <v>0</v>
      </c>
      <c r="L556" s="9">
        <v>0</v>
      </c>
      <c r="M556" s="9">
        <v>0</v>
      </c>
      <c r="N556" s="9">
        <v>0</v>
      </c>
      <c r="O556" s="9">
        <v>0</v>
      </c>
      <c r="P556" s="9">
        <v>0</v>
      </c>
      <c r="Q556" s="9">
        <v>0</v>
      </c>
      <c r="R556" s="9">
        <v>0</v>
      </c>
      <c r="S556" s="9">
        <v>0</v>
      </c>
      <c r="T556" s="9">
        <v>0</v>
      </c>
      <c r="U556" s="9">
        <v>0</v>
      </c>
      <c r="V556" s="5">
        <v>0</v>
      </c>
      <c r="W556" s="5">
        <v>0</v>
      </c>
    </row>
    <row r="557" spans="1:23" x14ac:dyDescent="0.35">
      <c r="A557" s="6"/>
      <c r="B557" s="4"/>
      <c r="C557" s="4"/>
      <c r="D557" s="7" t="s">
        <v>27</v>
      </c>
      <c r="E557" s="8">
        <v>116271148.92</v>
      </c>
      <c r="F557" s="8">
        <v>145293320.31999999</v>
      </c>
      <c r="G557" s="9">
        <v>91814225.900000006</v>
      </c>
      <c r="H557" s="9">
        <v>75422379.930000007</v>
      </c>
      <c r="I557" s="9">
        <v>41464206.439999998</v>
      </c>
      <c r="J557" s="9">
        <v>23324345.07</v>
      </c>
      <c r="K557" s="9">
        <v>18139861.370000001</v>
      </c>
      <c r="L557" s="9">
        <v>28500822.670000002</v>
      </c>
      <c r="M557" s="9">
        <v>1365566.38</v>
      </c>
      <c r="N557" s="9">
        <v>3663616.49</v>
      </c>
      <c r="O557" s="9">
        <v>0</v>
      </c>
      <c r="P557" s="9">
        <v>428167.95</v>
      </c>
      <c r="Q557" s="9">
        <v>16391845.970000001</v>
      </c>
      <c r="R557" s="9">
        <v>11540211.32</v>
      </c>
      <c r="S557" s="9">
        <v>55969.52</v>
      </c>
      <c r="T557" s="9">
        <v>4851634.6500000004</v>
      </c>
      <c r="U557" s="9">
        <v>0</v>
      </c>
      <c r="V557" s="5">
        <v>63.192324119185628</v>
      </c>
      <c r="W557" s="5">
        <v>100</v>
      </c>
    </row>
    <row r="562" spans="1:23" x14ac:dyDescent="0.35">
      <c r="A562" s="75" t="s">
        <v>315</v>
      </c>
      <c r="B562" s="75"/>
      <c r="C562" s="75"/>
      <c r="D562" s="75"/>
      <c r="E562" s="75"/>
      <c r="F562" s="75"/>
      <c r="G562" s="75"/>
      <c r="H562" s="76"/>
      <c r="I562" s="76"/>
      <c r="J562" s="76"/>
      <c r="K562" s="76"/>
      <c r="L562" s="76"/>
      <c r="M562" s="76"/>
      <c r="N562" s="76"/>
      <c r="O562" s="76"/>
      <c r="P562" s="76"/>
      <c r="Q562" s="76"/>
      <c r="R562" s="76"/>
      <c r="S562" s="76"/>
      <c r="T562" s="76"/>
      <c r="U562" s="76"/>
      <c r="V562" s="76"/>
      <c r="W562" s="16"/>
    </row>
    <row r="563" spans="1:23" x14ac:dyDescent="0.35">
      <c r="A563" s="64" t="s">
        <v>2</v>
      </c>
      <c r="B563" s="64" t="s">
        <v>3</v>
      </c>
      <c r="C563" s="66" t="s">
        <v>4</v>
      </c>
      <c r="D563" s="66" t="s">
        <v>5</v>
      </c>
      <c r="E563" s="66" t="s">
        <v>6</v>
      </c>
      <c r="F563" s="66" t="s">
        <v>7</v>
      </c>
      <c r="G563" s="66" t="s">
        <v>8</v>
      </c>
      <c r="H563" s="68" t="s">
        <v>9</v>
      </c>
      <c r="I563" s="68"/>
      <c r="J563" s="68"/>
      <c r="K563" s="68"/>
      <c r="L563" s="68"/>
      <c r="M563" s="68"/>
      <c r="N563" s="68"/>
      <c r="O563" s="68"/>
      <c r="P563" s="68"/>
      <c r="Q563" s="68"/>
      <c r="R563" s="68"/>
      <c r="S563" s="68"/>
      <c r="T563" s="69"/>
      <c r="U563" s="69"/>
      <c r="V563" s="66" t="s">
        <v>10</v>
      </c>
      <c r="W563" s="66" t="s">
        <v>11</v>
      </c>
    </row>
    <row r="564" spans="1:23" x14ac:dyDescent="0.35">
      <c r="A564" s="64"/>
      <c r="B564" s="64"/>
      <c r="C564" s="66"/>
      <c r="D564" s="66"/>
      <c r="E564" s="66"/>
      <c r="F564" s="66"/>
      <c r="G564" s="66"/>
      <c r="H564" s="66" t="s">
        <v>12</v>
      </c>
      <c r="I564" s="70" t="s">
        <v>9</v>
      </c>
      <c r="J564" s="70"/>
      <c r="K564" s="70"/>
      <c r="L564" s="70"/>
      <c r="M564" s="70"/>
      <c r="N564" s="70"/>
      <c r="O564" s="70"/>
      <c r="P564" s="70"/>
      <c r="Q564" s="66" t="s">
        <v>13</v>
      </c>
      <c r="R564" s="68" t="s">
        <v>9</v>
      </c>
      <c r="S564" s="68"/>
      <c r="T564" s="69"/>
      <c r="U564" s="69"/>
      <c r="V564" s="66"/>
      <c r="W564" s="66"/>
    </row>
    <row r="565" spans="1:23" x14ac:dyDescent="0.35">
      <c r="A565" s="65"/>
      <c r="B565" s="65"/>
      <c r="C565" s="67"/>
      <c r="D565" s="67"/>
      <c r="E565" s="66"/>
      <c r="F565" s="67"/>
      <c r="G565" s="66"/>
      <c r="H565" s="66"/>
      <c r="I565" s="66" t="s">
        <v>14</v>
      </c>
      <c r="J565" s="71" t="s">
        <v>9</v>
      </c>
      <c r="K565" s="71"/>
      <c r="L565" s="66" t="s">
        <v>15</v>
      </c>
      <c r="M565" s="66" t="s">
        <v>16</v>
      </c>
      <c r="N565" s="66" t="s">
        <v>17</v>
      </c>
      <c r="O565" s="66" t="s">
        <v>18</v>
      </c>
      <c r="P565" s="66" t="s">
        <v>19</v>
      </c>
      <c r="Q565" s="66"/>
      <c r="R565" s="66" t="s">
        <v>20</v>
      </c>
      <c r="S565" s="2" t="s">
        <v>21</v>
      </c>
      <c r="T565" s="66" t="s">
        <v>22</v>
      </c>
      <c r="U565" s="66" t="s">
        <v>23</v>
      </c>
      <c r="V565" s="66"/>
      <c r="W565" s="66"/>
    </row>
    <row r="566" spans="1:23" ht="102.75" customHeight="1" x14ac:dyDescent="0.35">
      <c r="A566" s="65"/>
      <c r="B566" s="65"/>
      <c r="C566" s="67"/>
      <c r="D566" s="67"/>
      <c r="E566" s="66"/>
      <c r="F566" s="67"/>
      <c r="G566" s="66"/>
      <c r="H566" s="66"/>
      <c r="I566" s="66"/>
      <c r="J566" s="2" t="s">
        <v>24</v>
      </c>
      <c r="K566" s="2" t="s">
        <v>25</v>
      </c>
      <c r="L566" s="66"/>
      <c r="M566" s="66"/>
      <c r="N566" s="66"/>
      <c r="O566" s="66"/>
      <c r="P566" s="66"/>
      <c r="Q566" s="66"/>
      <c r="R566" s="66"/>
      <c r="S566" s="2" t="s">
        <v>26</v>
      </c>
      <c r="T566" s="67"/>
      <c r="U566" s="67"/>
      <c r="V566" s="66"/>
      <c r="W566" s="66"/>
    </row>
    <row r="567" spans="1:23" x14ac:dyDescent="0.35">
      <c r="A567" s="2">
        <v>1</v>
      </c>
      <c r="B567" s="2">
        <v>2</v>
      </c>
      <c r="C567" s="2">
        <v>3</v>
      </c>
      <c r="D567" s="2">
        <v>4</v>
      </c>
      <c r="E567" s="2">
        <v>5</v>
      </c>
      <c r="F567" s="2">
        <v>6</v>
      </c>
      <c r="G567" s="2">
        <v>7</v>
      </c>
      <c r="H567" s="2">
        <v>8</v>
      </c>
      <c r="I567" s="2">
        <v>9</v>
      </c>
      <c r="J567" s="2">
        <v>10</v>
      </c>
      <c r="K567" s="2">
        <v>11</v>
      </c>
      <c r="L567" s="2">
        <v>12</v>
      </c>
      <c r="M567" s="2">
        <v>13</v>
      </c>
      <c r="N567" s="2">
        <v>14</v>
      </c>
      <c r="O567" s="2">
        <v>15</v>
      </c>
      <c r="P567" s="2">
        <v>16</v>
      </c>
      <c r="Q567" s="2">
        <v>17</v>
      </c>
      <c r="R567" s="2">
        <v>18</v>
      </c>
      <c r="S567" s="2">
        <v>19</v>
      </c>
      <c r="T567" s="2">
        <v>20</v>
      </c>
      <c r="U567" s="2">
        <v>21</v>
      </c>
      <c r="V567" s="2">
        <v>22</v>
      </c>
      <c r="W567" s="2">
        <v>23</v>
      </c>
    </row>
    <row r="568" spans="1:23" x14ac:dyDescent="0.35">
      <c r="A568" s="72" t="s">
        <v>27</v>
      </c>
      <c r="B568" s="72"/>
      <c r="C568" s="72"/>
      <c r="D568" s="72"/>
      <c r="E568" s="3">
        <v>29109233.300000001</v>
      </c>
      <c r="F568" s="3">
        <v>94885356.849999994</v>
      </c>
      <c r="G568" s="3">
        <v>50341132.100000001</v>
      </c>
      <c r="H568" s="3">
        <v>14052563.76</v>
      </c>
      <c r="I568" s="3">
        <v>14048454.42</v>
      </c>
      <c r="J568" s="3">
        <v>3075685.05</v>
      </c>
      <c r="K568" s="3">
        <v>10972769.369999999</v>
      </c>
      <c r="L568" s="3">
        <v>0</v>
      </c>
      <c r="M568" s="3">
        <v>4109.33</v>
      </c>
      <c r="N568" s="3">
        <v>0</v>
      </c>
      <c r="O568" s="3">
        <v>0</v>
      </c>
      <c r="P568" s="3">
        <v>0</v>
      </c>
      <c r="Q568" s="3">
        <v>36288568.340000004</v>
      </c>
      <c r="R568" s="3">
        <v>36288568.340000004</v>
      </c>
      <c r="S568" s="3">
        <v>0</v>
      </c>
      <c r="T568" s="3">
        <v>0</v>
      </c>
      <c r="U568" s="3">
        <v>0</v>
      </c>
      <c r="V568" s="3">
        <v>53.054690177114402</v>
      </c>
      <c r="W568" s="3">
        <v>100</v>
      </c>
    </row>
    <row r="569" spans="1:23" x14ac:dyDescent="0.35">
      <c r="A569" s="4"/>
      <c r="B569" s="4"/>
      <c r="C569" s="4"/>
      <c r="D569" s="4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</row>
    <row r="570" spans="1:23" x14ac:dyDescent="0.35">
      <c r="A570" s="6">
        <v>600</v>
      </c>
      <c r="B570" s="4"/>
      <c r="C570" s="4"/>
      <c r="D570" s="7" t="s">
        <v>159</v>
      </c>
      <c r="E570" s="8">
        <v>29028372.73</v>
      </c>
      <c r="F570" s="8">
        <v>94804496.269999996</v>
      </c>
      <c r="G570" s="9">
        <v>50260271.520000003</v>
      </c>
      <c r="H570" s="9">
        <v>13971703.18</v>
      </c>
      <c r="I570" s="9">
        <v>13967593.85</v>
      </c>
      <c r="J570" s="9">
        <v>3075685.05</v>
      </c>
      <c r="K570" s="9">
        <v>10891908.789999999</v>
      </c>
      <c r="L570" s="9">
        <v>0</v>
      </c>
      <c r="M570" s="9">
        <v>4109.33</v>
      </c>
      <c r="N570" s="9">
        <v>0</v>
      </c>
      <c r="O570" s="9">
        <v>0</v>
      </c>
      <c r="P570" s="9">
        <v>0</v>
      </c>
      <c r="Q570" s="9">
        <v>36288568.340000004</v>
      </c>
      <c r="R570" s="9">
        <v>36288568.340000004</v>
      </c>
      <c r="S570" s="9">
        <v>0</v>
      </c>
      <c r="T570" s="9">
        <v>0</v>
      </c>
      <c r="U570" s="9">
        <v>0</v>
      </c>
      <c r="V570" s="5">
        <v>53.014649619837286</v>
      </c>
      <c r="W570" s="5">
        <v>99.839374733691741</v>
      </c>
    </row>
    <row r="571" spans="1:23" ht="25" x14ac:dyDescent="0.35">
      <c r="A571" s="6"/>
      <c r="B571" s="4" t="s">
        <v>316</v>
      </c>
      <c r="C571" s="4"/>
      <c r="D571" s="7" t="s">
        <v>317</v>
      </c>
      <c r="E571" s="8">
        <v>29028372.73</v>
      </c>
      <c r="F571" s="8">
        <v>45955266.509999998</v>
      </c>
      <c r="G571" s="9">
        <v>30703958.18</v>
      </c>
      <c r="H571" s="9">
        <v>13971703.18</v>
      </c>
      <c r="I571" s="9">
        <v>13967593.85</v>
      </c>
      <c r="J571" s="9">
        <v>3075685.05</v>
      </c>
      <c r="K571" s="9">
        <v>10891908.789999999</v>
      </c>
      <c r="L571" s="9">
        <v>0</v>
      </c>
      <c r="M571" s="9">
        <v>4109.33</v>
      </c>
      <c r="N571" s="9">
        <v>0</v>
      </c>
      <c r="O571" s="9">
        <v>0</v>
      </c>
      <c r="P571" s="9">
        <v>0</v>
      </c>
      <c r="Q571" s="9">
        <v>16732254.99</v>
      </c>
      <c r="R571" s="9">
        <v>16732254.99</v>
      </c>
      <c r="S571" s="9">
        <v>0</v>
      </c>
      <c r="T571" s="9">
        <v>0</v>
      </c>
      <c r="U571" s="9">
        <v>0</v>
      </c>
      <c r="V571" s="5">
        <v>66.812708333681144</v>
      </c>
      <c r="W571" s="5">
        <v>60.991791192437738</v>
      </c>
    </row>
    <row r="572" spans="1:23" ht="37.5" x14ac:dyDescent="0.35">
      <c r="A572" s="6"/>
      <c r="B572" s="4"/>
      <c r="C572" s="4" t="s">
        <v>31</v>
      </c>
      <c r="D572" s="7" t="s">
        <v>32</v>
      </c>
      <c r="E572" s="8">
        <v>3234.42</v>
      </c>
      <c r="F572" s="8">
        <v>4204.75</v>
      </c>
      <c r="G572" s="9">
        <v>4109.33</v>
      </c>
      <c r="H572" s="9">
        <v>4109.33</v>
      </c>
      <c r="I572" s="9">
        <v>0</v>
      </c>
      <c r="J572" s="9">
        <v>0</v>
      </c>
      <c r="K572" s="9">
        <v>0</v>
      </c>
      <c r="L572" s="9">
        <v>0</v>
      </c>
      <c r="M572" s="9">
        <v>4109.33</v>
      </c>
      <c r="N572" s="9">
        <v>0</v>
      </c>
      <c r="O572" s="9">
        <v>0</v>
      </c>
      <c r="P572" s="9">
        <v>0</v>
      </c>
      <c r="Q572" s="9">
        <v>0</v>
      </c>
      <c r="R572" s="9">
        <v>0</v>
      </c>
      <c r="S572" s="9">
        <v>0</v>
      </c>
      <c r="T572" s="9">
        <v>0</v>
      </c>
      <c r="U572" s="9">
        <v>0</v>
      </c>
      <c r="V572" s="5">
        <v>97.730769230769226</v>
      </c>
      <c r="W572" s="5">
        <v>8.1629760337857075E-3</v>
      </c>
    </row>
    <row r="573" spans="1:23" ht="25" x14ac:dyDescent="0.35">
      <c r="A573" s="6"/>
      <c r="B573" s="4"/>
      <c r="C573" s="4" t="s">
        <v>33</v>
      </c>
      <c r="D573" s="7" t="s">
        <v>34</v>
      </c>
      <c r="E573" s="8">
        <v>2050624.25</v>
      </c>
      <c r="F573" s="8">
        <v>2387327.69</v>
      </c>
      <c r="G573" s="9">
        <v>2387311.65</v>
      </c>
      <c r="H573" s="9">
        <v>2387311.65</v>
      </c>
      <c r="I573" s="9">
        <v>2387311.65</v>
      </c>
      <c r="J573" s="9">
        <v>2387311.65</v>
      </c>
      <c r="K573" s="9">
        <v>0</v>
      </c>
      <c r="L573" s="9">
        <v>0</v>
      </c>
      <c r="M573" s="9">
        <v>0</v>
      </c>
      <c r="N573" s="9">
        <v>0</v>
      </c>
      <c r="O573" s="9">
        <v>0</v>
      </c>
      <c r="P573" s="9">
        <v>0</v>
      </c>
      <c r="Q573" s="9">
        <v>0</v>
      </c>
      <c r="R573" s="9">
        <v>0</v>
      </c>
      <c r="S573" s="9">
        <v>0</v>
      </c>
      <c r="T573" s="9">
        <v>0</v>
      </c>
      <c r="U573" s="9">
        <v>0</v>
      </c>
      <c r="V573" s="5">
        <v>99.999328004335467</v>
      </c>
      <c r="W573" s="5">
        <v>4.7422684944321958</v>
      </c>
    </row>
    <row r="574" spans="1:23" ht="25" x14ac:dyDescent="0.35">
      <c r="A574" s="6"/>
      <c r="B574" s="4"/>
      <c r="C574" s="4" t="s">
        <v>35</v>
      </c>
      <c r="D574" s="7" t="s">
        <v>36</v>
      </c>
      <c r="E574" s="8">
        <v>161721.16</v>
      </c>
      <c r="F574" s="8">
        <v>163241.32999999999</v>
      </c>
      <c r="G574" s="9">
        <v>163240.98000000001</v>
      </c>
      <c r="H574" s="9">
        <v>163240.98000000001</v>
      </c>
      <c r="I574" s="9">
        <v>163240.98000000001</v>
      </c>
      <c r="J574" s="9">
        <v>163240.98000000001</v>
      </c>
      <c r="K574" s="9">
        <v>0</v>
      </c>
      <c r="L574" s="9">
        <v>0</v>
      </c>
      <c r="M574" s="9">
        <v>0</v>
      </c>
      <c r="N574" s="9">
        <v>0</v>
      </c>
      <c r="O574" s="9">
        <v>0</v>
      </c>
      <c r="P574" s="9">
        <v>0</v>
      </c>
      <c r="Q574" s="9">
        <v>0</v>
      </c>
      <c r="R574" s="9">
        <v>0</v>
      </c>
      <c r="S574" s="9">
        <v>0</v>
      </c>
      <c r="T574" s="9">
        <v>0</v>
      </c>
      <c r="U574" s="9">
        <v>0</v>
      </c>
      <c r="V574" s="5">
        <v>99.999782048741821</v>
      </c>
      <c r="W574" s="5">
        <v>0.32426958087194097</v>
      </c>
    </row>
    <row r="575" spans="1:23" ht="37.5" x14ac:dyDescent="0.35">
      <c r="A575" s="6"/>
      <c r="B575" s="4"/>
      <c r="C575" s="4" t="s">
        <v>37</v>
      </c>
      <c r="D575" s="7" t="s">
        <v>38</v>
      </c>
      <c r="E575" s="8">
        <v>384896.35</v>
      </c>
      <c r="F575" s="8">
        <v>432442.37</v>
      </c>
      <c r="G575" s="9">
        <v>427103.02</v>
      </c>
      <c r="H575" s="9">
        <v>427103.02</v>
      </c>
      <c r="I575" s="9">
        <v>427103.02</v>
      </c>
      <c r="J575" s="9">
        <v>427103.02</v>
      </c>
      <c r="K575" s="9">
        <v>0</v>
      </c>
      <c r="L575" s="9">
        <v>0</v>
      </c>
      <c r="M575" s="9">
        <v>0</v>
      </c>
      <c r="N575" s="9">
        <v>0</v>
      </c>
      <c r="O575" s="9">
        <v>0</v>
      </c>
      <c r="P575" s="9">
        <v>0</v>
      </c>
      <c r="Q575" s="9">
        <v>0</v>
      </c>
      <c r="R575" s="9">
        <v>0</v>
      </c>
      <c r="S575" s="9">
        <v>0</v>
      </c>
      <c r="T575" s="9">
        <v>0</v>
      </c>
      <c r="U575" s="9">
        <v>0</v>
      </c>
      <c r="V575" s="5">
        <v>98.7653029169783</v>
      </c>
      <c r="W575" s="5">
        <v>0.84841758088180719</v>
      </c>
    </row>
    <row r="576" spans="1:23" ht="37.5" x14ac:dyDescent="0.35">
      <c r="A576" s="6"/>
      <c r="B576" s="4"/>
      <c r="C576" s="4" t="s">
        <v>39</v>
      </c>
      <c r="D576" s="7" t="s">
        <v>40</v>
      </c>
      <c r="E576" s="8">
        <v>54985.19</v>
      </c>
      <c r="F576" s="8">
        <v>43341.27</v>
      </c>
      <c r="G576" s="9">
        <v>42546.12</v>
      </c>
      <c r="H576" s="9">
        <v>42546.12</v>
      </c>
      <c r="I576" s="9">
        <v>42546.12</v>
      </c>
      <c r="J576" s="9">
        <v>42546.12</v>
      </c>
      <c r="K576" s="9">
        <v>0</v>
      </c>
      <c r="L576" s="9">
        <v>0</v>
      </c>
      <c r="M576" s="9">
        <v>0</v>
      </c>
      <c r="N576" s="9">
        <v>0</v>
      </c>
      <c r="O576" s="9">
        <v>0</v>
      </c>
      <c r="P576" s="9">
        <v>0</v>
      </c>
      <c r="Q576" s="9">
        <v>0</v>
      </c>
      <c r="R576" s="9">
        <v>0</v>
      </c>
      <c r="S576" s="9">
        <v>0</v>
      </c>
      <c r="T576" s="9">
        <v>0</v>
      </c>
      <c r="U576" s="9">
        <v>0</v>
      </c>
      <c r="V576" s="5">
        <v>98.165373134328362</v>
      </c>
      <c r="W576" s="5">
        <v>8.4515618122457781E-2</v>
      </c>
    </row>
    <row r="577" spans="1:23" ht="25" x14ac:dyDescent="0.35">
      <c r="A577" s="6"/>
      <c r="B577" s="4"/>
      <c r="C577" s="4" t="s">
        <v>41</v>
      </c>
      <c r="D577" s="7" t="s">
        <v>42</v>
      </c>
      <c r="E577" s="8">
        <v>48516.35</v>
      </c>
      <c r="F577" s="8">
        <v>48516.35</v>
      </c>
      <c r="G577" s="9">
        <v>46575.69</v>
      </c>
      <c r="H577" s="9">
        <v>46575.69</v>
      </c>
      <c r="I577" s="9">
        <v>46575.69</v>
      </c>
      <c r="J577" s="9">
        <v>46575.69</v>
      </c>
      <c r="K577" s="9">
        <v>0</v>
      </c>
      <c r="L577" s="9">
        <v>0</v>
      </c>
      <c r="M577" s="9">
        <v>0</v>
      </c>
      <c r="N577" s="9">
        <v>0</v>
      </c>
      <c r="O577" s="9">
        <v>0</v>
      </c>
      <c r="P577" s="9">
        <v>0</v>
      </c>
      <c r="Q577" s="9">
        <v>0</v>
      </c>
      <c r="R577" s="9">
        <v>0</v>
      </c>
      <c r="S577" s="9">
        <v>0</v>
      </c>
      <c r="T577" s="9">
        <v>0</v>
      </c>
      <c r="U577" s="9">
        <v>0</v>
      </c>
      <c r="V577" s="5">
        <v>96</v>
      </c>
      <c r="W577" s="5">
        <v>9.2520153393557014E-2</v>
      </c>
    </row>
    <row r="578" spans="1:23" ht="25" x14ac:dyDescent="0.35">
      <c r="A578" s="6"/>
      <c r="B578" s="4"/>
      <c r="C578" s="4" t="s">
        <v>43</v>
      </c>
      <c r="D578" s="7" t="s">
        <v>44</v>
      </c>
      <c r="E578" s="8">
        <v>1293769.24</v>
      </c>
      <c r="F578" s="8">
        <v>1979466.94</v>
      </c>
      <c r="G578" s="9">
        <v>1967598.71</v>
      </c>
      <c r="H578" s="9">
        <v>1967598.71</v>
      </c>
      <c r="I578" s="9">
        <v>1967598.71</v>
      </c>
      <c r="J578" s="9">
        <v>0</v>
      </c>
      <c r="K578" s="9">
        <v>1967598.71</v>
      </c>
      <c r="L578" s="9">
        <v>0</v>
      </c>
      <c r="M578" s="9">
        <v>0</v>
      </c>
      <c r="N578" s="9">
        <v>0</v>
      </c>
      <c r="O578" s="9">
        <v>0</v>
      </c>
      <c r="P578" s="9">
        <v>0</v>
      </c>
      <c r="Q578" s="9">
        <v>0</v>
      </c>
      <c r="R578" s="9">
        <v>0</v>
      </c>
      <c r="S578" s="9">
        <v>0</v>
      </c>
      <c r="T578" s="9">
        <v>0</v>
      </c>
      <c r="U578" s="9">
        <v>0</v>
      </c>
      <c r="V578" s="5">
        <v>99.400433006535948</v>
      </c>
      <c r="W578" s="5">
        <v>3.9085309063890454</v>
      </c>
    </row>
    <row r="579" spans="1:23" x14ac:dyDescent="0.35">
      <c r="A579" s="6"/>
      <c r="B579" s="4"/>
      <c r="C579" s="4" t="s">
        <v>49</v>
      </c>
      <c r="D579" s="7" t="s">
        <v>50</v>
      </c>
      <c r="E579" s="8">
        <v>58219.62</v>
      </c>
      <c r="F579" s="8">
        <v>58219.62</v>
      </c>
      <c r="G579" s="9">
        <v>53634.79</v>
      </c>
      <c r="H579" s="9">
        <v>53634.79</v>
      </c>
      <c r="I579" s="9">
        <v>53634.79</v>
      </c>
      <c r="J579" s="9">
        <v>0</v>
      </c>
      <c r="K579" s="9">
        <v>53634.79</v>
      </c>
      <c r="L579" s="9">
        <v>0</v>
      </c>
      <c r="M579" s="9">
        <v>0</v>
      </c>
      <c r="N579" s="9">
        <v>0</v>
      </c>
      <c r="O579" s="9">
        <v>0</v>
      </c>
      <c r="P579" s="9">
        <v>0</v>
      </c>
      <c r="Q579" s="9">
        <v>0</v>
      </c>
      <c r="R579" s="9">
        <v>0</v>
      </c>
      <c r="S579" s="9">
        <v>0</v>
      </c>
      <c r="T579" s="9">
        <v>0</v>
      </c>
      <c r="U579" s="9">
        <v>0</v>
      </c>
      <c r="V579" s="5">
        <v>92.124944444444452</v>
      </c>
      <c r="W579" s="5">
        <v>0.1065426748921615</v>
      </c>
    </row>
    <row r="580" spans="1:23" ht="25" x14ac:dyDescent="0.35">
      <c r="A580" s="6"/>
      <c r="B580" s="4"/>
      <c r="C580" s="4" t="s">
        <v>51</v>
      </c>
      <c r="D580" s="7" t="s">
        <v>52</v>
      </c>
      <c r="E580" s="8">
        <v>1617211.55</v>
      </c>
      <c r="F580" s="8">
        <v>4542908.97</v>
      </c>
      <c r="G580" s="9">
        <v>4458314.41</v>
      </c>
      <c r="H580" s="9">
        <v>4458314.41</v>
      </c>
      <c r="I580" s="9">
        <v>4458314.41</v>
      </c>
      <c r="J580" s="9">
        <v>0</v>
      </c>
      <c r="K580" s="9">
        <v>4458314.41</v>
      </c>
      <c r="L580" s="9">
        <v>0</v>
      </c>
      <c r="M580" s="9">
        <v>0</v>
      </c>
      <c r="N580" s="9">
        <v>0</v>
      </c>
      <c r="O580" s="9">
        <v>0</v>
      </c>
      <c r="P580" s="9">
        <v>0</v>
      </c>
      <c r="Q580" s="9">
        <v>0</v>
      </c>
      <c r="R580" s="9">
        <v>0</v>
      </c>
      <c r="S580" s="9">
        <v>0</v>
      </c>
      <c r="T580" s="9">
        <v>0</v>
      </c>
      <c r="U580" s="9">
        <v>0</v>
      </c>
      <c r="V580" s="5">
        <v>98.137876900074758</v>
      </c>
      <c r="W580" s="5">
        <v>8.8562060918747498</v>
      </c>
    </row>
    <row r="581" spans="1:23" ht="25" x14ac:dyDescent="0.35">
      <c r="A581" s="6"/>
      <c r="B581" s="4"/>
      <c r="C581" s="4" t="s">
        <v>53</v>
      </c>
      <c r="D581" s="7" t="s">
        <v>54</v>
      </c>
      <c r="E581" s="8">
        <v>2587.54</v>
      </c>
      <c r="F581" s="8">
        <v>5110.3900000000003</v>
      </c>
      <c r="G581" s="9">
        <v>5081.28</v>
      </c>
      <c r="H581" s="9">
        <v>5081.28</v>
      </c>
      <c r="I581" s="9">
        <v>5081.28</v>
      </c>
      <c r="J581" s="9">
        <v>0</v>
      </c>
      <c r="K581" s="9">
        <v>5081.28</v>
      </c>
      <c r="L581" s="9">
        <v>0</v>
      </c>
      <c r="M581" s="9">
        <v>0</v>
      </c>
      <c r="N581" s="9">
        <v>0</v>
      </c>
      <c r="O581" s="9">
        <v>0</v>
      </c>
      <c r="P581" s="9">
        <v>0</v>
      </c>
      <c r="Q581" s="9">
        <v>0</v>
      </c>
      <c r="R581" s="9">
        <v>0</v>
      </c>
      <c r="S581" s="9">
        <v>0</v>
      </c>
      <c r="T581" s="9">
        <v>0</v>
      </c>
      <c r="U581" s="9">
        <v>0</v>
      </c>
      <c r="V581" s="5">
        <v>99.430379746835442</v>
      </c>
      <c r="W581" s="5">
        <v>1.0093691734810978E-2</v>
      </c>
    </row>
    <row r="582" spans="1:23" ht="25" x14ac:dyDescent="0.35">
      <c r="A582" s="6"/>
      <c r="B582" s="4"/>
      <c r="C582" s="4" t="s">
        <v>55</v>
      </c>
      <c r="D582" s="7" t="s">
        <v>56</v>
      </c>
      <c r="E582" s="8">
        <v>1617211.55</v>
      </c>
      <c r="F582" s="8">
        <v>4242670.41</v>
      </c>
      <c r="G582" s="9">
        <v>4241948.45</v>
      </c>
      <c r="H582" s="9">
        <v>4241948.45</v>
      </c>
      <c r="I582" s="9">
        <v>4241948.45</v>
      </c>
      <c r="J582" s="9">
        <v>0</v>
      </c>
      <c r="K582" s="9">
        <v>4241948.45</v>
      </c>
      <c r="L582" s="9">
        <v>0</v>
      </c>
      <c r="M582" s="9">
        <v>0</v>
      </c>
      <c r="N582" s="9">
        <v>0</v>
      </c>
      <c r="O582" s="9">
        <v>0</v>
      </c>
      <c r="P582" s="9">
        <v>0</v>
      </c>
      <c r="Q582" s="9">
        <v>0</v>
      </c>
      <c r="R582" s="9">
        <v>0</v>
      </c>
      <c r="S582" s="9">
        <v>0</v>
      </c>
      <c r="T582" s="9">
        <v>0</v>
      </c>
      <c r="U582" s="9">
        <v>0</v>
      </c>
      <c r="V582" s="5">
        <v>99.982983462984592</v>
      </c>
      <c r="W582" s="5">
        <v>8.4264065462896678</v>
      </c>
    </row>
    <row r="583" spans="1:23" ht="37.5" x14ac:dyDescent="0.35">
      <c r="A583" s="6"/>
      <c r="B583" s="4"/>
      <c r="C583" s="4" t="s">
        <v>57</v>
      </c>
      <c r="D583" s="7" t="s">
        <v>58</v>
      </c>
      <c r="E583" s="8">
        <v>38813.08</v>
      </c>
      <c r="F583" s="8">
        <v>38813.08</v>
      </c>
      <c r="G583" s="9">
        <v>35186.379999999997</v>
      </c>
      <c r="H583" s="9">
        <v>35186.379999999997</v>
      </c>
      <c r="I583" s="9">
        <v>35186.379999999997</v>
      </c>
      <c r="J583" s="9">
        <v>0</v>
      </c>
      <c r="K583" s="9">
        <v>35186.379999999997</v>
      </c>
      <c r="L583" s="9">
        <v>0</v>
      </c>
      <c r="M583" s="9">
        <v>0</v>
      </c>
      <c r="N583" s="9">
        <v>0</v>
      </c>
      <c r="O583" s="9">
        <v>0</v>
      </c>
      <c r="P583" s="9">
        <v>0</v>
      </c>
      <c r="Q583" s="9">
        <v>0</v>
      </c>
      <c r="R583" s="9">
        <v>0</v>
      </c>
      <c r="S583" s="9">
        <v>0</v>
      </c>
      <c r="T583" s="9">
        <v>0</v>
      </c>
      <c r="U583" s="9">
        <v>0</v>
      </c>
      <c r="V583" s="5">
        <v>90.655999999999992</v>
      </c>
      <c r="W583" s="5">
        <v>6.9895891883719211E-2</v>
      </c>
    </row>
    <row r="584" spans="1:23" ht="62.5" x14ac:dyDescent="0.35">
      <c r="A584" s="6"/>
      <c r="B584" s="4"/>
      <c r="C584" s="4" t="s">
        <v>205</v>
      </c>
      <c r="D584" s="7" t="s">
        <v>206</v>
      </c>
      <c r="E584" s="8">
        <v>7115.73</v>
      </c>
      <c r="F584" s="8">
        <v>41885.78</v>
      </c>
      <c r="G584" s="9">
        <v>41871.550000000003</v>
      </c>
      <c r="H584" s="9">
        <v>41871.550000000003</v>
      </c>
      <c r="I584" s="9">
        <v>41871.550000000003</v>
      </c>
      <c r="J584" s="9">
        <v>0</v>
      </c>
      <c r="K584" s="9">
        <v>41871.550000000003</v>
      </c>
      <c r="L584" s="9">
        <v>0</v>
      </c>
      <c r="M584" s="9">
        <v>0</v>
      </c>
      <c r="N584" s="9">
        <v>0</v>
      </c>
      <c r="O584" s="9">
        <v>0</v>
      </c>
      <c r="P584" s="9">
        <v>0</v>
      </c>
      <c r="Q584" s="9">
        <v>0</v>
      </c>
      <c r="R584" s="9">
        <v>0</v>
      </c>
      <c r="S584" s="9">
        <v>0</v>
      </c>
      <c r="T584" s="9">
        <v>0</v>
      </c>
      <c r="U584" s="9">
        <v>0</v>
      </c>
      <c r="V584" s="5">
        <v>99.966023166023163</v>
      </c>
      <c r="W584" s="5">
        <v>8.3175617900807769E-2</v>
      </c>
    </row>
    <row r="585" spans="1:23" ht="25" x14ac:dyDescent="0.35">
      <c r="A585" s="6"/>
      <c r="B585" s="4"/>
      <c r="C585" s="4" t="s">
        <v>59</v>
      </c>
      <c r="D585" s="7" t="s">
        <v>60</v>
      </c>
      <c r="E585" s="8">
        <v>3234.42</v>
      </c>
      <c r="F585" s="8">
        <v>3234.42</v>
      </c>
      <c r="G585" s="9">
        <v>2363.88</v>
      </c>
      <c r="H585" s="9">
        <v>2363.88</v>
      </c>
      <c r="I585" s="9">
        <v>2363.88</v>
      </c>
      <c r="J585" s="9">
        <v>0</v>
      </c>
      <c r="K585" s="9">
        <v>2363.88</v>
      </c>
      <c r="L585" s="9">
        <v>0</v>
      </c>
      <c r="M585" s="9">
        <v>0</v>
      </c>
      <c r="N585" s="9">
        <v>0</v>
      </c>
      <c r="O585" s="9">
        <v>0</v>
      </c>
      <c r="P585" s="9">
        <v>0</v>
      </c>
      <c r="Q585" s="9">
        <v>0</v>
      </c>
      <c r="R585" s="9">
        <v>0</v>
      </c>
      <c r="S585" s="9">
        <v>0</v>
      </c>
      <c r="T585" s="9">
        <v>0</v>
      </c>
      <c r="U585" s="9">
        <v>0</v>
      </c>
      <c r="V585" s="5">
        <v>73.084999999999994</v>
      </c>
      <c r="W585" s="5">
        <v>4.6957190352556353E-3</v>
      </c>
    </row>
    <row r="586" spans="1:23" x14ac:dyDescent="0.35">
      <c r="A586" s="6"/>
      <c r="B586" s="4"/>
      <c r="C586" s="4" t="s">
        <v>61</v>
      </c>
      <c r="D586" s="7" t="s">
        <v>62</v>
      </c>
      <c r="E586" s="8">
        <v>22640.959999999999</v>
      </c>
      <c r="F586" s="8">
        <v>14001.82</v>
      </c>
      <c r="G586" s="9">
        <v>13049.99</v>
      </c>
      <c r="H586" s="9">
        <v>13049.99</v>
      </c>
      <c r="I586" s="9">
        <v>13049.99</v>
      </c>
      <c r="J586" s="9">
        <v>0</v>
      </c>
      <c r="K586" s="9">
        <v>13049.99</v>
      </c>
      <c r="L586" s="9">
        <v>0</v>
      </c>
      <c r="M586" s="9">
        <v>0</v>
      </c>
      <c r="N586" s="9">
        <v>0</v>
      </c>
      <c r="O586" s="9">
        <v>0</v>
      </c>
      <c r="P586" s="9">
        <v>0</v>
      </c>
      <c r="Q586" s="9">
        <v>0</v>
      </c>
      <c r="R586" s="9">
        <v>0</v>
      </c>
      <c r="S586" s="9">
        <v>0</v>
      </c>
      <c r="T586" s="9">
        <v>0</v>
      </c>
      <c r="U586" s="9">
        <v>0</v>
      </c>
      <c r="V586" s="5">
        <v>93.202125202125202</v>
      </c>
      <c r="W586" s="5">
        <v>2.5923118979170302E-2</v>
      </c>
    </row>
    <row r="587" spans="1:23" ht="37.5" x14ac:dyDescent="0.35">
      <c r="A587" s="6"/>
      <c r="B587" s="4"/>
      <c r="C587" s="4" t="s">
        <v>63</v>
      </c>
      <c r="D587" s="7" t="s">
        <v>64</v>
      </c>
      <c r="E587" s="8">
        <v>64688.46</v>
      </c>
      <c r="F587" s="8">
        <v>69446.3</v>
      </c>
      <c r="G587" s="9">
        <v>69363.08</v>
      </c>
      <c r="H587" s="9">
        <v>69363.08</v>
      </c>
      <c r="I587" s="9">
        <v>69363.08</v>
      </c>
      <c r="J587" s="9">
        <v>0</v>
      </c>
      <c r="K587" s="9">
        <v>69363.08</v>
      </c>
      <c r="L587" s="9">
        <v>0</v>
      </c>
      <c r="M587" s="9">
        <v>0</v>
      </c>
      <c r="N587" s="9">
        <v>0</v>
      </c>
      <c r="O587" s="9">
        <v>0</v>
      </c>
      <c r="P587" s="9">
        <v>0</v>
      </c>
      <c r="Q587" s="9">
        <v>0</v>
      </c>
      <c r="R587" s="9">
        <v>0</v>
      </c>
      <c r="S587" s="9">
        <v>0</v>
      </c>
      <c r="T587" s="9">
        <v>0</v>
      </c>
      <c r="U587" s="9">
        <v>0</v>
      </c>
      <c r="V587" s="5">
        <v>99.880163942061387</v>
      </c>
      <c r="W587" s="5">
        <v>0.13778608819210045</v>
      </c>
    </row>
    <row r="588" spans="1:23" ht="25" x14ac:dyDescent="0.35">
      <c r="A588" s="6"/>
      <c r="B588" s="4"/>
      <c r="C588" s="4" t="s">
        <v>209</v>
      </c>
      <c r="D588" s="7" t="s">
        <v>210</v>
      </c>
      <c r="E588" s="8">
        <v>6468.85</v>
      </c>
      <c r="F588" s="8">
        <v>6468.85</v>
      </c>
      <c r="G588" s="9">
        <v>216.58</v>
      </c>
      <c r="H588" s="9">
        <v>216.58</v>
      </c>
      <c r="I588" s="9">
        <v>216.58</v>
      </c>
      <c r="J588" s="9">
        <v>0</v>
      </c>
      <c r="K588" s="9">
        <v>216.58</v>
      </c>
      <c r="L588" s="9">
        <v>0</v>
      </c>
      <c r="M588" s="9">
        <v>0</v>
      </c>
      <c r="N588" s="9">
        <v>0</v>
      </c>
      <c r="O588" s="9">
        <v>0</v>
      </c>
      <c r="P588" s="9">
        <v>0</v>
      </c>
      <c r="Q588" s="9">
        <v>0</v>
      </c>
      <c r="R588" s="9">
        <v>0</v>
      </c>
      <c r="S588" s="9">
        <v>0</v>
      </c>
      <c r="T588" s="9">
        <v>0</v>
      </c>
      <c r="U588" s="9">
        <v>0</v>
      </c>
      <c r="V588" s="5">
        <v>3.3479999999999994</v>
      </c>
      <c r="W588" s="5">
        <v>4.3021871328004007E-4</v>
      </c>
    </row>
    <row r="589" spans="1:23" ht="37.5" x14ac:dyDescent="0.35">
      <c r="A589" s="6"/>
      <c r="B589" s="4"/>
      <c r="C589" s="4" t="s">
        <v>318</v>
      </c>
      <c r="D589" s="7" t="s">
        <v>319</v>
      </c>
      <c r="E589" s="8">
        <v>16172.12</v>
      </c>
      <c r="F589" s="8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0</v>
      </c>
      <c r="M589" s="9">
        <v>0</v>
      </c>
      <c r="N589" s="9">
        <v>0</v>
      </c>
      <c r="O589" s="9">
        <v>0</v>
      </c>
      <c r="P589" s="9">
        <v>0</v>
      </c>
      <c r="Q589" s="9">
        <v>0</v>
      </c>
      <c r="R589" s="9">
        <v>0</v>
      </c>
      <c r="S589" s="9">
        <v>0</v>
      </c>
      <c r="T589" s="9">
        <v>0</v>
      </c>
      <c r="U589" s="9">
        <v>0</v>
      </c>
      <c r="V589" s="5" t="s">
        <v>86</v>
      </c>
      <c r="W589" s="5">
        <v>0</v>
      </c>
    </row>
    <row r="590" spans="1:23" ht="37.5" x14ac:dyDescent="0.35">
      <c r="A590" s="6"/>
      <c r="B590" s="4"/>
      <c r="C590" s="4" t="s">
        <v>180</v>
      </c>
      <c r="D590" s="7" t="s">
        <v>181</v>
      </c>
      <c r="E590" s="8">
        <v>3234.42</v>
      </c>
      <c r="F590" s="8">
        <v>3234.42</v>
      </c>
      <c r="G590" s="9">
        <v>0</v>
      </c>
      <c r="H590" s="9">
        <v>0</v>
      </c>
      <c r="I590" s="9">
        <v>0</v>
      </c>
      <c r="J590" s="9">
        <v>0</v>
      </c>
      <c r="K590" s="9">
        <v>0</v>
      </c>
      <c r="L590" s="9">
        <v>0</v>
      </c>
      <c r="M590" s="9">
        <v>0</v>
      </c>
      <c r="N590" s="9">
        <v>0</v>
      </c>
      <c r="O590" s="9">
        <v>0</v>
      </c>
      <c r="P590" s="9">
        <v>0</v>
      </c>
      <c r="Q590" s="9">
        <v>0</v>
      </c>
      <c r="R590" s="9">
        <v>0</v>
      </c>
      <c r="S590" s="9">
        <v>0</v>
      </c>
      <c r="T590" s="9">
        <v>0</v>
      </c>
      <c r="U590" s="9">
        <v>0</v>
      </c>
      <c r="V590" s="5">
        <v>0</v>
      </c>
      <c r="W590" s="5">
        <v>0</v>
      </c>
    </row>
    <row r="591" spans="1:23" ht="37.5" x14ac:dyDescent="0.35">
      <c r="A591" s="6"/>
      <c r="B591" s="4"/>
      <c r="C591" s="4" t="s">
        <v>67</v>
      </c>
      <c r="D591" s="7" t="s">
        <v>68</v>
      </c>
      <c r="E591" s="8">
        <v>3234.42</v>
      </c>
      <c r="F591" s="8">
        <v>4851.63</v>
      </c>
      <c r="G591" s="9">
        <v>3279.71</v>
      </c>
      <c r="H591" s="9">
        <v>3279.71</v>
      </c>
      <c r="I591" s="9">
        <v>3279.71</v>
      </c>
      <c r="J591" s="9">
        <v>0</v>
      </c>
      <c r="K591" s="9">
        <v>3279.71</v>
      </c>
      <c r="L591" s="9">
        <v>0</v>
      </c>
      <c r="M591" s="9">
        <v>0</v>
      </c>
      <c r="N591" s="9">
        <v>0</v>
      </c>
      <c r="O591" s="9">
        <v>0</v>
      </c>
      <c r="P591" s="9">
        <v>0</v>
      </c>
      <c r="Q591" s="9">
        <v>0</v>
      </c>
      <c r="R591" s="9">
        <v>0</v>
      </c>
      <c r="S591" s="9">
        <v>0</v>
      </c>
      <c r="T591" s="9">
        <v>0</v>
      </c>
      <c r="U591" s="9">
        <v>0</v>
      </c>
      <c r="V591" s="5">
        <v>67.600000000000009</v>
      </c>
      <c r="W591" s="5">
        <v>6.5149608014629743E-3</v>
      </c>
    </row>
    <row r="592" spans="1:23" ht="37.5" x14ac:dyDescent="0.35">
      <c r="A592" s="6"/>
      <c r="B592" s="4"/>
      <c r="C592" s="4" t="s">
        <v>91</v>
      </c>
      <c r="D592" s="7" t="s">
        <v>92</v>
      </c>
      <c r="E592" s="8">
        <v>32344.23</v>
      </c>
      <c r="F592" s="8">
        <v>9703.27</v>
      </c>
      <c r="G592" s="9">
        <v>8907.6</v>
      </c>
      <c r="H592" s="9">
        <v>8907.6</v>
      </c>
      <c r="I592" s="9">
        <v>8907.6</v>
      </c>
      <c r="J592" s="9">
        <v>8907.6</v>
      </c>
      <c r="K592" s="9">
        <v>0</v>
      </c>
      <c r="L592" s="9">
        <v>0</v>
      </c>
      <c r="M592" s="9">
        <v>0</v>
      </c>
      <c r="N592" s="9">
        <v>0</v>
      </c>
      <c r="O592" s="9">
        <v>0</v>
      </c>
      <c r="P592" s="9">
        <v>0</v>
      </c>
      <c r="Q592" s="9">
        <v>0</v>
      </c>
      <c r="R592" s="9">
        <v>0</v>
      </c>
      <c r="S592" s="9">
        <v>0</v>
      </c>
      <c r="T592" s="9">
        <v>0</v>
      </c>
      <c r="U592" s="9">
        <v>0</v>
      </c>
      <c r="V592" s="5">
        <v>91.8</v>
      </c>
      <c r="W592" s="5">
        <v>1.7694479336517781E-2</v>
      </c>
    </row>
    <row r="593" spans="1:23" ht="25" x14ac:dyDescent="0.35">
      <c r="A593" s="6"/>
      <c r="B593" s="4"/>
      <c r="C593" s="4" t="s">
        <v>211</v>
      </c>
      <c r="D593" s="7" t="s">
        <v>188</v>
      </c>
      <c r="E593" s="8">
        <v>21537448.829999998</v>
      </c>
      <c r="F593" s="8">
        <v>31611977.920000002</v>
      </c>
      <c r="G593" s="9">
        <v>16490970.27</v>
      </c>
      <c r="H593" s="9">
        <v>0</v>
      </c>
      <c r="I593" s="9">
        <v>0</v>
      </c>
      <c r="J593" s="9">
        <v>0</v>
      </c>
      <c r="K593" s="9">
        <v>0</v>
      </c>
      <c r="L593" s="9">
        <v>0</v>
      </c>
      <c r="M593" s="9">
        <v>0</v>
      </c>
      <c r="N593" s="9">
        <v>0</v>
      </c>
      <c r="O593" s="9">
        <v>0</v>
      </c>
      <c r="P593" s="9">
        <v>0</v>
      </c>
      <c r="Q593" s="9">
        <v>16490970.27</v>
      </c>
      <c r="R593" s="9">
        <v>16490970.27</v>
      </c>
      <c r="S593" s="9">
        <v>0</v>
      </c>
      <c r="T593" s="9">
        <v>0</v>
      </c>
      <c r="U593" s="9">
        <v>0</v>
      </c>
      <c r="V593" s="5">
        <v>52.166841019914713</v>
      </c>
      <c r="W593" s="5">
        <v>32.758441413026048</v>
      </c>
    </row>
    <row r="594" spans="1:23" ht="37.5" x14ac:dyDescent="0.35">
      <c r="A594" s="6"/>
      <c r="B594" s="4"/>
      <c r="C594" s="4" t="s">
        <v>142</v>
      </c>
      <c r="D594" s="7" t="s">
        <v>143</v>
      </c>
      <c r="E594" s="8">
        <v>0</v>
      </c>
      <c r="F594" s="8">
        <v>244198.94</v>
      </c>
      <c r="G594" s="9">
        <v>241284.73</v>
      </c>
      <c r="H594" s="9">
        <v>0</v>
      </c>
      <c r="I594" s="9">
        <v>0</v>
      </c>
      <c r="J594" s="9">
        <v>0</v>
      </c>
      <c r="K594" s="9">
        <v>0</v>
      </c>
      <c r="L594" s="9">
        <v>0</v>
      </c>
      <c r="M594" s="9">
        <v>0</v>
      </c>
      <c r="N594" s="9">
        <v>0</v>
      </c>
      <c r="O594" s="9">
        <v>0</v>
      </c>
      <c r="P594" s="9">
        <v>0</v>
      </c>
      <c r="Q594" s="9">
        <v>241284.73</v>
      </c>
      <c r="R594" s="9">
        <v>241284.73</v>
      </c>
      <c r="S594" s="9">
        <v>0</v>
      </c>
      <c r="T594" s="9">
        <v>0</v>
      </c>
      <c r="U594" s="9">
        <v>0</v>
      </c>
      <c r="V594" s="5">
        <v>98.806622516556288</v>
      </c>
      <c r="W594" s="5">
        <v>0.4792993696531917</v>
      </c>
    </row>
    <row r="595" spans="1:23" ht="37.5" x14ac:dyDescent="0.35">
      <c r="A595" s="6"/>
      <c r="B595" s="4" t="s">
        <v>320</v>
      </c>
      <c r="C595" s="4"/>
      <c r="D595" s="7" t="s">
        <v>321</v>
      </c>
      <c r="E595" s="8">
        <v>0</v>
      </c>
      <c r="F595" s="8">
        <v>41086614.329999998</v>
      </c>
      <c r="G595" s="9">
        <v>19556313.350000001</v>
      </c>
      <c r="H595" s="9">
        <v>0</v>
      </c>
      <c r="I595" s="9">
        <v>0</v>
      </c>
      <c r="J595" s="9">
        <v>0</v>
      </c>
      <c r="K595" s="9">
        <v>0</v>
      </c>
      <c r="L595" s="9">
        <v>0</v>
      </c>
      <c r="M595" s="9">
        <v>0</v>
      </c>
      <c r="N595" s="9">
        <v>0</v>
      </c>
      <c r="O595" s="9">
        <v>0</v>
      </c>
      <c r="P595" s="9">
        <v>0</v>
      </c>
      <c r="Q595" s="9">
        <v>19556313.350000001</v>
      </c>
      <c r="R595" s="9">
        <v>19556313.350000001</v>
      </c>
      <c r="S595" s="9">
        <v>0</v>
      </c>
      <c r="T595" s="9">
        <v>0</v>
      </c>
      <c r="U595" s="9">
        <v>0</v>
      </c>
      <c r="V595" s="5">
        <v>47.597772823693305</v>
      </c>
      <c r="W595" s="5">
        <v>38.847583541254018</v>
      </c>
    </row>
    <row r="596" spans="1:23" ht="25" x14ac:dyDescent="0.35">
      <c r="A596" s="6"/>
      <c r="B596" s="4"/>
      <c r="C596" s="4" t="s">
        <v>211</v>
      </c>
      <c r="D596" s="7" t="s">
        <v>188</v>
      </c>
      <c r="E596" s="8">
        <v>0</v>
      </c>
      <c r="F596" s="8">
        <v>41086614.329999998</v>
      </c>
      <c r="G596" s="9">
        <v>19556313.350000001</v>
      </c>
      <c r="H596" s="9">
        <v>0</v>
      </c>
      <c r="I596" s="9">
        <v>0</v>
      </c>
      <c r="J596" s="9">
        <v>0</v>
      </c>
      <c r="K596" s="9">
        <v>0</v>
      </c>
      <c r="L596" s="9">
        <v>0</v>
      </c>
      <c r="M596" s="9">
        <v>0</v>
      </c>
      <c r="N596" s="9">
        <v>0</v>
      </c>
      <c r="O596" s="9">
        <v>0</v>
      </c>
      <c r="P596" s="9">
        <v>0</v>
      </c>
      <c r="Q596" s="9">
        <v>19556313.350000001</v>
      </c>
      <c r="R596" s="9">
        <v>19556313.350000001</v>
      </c>
      <c r="S596" s="9">
        <v>0</v>
      </c>
      <c r="T596" s="9">
        <v>0</v>
      </c>
      <c r="U596" s="9">
        <v>0</v>
      </c>
      <c r="V596" s="5">
        <v>47.597772823693305</v>
      </c>
      <c r="W596" s="5">
        <v>38.847583541254018</v>
      </c>
    </row>
    <row r="597" spans="1:23" ht="25" x14ac:dyDescent="0.35">
      <c r="A597" s="6"/>
      <c r="B597" s="4" t="s">
        <v>322</v>
      </c>
      <c r="C597" s="4"/>
      <c r="D597" s="7" t="s">
        <v>145</v>
      </c>
      <c r="E597" s="8">
        <v>0</v>
      </c>
      <c r="F597" s="8">
        <v>7762615.4400000004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0</v>
      </c>
      <c r="M597" s="9">
        <v>0</v>
      </c>
      <c r="N597" s="9">
        <v>0</v>
      </c>
      <c r="O597" s="9">
        <v>0</v>
      </c>
      <c r="P597" s="9">
        <v>0</v>
      </c>
      <c r="Q597" s="9">
        <v>0</v>
      </c>
      <c r="R597" s="9">
        <v>0</v>
      </c>
      <c r="S597" s="9">
        <v>0</v>
      </c>
      <c r="T597" s="9">
        <v>0</v>
      </c>
      <c r="U597" s="9">
        <v>0</v>
      </c>
      <c r="V597" s="5">
        <v>0</v>
      </c>
      <c r="W597" s="5">
        <v>0</v>
      </c>
    </row>
    <row r="598" spans="1:23" ht="25" x14ac:dyDescent="0.35">
      <c r="A598" s="6"/>
      <c r="B598" s="4"/>
      <c r="C598" s="4" t="s">
        <v>323</v>
      </c>
      <c r="D598" s="7" t="s">
        <v>188</v>
      </c>
      <c r="E598" s="8">
        <v>0</v>
      </c>
      <c r="F598" s="8">
        <v>7762615.4400000004</v>
      </c>
      <c r="G598" s="9">
        <v>0</v>
      </c>
      <c r="H598" s="9">
        <v>0</v>
      </c>
      <c r="I598" s="9">
        <v>0</v>
      </c>
      <c r="J598" s="9">
        <v>0</v>
      </c>
      <c r="K598" s="9">
        <v>0</v>
      </c>
      <c r="L598" s="9">
        <v>0</v>
      </c>
      <c r="M598" s="9">
        <v>0</v>
      </c>
      <c r="N598" s="9">
        <v>0</v>
      </c>
      <c r="O598" s="9">
        <v>0</v>
      </c>
      <c r="P598" s="9">
        <v>0</v>
      </c>
      <c r="Q598" s="9">
        <v>0</v>
      </c>
      <c r="R598" s="9">
        <v>0</v>
      </c>
      <c r="S598" s="9">
        <v>0</v>
      </c>
      <c r="T598" s="9">
        <v>0</v>
      </c>
      <c r="U598" s="9">
        <v>0</v>
      </c>
      <c r="V598" s="5">
        <v>0</v>
      </c>
      <c r="W598" s="5">
        <v>0</v>
      </c>
    </row>
    <row r="599" spans="1:23" ht="37.5" x14ac:dyDescent="0.35">
      <c r="A599" s="6">
        <v>900</v>
      </c>
      <c r="B599" s="4"/>
      <c r="C599" s="4"/>
      <c r="D599" s="7" t="s">
        <v>301</v>
      </c>
      <c r="E599" s="8">
        <v>80860.58</v>
      </c>
      <c r="F599" s="8">
        <v>80860.58</v>
      </c>
      <c r="G599" s="9">
        <v>80860.58</v>
      </c>
      <c r="H599" s="9">
        <v>80860.58</v>
      </c>
      <c r="I599" s="9">
        <v>80860.58</v>
      </c>
      <c r="J599" s="9">
        <v>0</v>
      </c>
      <c r="K599" s="9">
        <v>80860.58</v>
      </c>
      <c r="L599" s="9">
        <v>0</v>
      </c>
      <c r="M599" s="9">
        <v>0</v>
      </c>
      <c r="N599" s="9">
        <v>0</v>
      </c>
      <c r="O599" s="9">
        <v>0</v>
      </c>
      <c r="P599" s="9">
        <v>0</v>
      </c>
      <c r="Q599" s="9">
        <v>0</v>
      </c>
      <c r="R599" s="9">
        <v>0</v>
      </c>
      <c r="S599" s="9">
        <v>0</v>
      </c>
      <c r="T599" s="9">
        <v>0</v>
      </c>
      <c r="U599" s="9">
        <v>0</v>
      </c>
      <c r="V599" s="5">
        <v>100</v>
      </c>
      <c r="W599" s="5">
        <v>0.16062526630825871</v>
      </c>
    </row>
    <row r="600" spans="1:23" ht="75" x14ac:dyDescent="0.35">
      <c r="A600" s="6"/>
      <c r="B600" s="4" t="s">
        <v>302</v>
      </c>
      <c r="C600" s="4"/>
      <c r="D600" s="7" t="s">
        <v>303</v>
      </c>
      <c r="E600" s="8">
        <v>80860.58</v>
      </c>
      <c r="F600" s="8">
        <v>80860.58</v>
      </c>
      <c r="G600" s="9">
        <v>80860.58</v>
      </c>
      <c r="H600" s="9">
        <v>80860.58</v>
      </c>
      <c r="I600" s="9">
        <v>80860.58</v>
      </c>
      <c r="J600" s="9">
        <v>0</v>
      </c>
      <c r="K600" s="9">
        <v>80860.58</v>
      </c>
      <c r="L600" s="9">
        <v>0</v>
      </c>
      <c r="M600" s="9">
        <v>0</v>
      </c>
      <c r="N600" s="9">
        <v>0</v>
      </c>
      <c r="O600" s="9">
        <v>0</v>
      </c>
      <c r="P600" s="9">
        <v>0</v>
      </c>
      <c r="Q600" s="9">
        <v>0</v>
      </c>
      <c r="R600" s="9">
        <v>0</v>
      </c>
      <c r="S600" s="9">
        <v>0</v>
      </c>
      <c r="T600" s="9">
        <v>0</v>
      </c>
      <c r="U600" s="9">
        <v>0</v>
      </c>
      <c r="V600" s="5">
        <v>100</v>
      </c>
      <c r="W600" s="5">
        <v>0.16062526630825871</v>
      </c>
    </row>
    <row r="601" spans="1:23" ht="25" x14ac:dyDescent="0.35">
      <c r="A601" s="6"/>
      <c r="B601" s="4"/>
      <c r="C601" s="4" t="s">
        <v>55</v>
      </c>
      <c r="D601" s="7" t="s">
        <v>56</v>
      </c>
      <c r="E601" s="8">
        <v>80860.58</v>
      </c>
      <c r="F601" s="8">
        <v>80860.58</v>
      </c>
      <c r="G601" s="9">
        <v>80860.58</v>
      </c>
      <c r="H601" s="9">
        <v>80860.58</v>
      </c>
      <c r="I601" s="9">
        <v>80860.58</v>
      </c>
      <c r="J601" s="9">
        <v>0</v>
      </c>
      <c r="K601" s="9">
        <v>80860.58</v>
      </c>
      <c r="L601" s="9">
        <v>0</v>
      </c>
      <c r="M601" s="9">
        <v>0</v>
      </c>
      <c r="N601" s="9">
        <v>0</v>
      </c>
      <c r="O601" s="9">
        <v>0</v>
      </c>
      <c r="P601" s="9">
        <v>0</v>
      </c>
      <c r="Q601" s="9">
        <v>0</v>
      </c>
      <c r="R601" s="9">
        <v>0</v>
      </c>
      <c r="S601" s="9">
        <v>0</v>
      </c>
      <c r="T601" s="9">
        <v>0</v>
      </c>
      <c r="U601" s="9">
        <v>0</v>
      </c>
      <c r="V601" s="5">
        <v>100</v>
      </c>
      <c r="W601" s="5">
        <v>0.16062526630825871</v>
      </c>
    </row>
    <row r="602" spans="1:23" x14ac:dyDescent="0.35">
      <c r="A602" s="6"/>
      <c r="B602" s="4"/>
      <c r="C602" s="4"/>
      <c r="D602" s="7" t="s">
        <v>27</v>
      </c>
      <c r="E602" s="8">
        <v>29109233.300000001</v>
      </c>
      <c r="F602" s="8">
        <v>94885356.849999994</v>
      </c>
      <c r="G602" s="9">
        <v>50341132.100000001</v>
      </c>
      <c r="H602" s="9">
        <v>14052563.76</v>
      </c>
      <c r="I602" s="9">
        <v>14048454.42</v>
      </c>
      <c r="J602" s="9">
        <v>3075685.05</v>
      </c>
      <c r="K602" s="9">
        <v>10972769.369999999</v>
      </c>
      <c r="L602" s="9">
        <v>0</v>
      </c>
      <c r="M602" s="9">
        <v>4109.33</v>
      </c>
      <c r="N602" s="9">
        <v>0</v>
      </c>
      <c r="O602" s="9">
        <v>0</v>
      </c>
      <c r="P602" s="9">
        <v>0</v>
      </c>
      <c r="Q602" s="9">
        <v>36288568.340000004</v>
      </c>
      <c r="R602" s="9">
        <v>36288568.340000004</v>
      </c>
      <c r="S602" s="9">
        <v>0</v>
      </c>
      <c r="T602" s="9">
        <v>0</v>
      </c>
      <c r="U602" s="9">
        <v>0</v>
      </c>
      <c r="V602" s="5">
        <v>53.054690177114402</v>
      </c>
      <c r="W602" s="5">
        <v>100</v>
      </c>
    </row>
    <row r="603" spans="1:23" x14ac:dyDescent="0.35">
      <c r="A603" s="10"/>
      <c r="B603" s="11"/>
      <c r="C603" s="11"/>
      <c r="D603" s="12"/>
      <c r="E603" s="13"/>
      <c r="F603" s="13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5"/>
      <c r="W603" s="15"/>
    </row>
    <row r="604" spans="1:23" x14ac:dyDescent="0.35">
      <c r="A604" s="10"/>
      <c r="B604" s="11"/>
      <c r="C604" s="11"/>
      <c r="D604" s="12"/>
      <c r="E604" s="13"/>
      <c r="F604" s="13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5"/>
      <c r="W604" s="15"/>
    </row>
    <row r="605" spans="1:23" x14ac:dyDescent="0.35">
      <c r="A605" s="10"/>
      <c r="B605" s="11"/>
      <c r="C605" s="11"/>
      <c r="D605" s="12"/>
      <c r="E605" s="13"/>
      <c r="F605" s="13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5"/>
      <c r="W605" s="15"/>
    </row>
    <row r="606" spans="1:23" x14ac:dyDescent="0.35">
      <c r="A606" s="10"/>
      <c r="B606" s="11"/>
      <c r="C606" s="11"/>
      <c r="D606" s="12"/>
      <c r="E606" s="13"/>
      <c r="F606" s="13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5"/>
      <c r="W606" s="15"/>
    </row>
    <row r="607" spans="1:23" x14ac:dyDescent="0.35">
      <c r="A607" s="10"/>
      <c r="B607" s="11"/>
      <c r="C607" s="11"/>
      <c r="D607" s="12"/>
      <c r="E607" s="13"/>
      <c r="F607" s="13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5"/>
      <c r="W607" s="15"/>
    </row>
    <row r="608" spans="1:23" x14ac:dyDescent="0.35">
      <c r="A608" s="10"/>
      <c r="B608" s="11"/>
      <c r="C608" s="11"/>
      <c r="D608" s="12"/>
      <c r="E608" s="13"/>
      <c r="F608" s="13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5"/>
      <c r="W608" s="15"/>
    </row>
    <row r="610" spans="1:23" x14ac:dyDescent="0.35">
      <c r="A610" s="75" t="s">
        <v>324</v>
      </c>
      <c r="B610" s="75"/>
      <c r="C610" s="75"/>
      <c r="D610" s="75"/>
      <c r="E610" s="75"/>
      <c r="F610" s="75"/>
      <c r="G610" s="75"/>
      <c r="H610" s="76"/>
      <c r="I610" s="76"/>
      <c r="J610" s="76"/>
      <c r="K610" s="76"/>
      <c r="L610" s="76"/>
      <c r="M610" s="76"/>
      <c r="N610" s="76"/>
      <c r="O610" s="76"/>
      <c r="P610" s="76"/>
      <c r="Q610" s="76"/>
      <c r="R610" s="76"/>
      <c r="S610" s="76"/>
      <c r="T610" s="76"/>
      <c r="U610" s="76"/>
      <c r="V610" s="76"/>
      <c r="W610" s="16"/>
    </row>
    <row r="611" spans="1:23" x14ac:dyDescent="0.35">
      <c r="A611" s="64" t="s">
        <v>2</v>
      </c>
      <c r="B611" s="64" t="s">
        <v>3</v>
      </c>
      <c r="C611" s="66" t="s">
        <v>4</v>
      </c>
      <c r="D611" s="66" t="s">
        <v>5</v>
      </c>
      <c r="E611" s="66" t="s">
        <v>6</v>
      </c>
      <c r="F611" s="66" t="s">
        <v>7</v>
      </c>
      <c r="G611" s="66" t="s">
        <v>8</v>
      </c>
      <c r="H611" s="68" t="s">
        <v>9</v>
      </c>
      <c r="I611" s="68"/>
      <c r="J611" s="68"/>
      <c r="K611" s="68"/>
      <c r="L611" s="68"/>
      <c r="M611" s="68"/>
      <c r="N611" s="68"/>
      <c r="O611" s="68"/>
      <c r="P611" s="68"/>
      <c r="Q611" s="68"/>
      <c r="R611" s="68"/>
      <c r="S611" s="68"/>
      <c r="T611" s="69"/>
      <c r="U611" s="69"/>
      <c r="V611" s="66" t="s">
        <v>10</v>
      </c>
      <c r="W611" s="66" t="s">
        <v>11</v>
      </c>
    </row>
    <row r="612" spans="1:23" x14ac:dyDescent="0.35">
      <c r="A612" s="64"/>
      <c r="B612" s="64"/>
      <c r="C612" s="66"/>
      <c r="D612" s="66"/>
      <c r="E612" s="66"/>
      <c r="F612" s="66"/>
      <c r="G612" s="66"/>
      <c r="H612" s="66" t="s">
        <v>12</v>
      </c>
      <c r="I612" s="70" t="s">
        <v>9</v>
      </c>
      <c r="J612" s="70"/>
      <c r="K612" s="70"/>
      <c r="L612" s="70"/>
      <c r="M612" s="70"/>
      <c r="N612" s="70"/>
      <c r="O612" s="70"/>
      <c r="P612" s="70"/>
      <c r="Q612" s="66" t="s">
        <v>13</v>
      </c>
      <c r="R612" s="68" t="s">
        <v>9</v>
      </c>
      <c r="S612" s="68"/>
      <c r="T612" s="69"/>
      <c r="U612" s="69"/>
      <c r="V612" s="66"/>
      <c r="W612" s="66"/>
    </row>
    <row r="613" spans="1:23" x14ac:dyDescent="0.35">
      <c r="A613" s="65"/>
      <c r="B613" s="65"/>
      <c r="C613" s="67"/>
      <c r="D613" s="67"/>
      <c r="E613" s="66"/>
      <c r="F613" s="67"/>
      <c r="G613" s="66"/>
      <c r="H613" s="66"/>
      <c r="I613" s="66" t="s">
        <v>14</v>
      </c>
      <c r="J613" s="71" t="s">
        <v>9</v>
      </c>
      <c r="K613" s="71"/>
      <c r="L613" s="66" t="s">
        <v>15</v>
      </c>
      <c r="M613" s="66" t="s">
        <v>16</v>
      </c>
      <c r="N613" s="66" t="s">
        <v>17</v>
      </c>
      <c r="O613" s="66" t="s">
        <v>18</v>
      </c>
      <c r="P613" s="66" t="s">
        <v>19</v>
      </c>
      <c r="Q613" s="66"/>
      <c r="R613" s="66" t="s">
        <v>20</v>
      </c>
      <c r="S613" s="2" t="s">
        <v>21</v>
      </c>
      <c r="T613" s="66" t="s">
        <v>22</v>
      </c>
      <c r="U613" s="66" t="s">
        <v>23</v>
      </c>
      <c r="V613" s="66"/>
      <c r="W613" s="66"/>
    </row>
    <row r="614" spans="1:23" ht="106.5" customHeight="1" x14ac:dyDescent="0.35">
      <c r="A614" s="65"/>
      <c r="B614" s="65"/>
      <c r="C614" s="67"/>
      <c r="D614" s="67"/>
      <c r="E614" s="66"/>
      <c r="F614" s="67"/>
      <c r="G614" s="66"/>
      <c r="H614" s="66"/>
      <c r="I614" s="66"/>
      <c r="J614" s="2" t="s">
        <v>24</v>
      </c>
      <c r="K614" s="2" t="s">
        <v>25</v>
      </c>
      <c r="L614" s="66"/>
      <c r="M614" s="66"/>
      <c r="N614" s="66"/>
      <c r="O614" s="66"/>
      <c r="P614" s="66"/>
      <c r="Q614" s="66"/>
      <c r="R614" s="66"/>
      <c r="S614" s="2" t="s">
        <v>26</v>
      </c>
      <c r="T614" s="67"/>
      <c r="U614" s="67"/>
      <c r="V614" s="66"/>
      <c r="W614" s="66"/>
    </row>
    <row r="615" spans="1:23" x14ac:dyDescent="0.35">
      <c r="A615" s="2">
        <v>1</v>
      </c>
      <c r="B615" s="2">
        <v>2</v>
      </c>
      <c r="C615" s="2">
        <v>3</v>
      </c>
      <c r="D615" s="2">
        <v>4</v>
      </c>
      <c r="E615" s="2">
        <v>5</v>
      </c>
      <c r="F615" s="2">
        <v>6</v>
      </c>
      <c r="G615" s="2">
        <v>7</v>
      </c>
      <c r="H615" s="2">
        <v>8</v>
      </c>
      <c r="I615" s="2">
        <v>9</v>
      </c>
      <c r="J615" s="2">
        <v>10</v>
      </c>
      <c r="K615" s="2">
        <v>11</v>
      </c>
      <c r="L615" s="2">
        <v>12</v>
      </c>
      <c r="M615" s="2">
        <v>13</v>
      </c>
      <c r="N615" s="2">
        <v>14</v>
      </c>
      <c r="O615" s="2">
        <v>15</v>
      </c>
      <c r="P615" s="2">
        <v>16</v>
      </c>
      <c r="Q615" s="2">
        <v>17</v>
      </c>
      <c r="R615" s="2">
        <v>18</v>
      </c>
      <c r="S615" s="2">
        <v>19</v>
      </c>
      <c r="T615" s="2">
        <v>20</v>
      </c>
      <c r="U615" s="2">
        <v>21</v>
      </c>
      <c r="V615" s="2">
        <v>22</v>
      </c>
      <c r="W615" s="2">
        <v>23</v>
      </c>
    </row>
    <row r="616" spans="1:23" x14ac:dyDescent="0.35">
      <c r="A616" s="72" t="s">
        <v>27</v>
      </c>
      <c r="B616" s="72"/>
      <c r="C616" s="72"/>
      <c r="D616" s="72"/>
      <c r="E616" s="3">
        <v>14682515.529999999</v>
      </c>
      <c r="F616" s="3">
        <v>16837491.960000001</v>
      </c>
      <c r="G616" s="3">
        <v>16241215.550000001</v>
      </c>
      <c r="H616" s="3">
        <v>16241215.550000001</v>
      </c>
      <c r="I616" s="3">
        <v>16196958.359999999</v>
      </c>
      <c r="J616" s="3">
        <v>14426696.369999999</v>
      </c>
      <c r="K616" s="3">
        <v>1770261.99</v>
      </c>
      <c r="L616" s="3">
        <v>0</v>
      </c>
      <c r="M616" s="3">
        <v>44257.19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  <c r="V616" s="3">
        <v>96.458638782759849</v>
      </c>
      <c r="W616" s="3">
        <v>100</v>
      </c>
    </row>
    <row r="617" spans="1:23" x14ac:dyDescent="0.35">
      <c r="A617" s="4"/>
      <c r="B617" s="4"/>
      <c r="C617" s="4"/>
      <c r="D617" s="4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</row>
    <row r="618" spans="1:23" x14ac:dyDescent="0.35">
      <c r="A618" s="6">
        <v>801</v>
      </c>
      <c r="B618" s="4"/>
      <c r="C618" s="4"/>
      <c r="D618" s="7" t="s">
        <v>240</v>
      </c>
      <c r="E618" s="8">
        <v>14617827.060000001</v>
      </c>
      <c r="F618" s="8">
        <v>16746928.119999999</v>
      </c>
      <c r="G618" s="9">
        <v>16196614.800000001</v>
      </c>
      <c r="H618" s="9">
        <v>16196614.800000001</v>
      </c>
      <c r="I618" s="9">
        <v>16178232.99</v>
      </c>
      <c r="J618" s="9">
        <v>14426696.369999999</v>
      </c>
      <c r="K618" s="9">
        <v>1751536.62</v>
      </c>
      <c r="L618" s="9">
        <v>0</v>
      </c>
      <c r="M618" s="9">
        <v>18381.810000000001</v>
      </c>
      <c r="N618" s="9">
        <v>0</v>
      </c>
      <c r="O618" s="9">
        <v>0</v>
      </c>
      <c r="P618" s="9">
        <v>0</v>
      </c>
      <c r="Q618" s="9">
        <v>0</v>
      </c>
      <c r="R618" s="9">
        <v>0</v>
      </c>
      <c r="S618" s="9">
        <v>0</v>
      </c>
      <c r="T618" s="9">
        <v>0</v>
      </c>
      <c r="U618" s="9">
        <v>0</v>
      </c>
      <c r="V618" s="5">
        <v>96.71394470906985</v>
      </c>
      <c r="W618" s="5">
        <v>99.725385370642158</v>
      </c>
    </row>
    <row r="619" spans="1:23" x14ac:dyDescent="0.35">
      <c r="A619" s="6"/>
      <c r="B619" s="4" t="s">
        <v>245</v>
      </c>
      <c r="C619" s="4"/>
      <c r="D619" s="7" t="s">
        <v>246</v>
      </c>
      <c r="E619" s="8">
        <v>14045871.09</v>
      </c>
      <c r="F619" s="8">
        <v>16146790.609999999</v>
      </c>
      <c r="G619" s="9">
        <v>16081100.32</v>
      </c>
      <c r="H619" s="9">
        <v>16081100.32</v>
      </c>
      <c r="I619" s="9">
        <v>16062718.51</v>
      </c>
      <c r="J619" s="9">
        <v>14348657.859999999</v>
      </c>
      <c r="K619" s="9">
        <v>1714060.66</v>
      </c>
      <c r="L619" s="9">
        <v>0</v>
      </c>
      <c r="M619" s="9">
        <v>18381.810000000001</v>
      </c>
      <c r="N619" s="9">
        <v>0</v>
      </c>
      <c r="O619" s="9">
        <v>0</v>
      </c>
      <c r="P619" s="9">
        <v>0</v>
      </c>
      <c r="Q619" s="9">
        <v>0</v>
      </c>
      <c r="R619" s="9">
        <v>0</v>
      </c>
      <c r="S619" s="9">
        <v>0</v>
      </c>
      <c r="T619" s="9">
        <v>0</v>
      </c>
      <c r="U619" s="9">
        <v>0</v>
      </c>
      <c r="V619" s="5">
        <v>99.593168117545346</v>
      </c>
      <c r="W619" s="5">
        <v>99.014142561803354</v>
      </c>
    </row>
    <row r="620" spans="1:23" ht="37.5" x14ac:dyDescent="0.35">
      <c r="A620" s="6"/>
      <c r="B620" s="4"/>
      <c r="C620" s="4" t="s">
        <v>31</v>
      </c>
      <c r="D620" s="7" t="s">
        <v>32</v>
      </c>
      <c r="E620" s="8">
        <v>6468.85</v>
      </c>
      <c r="F620" s="8">
        <v>18384.46</v>
      </c>
      <c r="G620" s="9">
        <v>18381.810000000001</v>
      </c>
      <c r="H620" s="9">
        <v>18381.810000000001</v>
      </c>
      <c r="I620" s="9">
        <v>0</v>
      </c>
      <c r="J620" s="9">
        <v>0</v>
      </c>
      <c r="K620" s="9">
        <v>0</v>
      </c>
      <c r="L620" s="9">
        <v>0</v>
      </c>
      <c r="M620" s="9">
        <v>18381.810000000001</v>
      </c>
      <c r="N620" s="9">
        <v>0</v>
      </c>
      <c r="O620" s="9">
        <v>0</v>
      </c>
      <c r="P620" s="9">
        <v>0</v>
      </c>
      <c r="Q620" s="9">
        <v>0</v>
      </c>
      <c r="R620" s="9">
        <v>0</v>
      </c>
      <c r="S620" s="9">
        <v>0</v>
      </c>
      <c r="T620" s="9">
        <v>0</v>
      </c>
      <c r="U620" s="9">
        <v>0</v>
      </c>
      <c r="V620" s="5">
        <v>99.985573539760736</v>
      </c>
      <c r="W620" s="5">
        <v>0.11318000560385591</v>
      </c>
    </row>
    <row r="621" spans="1:23" ht="25" x14ac:dyDescent="0.35">
      <c r="A621" s="6"/>
      <c r="B621" s="4"/>
      <c r="C621" s="4" t="s">
        <v>33</v>
      </c>
      <c r="D621" s="7" t="s">
        <v>34</v>
      </c>
      <c r="E621" s="8">
        <v>9753784.5199999996</v>
      </c>
      <c r="F621" s="8">
        <v>11305670.43</v>
      </c>
      <c r="G621" s="9">
        <v>11305667.189999999</v>
      </c>
      <c r="H621" s="9">
        <v>11305667.189999999</v>
      </c>
      <c r="I621" s="9">
        <v>11305667.189999999</v>
      </c>
      <c r="J621" s="9">
        <v>11305667.189999999</v>
      </c>
      <c r="K621" s="9">
        <v>0</v>
      </c>
      <c r="L621" s="9">
        <v>0</v>
      </c>
      <c r="M621" s="9">
        <v>0</v>
      </c>
      <c r="N621" s="9">
        <v>0</v>
      </c>
      <c r="O621" s="9">
        <v>0</v>
      </c>
      <c r="P621" s="9">
        <v>0</v>
      </c>
      <c r="Q621" s="9">
        <v>0</v>
      </c>
      <c r="R621" s="9">
        <v>0</v>
      </c>
      <c r="S621" s="9">
        <v>0</v>
      </c>
      <c r="T621" s="9">
        <v>0</v>
      </c>
      <c r="U621" s="9">
        <v>0</v>
      </c>
      <c r="V621" s="5">
        <v>99.999971391142878</v>
      </c>
      <c r="W621" s="5">
        <v>69.610966956497947</v>
      </c>
    </row>
    <row r="622" spans="1:23" ht="25" x14ac:dyDescent="0.35">
      <c r="A622" s="6"/>
      <c r="B622" s="4"/>
      <c r="C622" s="4" t="s">
        <v>35</v>
      </c>
      <c r="D622" s="7" t="s">
        <v>36</v>
      </c>
      <c r="E622" s="8">
        <v>829070.62</v>
      </c>
      <c r="F622" s="8">
        <v>829070.62</v>
      </c>
      <c r="G622" s="9">
        <v>829070.62</v>
      </c>
      <c r="H622" s="9">
        <v>829070.62</v>
      </c>
      <c r="I622" s="9">
        <v>829070.62</v>
      </c>
      <c r="J622" s="9">
        <v>829070.62</v>
      </c>
      <c r="K622" s="9">
        <v>0</v>
      </c>
      <c r="L622" s="9">
        <v>0</v>
      </c>
      <c r="M622" s="9">
        <v>0</v>
      </c>
      <c r="N622" s="9">
        <v>0</v>
      </c>
      <c r="O622" s="9">
        <v>0</v>
      </c>
      <c r="P622" s="9">
        <v>0</v>
      </c>
      <c r="Q622" s="9">
        <v>0</v>
      </c>
      <c r="R622" s="9">
        <v>0</v>
      </c>
      <c r="S622" s="9">
        <v>0</v>
      </c>
      <c r="T622" s="9">
        <v>0</v>
      </c>
      <c r="U622" s="9">
        <v>0</v>
      </c>
      <c r="V622" s="5">
        <v>100</v>
      </c>
      <c r="W622" s="5">
        <v>5.1047325498085039</v>
      </c>
    </row>
    <row r="623" spans="1:23" ht="37.5" x14ac:dyDescent="0.35">
      <c r="A623" s="6"/>
      <c r="B623" s="4"/>
      <c r="C623" s="4" t="s">
        <v>37</v>
      </c>
      <c r="D623" s="7" t="s">
        <v>38</v>
      </c>
      <c r="E623" s="8">
        <v>1897506.66</v>
      </c>
      <c r="F623" s="8">
        <v>1954238.44</v>
      </c>
      <c r="G623" s="9">
        <v>1944041.08</v>
      </c>
      <c r="H623" s="9">
        <v>1944041.08</v>
      </c>
      <c r="I623" s="9">
        <v>1944041.08</v>
      </c>
      <c r="J623" s="9">
        <v>1944041.08</v>
      </c>
      <c r="K623" s="9">
        <v>0</v>
      </c>
      <c r="L623" s="9">
        <v>0</v>
      </c>
      <c r="M623" s="9">
        <v>0</v>
      </c>
      <c r="N623" s="9">
        <v>0</v>
      </c>
      <c r="O623" s="9">
        <v>0</v>
      </c>
      <c r="P623" s="9">
        <v>0</v>
      </c>
      <c r="Q623" s="9">
        <v>0</v>
      </c>
      <c r="R623" s="9">
        <v>0</v>
      </c>
      <c r="S623" s="9">
        <v>0</v>
      </c>
      <c r="T623" s="9">
        <v>0</v>
      </c>
      <c r="U623" s="9">
        <v>0</v>
      </c>
      <c r="V623" s="5">
        <v>99.478192651439926</v>
      </c>
      <c r="W623" s="5">
        <v>11.969800356733751</v>
      </c>
    </row>
    <row r="624" spans="1:23" ht="37.5" x14ac:dyDescent="0.35">
      <c r="A624" s="6"/>
      <c r="B624" s="4"/>
      <c r="C624" s="4" t="s">
        <v>39</v>
      </c>
      <c r="D624" s="7" t="s">
        <v>40</v>
      </c>
      <c r="E624" s="8">
        <v>269864.09000000003</v>
      </c>
      <c r="F624" s="8">
        <v>225022.05</v>
      </c>
      <c r="G624" s="9">
        <v>225022.05</v>
      </c>
      <c r="H624" s="9">
        <v>225022.05</v>
      </c>
      <c r="I624" s="9">
        <v>225022.05</v>
      </c>
      <c r="J624" s="9">
        <v>225022.05</v>
      </c>
      <c r="K624" s="9">
        <v>0</v>
      </c>
      <c r="L624" s="9">
        <v>0</v>
      </c>
      <c r="M624" s="9">
        <v>0</v>
      </c>
      <c r="N624" s="9">
        <v>0</v>
      </c>
      <c r="O624" s="9">
        <v>0</v>
      </c>
      <c r="P624" s="9">
        <v>0</v>
      </c>
      <c r="Q624" s="9">
        <v>0</v>
      </c>
      <c r="R624" s="9">
        <v>0</v>
      </c>
      <c r="S624" s="9">
        <v>0</v>
      </c>
      <c r="T624" s="9">
        <v>0</v>
      </c>
      <c r="U624" s="9">
        <v>0</v>
      </c>
      <c r="V624" s="5">
        <v>100</v>
      </c>
      <c r="W624" s="5">
        <v>1.3855000492445881</v>
      </c>
    </row>
    <row r="625" spans="1:23" ht="25" x14ac:dyDescent="0.35">
      <c r="A625" s="6"/>
      <c r="B625" s="4"/>
      <c r="C625" s="4" t="s">
        <v>41</v>
      </c>
      <c r="D625" s="7" t="s">
        <v>42</v>
      </c>
      <c r="E625" s="8">
        <v>12937.69</v>
      </c>
      <c r="F625" s="8">
        <v>12937.69</v>
      </c>
      <c r="G625" s="9">
        <v>4560.54</v>
      </c>
      <c r="H625" s="9">
        <v>4560.54</v>
      </c>
      <c r="I625" s="9">
        <v>4560.54</v>
      </c>
      <c r="J625" s="9">
        <v>4560.54</v>
      </c>
      <c r="K625" s="9">
        <v>0</v>
      </c>
      <c r="L625" s="9">
        <v>0</v>
      </c>
      <c r="M625" s="9">
        <v>0</v>
      </c>
      <c r="N625" s="9">
        <v>0</v>
      </c>
      <c r="O625" s="9">
        <v>0</v>
      </c>
      <c r="P625" s="9">
        <v>0</v>
      </c>
      <c r="Q625" s="9">
        <v>0</v>
      </c>
      <c r="R625" s="9">
        <v>0</v>
      </c>
      <c r="S625" s="9">
        <v>0</v>
      </c>
      <c r="T625" s="9">
        <v>0</v>
      </c>
      <c r="U625" s="9">
        <v>0</v>
      </c>
      <c r="V625" s="5">
        <v>35.25</v>
      </c>
      <c r="W625" s="5">
        <v>2.8080019971466121E-2</v>
      </c>
    </row>
    <row r="626" spans="1:23" ht="25" x14ac:dyDescent="0.35">
      <c r="A626" s="6"/>
      <c r="B626" s="4"/>
      <c r="C626" s="4" t="s">
        <v>43</v>
      </c>
      <c r="D626" s="7" t="s">
        <v>44</v>
      </c>
      <c r="E626" s="8">
        <v>32344.23</v>
      </c>
      <c r="F626" s="8">
        <v>219617.33</v>
      </c>
      <c r="G626" s="9">
        <v>219278.13</v>
      </c>
      <c r="H626" s="9">
        <v>219278.13</v>
      </c>
      <c r="I626" s="9">
        <v>219278.13</v>
      </c>
      <c r="J626" s="9">
        <v>0</v>
      </c>
      <c r="K626" s="9">
        <v>219278.13</v>
      </c>
      <c r="L626" s="9">
        <v>0</v>
      </c>
      <c r="M626" s="9">
        <v>0</v>
      </c>
      <c r="N626" s="9">
        <v>0</v>
      </c>
      <c r="O626" s="9">
        <v>0</v>
      </c>
      <c r="P626" s="9">
        <v>0</v>
      </c>
      <c r="Q626" s="9">
        <v>0</v>
      </c>
      <c r="R626" s="9">
        <v>0</v>
      </c>
      <c r="S626" s="9">
        <v>0</v>
      </c>
      <c r="T626" s="9">
        <v>0</v>
      </c>
      <c r="U626" s="9">
        <v>0</v>
      </c>
      <c r="V626" s="5">
        <v>99.845552282768779</v>
      </c>
      <c r="W626" s="5">
        <v>1.3501337619632212</v>
      </c>
    </row>
    <row r="627" spans="1:23" ht="25" x14ac:dyDescent="0.35">
      <c r="A627" s="6"/>
      <c r="B627" s="4"/>
      <c r="C627" s="4" t="s">
        <v>45</v>
      </c>
      <c r="D627" s="7" t="s">
        <v>46</v>
      </c>
      <c r="E627" s="8">
        <v>323.44</v>
      </c>
      <c r="F627" s="8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0</v>
      </c>
      <c r="M627" s="9">
        <v>0</v>
      </c>
      <c r="N627" s="9">
        <v>0</v>
      </c>
      <c r="O627" s="9">
        <v>0</v>
      </c>
      <c r="P627" s="9">
        <v>0</v>
      </c>
      <c r="Q627" s="9">
        <v>0</v>
      </c>
      <c r="R627" s="9">
        <v>0</v>
      </c>
      <c r="S627" s="9">
        <v>0</v>
      </c>
      <c r="T627" s="9">
        <v>0</v>
      </c>
      <c r="U627" s="9">
        <v>0</v>
      </c>
      <c r="V627" s="5" t="s">
        <v>86</v>
      </c>
      <c r="W627" s="5">
        <v>0</v>
      </c>
    </row>
    <row r="628" spans="1:23" ht="37.5" x14ac:dyDescent="0.35">
      <c r="A628" s="6"/>
      <c r="B628" s="4"/>
      <c r="C628" s="4" t="s">
        <v>95</v>
      </c>
      <c r="D628" s="7" t="s">
        <v>96</v>
      </c>
      <c r="E628" s="8">
        <v>3234.42</v>
      </c>
      <c r="F628" s="8">
        <v>3234.42</v>
      </c>
      <c r="G628" s="9">
        <v>3234.13</v>
      </c>
      <c r="H628" s="9">
        <v>3234.13</v>
      </c>
      <c r="I628" s="9">
        <v>3234.13</v>
      </c>
      <c r="J628" s="9">
        <v>0</v>
      </c>
      <c r="K628" s="9">
        <v>3234.13</v>
      </c>
      <c r="L628" s="9">
        <v>0</v>
      </c>
      <c r="M628" s="9">
        <v>0</v>
      </c>
      <c r="N628" s="9">
        <v>0</v>
      </c>
      <c r="O628" s="9">
        <v>0</v>
      </c>
      <c r="P628" s="9">
        <v>0</v>
      </c>
      <c r="Q628" s="9">
        <v>0</v>
      </c>
      <c r="R628" s="9">
        <v>0</v>
      </c>
      <c r="S628" s="9">
        <v>0</v>
      </c>
      <c r="T628" s="9">
        <v>0</v>
      </c>
      <c r="U628" s="9">
        <v>0</v>
      </c>
      <c r="V628" s="5">
        <v>99.991</v>
      </c>
      <c r="W628" s="5">
        <v>1.9913115439481339E-2</v>
      </c>
    </row>
    <row r="629" spans="1:23" x14ac:dyDescent="0.35">
      <c r="A629" s="6"/>
      <c r="B629" s="4"/>
      <c r="C629" s="4" t="s">
        <v>49</v>
      </c>
      <c r="D629" s="7" t="s">
        <v>50</v>
      </c>
      <c r="E629" s="8">
        <v>433412.7</v>
      </c>
      <c r="F629" s="8">
        <v>421367.7</v>
      </c>
      <c r="G629" s="9">
        <v>421124.48</v>
      </c>
      <c r="H629" s="9">
        <v>421124.48</v>
      </c>
      <c r="I629" s="9">
        <v>421124.48</v>
      </c>
      <c r="J629" s="9">
        <v>0</v>
      </c>
      <c r="K629" s="9">
        <v>421124.48</v>
      </c>
      <c r="L629" s="9">
        <v>0</v>
      </c>
      <c r="M629" s="9">
        <v>0</v>
      </c>
      <c r="N629" s="9">
        <v>0</v>
      </c>
      <c r="O629" s="9">
        <v>0</v>
      </c>
      <c r="P629" s="9">
        <v>0</v>
      </c>
      <c r="Q629" s="9">
        <v>0</v>
      </c>
      <c r="R629" s="9">
        <v>0</v>
      </c>
      <c r="S629" s="9">
        <v>0</v>
      </c>
      <c r="T629" s="9">
        <v>0</v>
      </c>
      <c r="U629" s="9">
        <v>0</v>
      </c>
      <c r="V629" s="5">
        <v>99.942276397801592</v>
      </c>
      <c r="W629" s="5">
        <v>2.5929369250360752</v>
      </c>
    </row>
    <row r="630" spans="1:23" ht="25" x14ac:dyDescent="0.35">
      <c r="A630" s="6"/>
      <c r="B630" s="4"/>
      <c r="C630" s="4" t="s">
        <v>51</v>
      </c>
      <c r="D630" s="7" t="s">
        <v>52</v>
      </c>
      <c r="E630" s="8">
        <v>3234.42</v>
      </c>
      <c r="F630" s="8">
        <v>293685.62</v>
      </c>
      <c r="G630" s="9">
        <v>283121.99</v>
      </c>
      <c r="H630" s="9">
        <v>283121.99</v>
      </c>
      <c r="I630" s="9">
        <v>283121.99</v>
      </c>
      <c r="J630" s="9">
        <v>0</v>
      </c>
      <c r="K630" s="9">
        <v>283121.99</v>
      </c>
      <c r="L630" s="9">
        <v>0</v>
      </c>
      <c r="M630" s="9">
        <v>0</v>
      </c>
      <c r="N630" s="9">
        <v>0</v>
      </c>
      <c r="O630" s="9">
        <v>0</v>
      </c>
      <c r="P630" s="9">
        <v>0</v>
      </c>
      <c r="Q630" s="9">
        <v>0</v>
      </c>
      <c r="R630" s="9">
        <v>0</v>
      </c>
      <c r="S630" s="9">
        <v>0</v>
      </c>
      <c r="T630" s="9">
        <v>0</v>
      </c>
      <c r="U630" s="9">
        <v>0</v>
      </c>
      <c r="V630" s="5">
        <v>96.403083700440533</v>
      </c>
      <c r="W630" s="5">
        <v>1.7432315377179541</v>
      </c>
    </row>
    <row r="631" spans="1:23" ht="25" x14ac:dyDescent="0.35">
      <c r="A631" s="6"/>
      <c r="B631" s="4"/>
      <c r="C631" s="4" t="s">
        <v>53</v>
      </c>
      <c r="D631" s="7" t="s">
        <v>54</v>
      </c>
      <c r="E631" s="8">
        <v>6468.85</v>
      </c>
      <c r="F631" s="8">
        <v>6468.85</v>
      </c>
      <c r="G631" s="9">
        <v>3202.08</v>
      </c>
      <c r="H631" s="9">
        <v>3202.08</v>
      </c>
      <c r="I631" s="9">
        <v>3202.08</v>
      </c>
      <c r="J631" s="9">
        <v>0</v>
      </c>
      <c r="K631" s="9">
        <v>3202.08</v>
      </c>
      <c r="L631" s="9">
        <v>0</v>
      </c>
      <c r="M631" s="9">
        <v>0</v>
      </c>
      <c r="N631" s="9">
        <v>0</v>
      </c>
      <c r="O631" s="9">
        <v>0</v>
      </c>
      <c r="P631" s="9">
        <v>0</v>
      </c>
      <c r="Q631" s="9">
        <v>0</v>
      </c>
      <c r="R631" s="9">
        <v>0</v>
      </c>
      <c r="S631" s="9">
        <v>0</v>
      </c>
      <c r="T631" s="9">
        <v>0</v>
      </c>
      <c r="U631" s="9">
        <v>0</v>
      </c>
      <c r="V631" s="5">
        <v>49.5</v>
      </c>
      <c r="W631" s="5">
        <v>1.9715758703369828E-2</v>
      </c>
    </row>
    <row r="632" spans="1:23" ht="25" x14ac:dyDescent="0.35">
      <c r="A632" s="6"/>
      <c r="B632" s="4"/>
      <c r="C632" s="4" t="s">
        <v>55</v>
      </c>
      <c r="D632" s="7" t="s">
        <v>56</v>
      </c>
      <c r="E632" s="8">
        <v>60483.71</v>
      </c>
      <c r="F632" s="8">
        <v>168190</v>
      </c>
      <c r="G632" s="9">
        <v>152246.59</v>
      </c>
      <c r="H632" s="9">
        <v>152246.59</v>
      </c>
      <c r="I632" s="9">
        <v>152246.59</v>
      </c>
      <c r="J632" s="9">
        <v>0</v>
      </c>
      <c r="K632" s="9">
        <v>152246.59</v>
      </c>
      <c r="L632" s="9">
        <v>0</v>
      </c>
      <c r="M632" s="9">
        <v>0</v>
      </c>
      <c r="N632" s="9">
        <v>0</v>
      </c>
      <c r="O632" s="9">
        <v>0</v>
      </c>
      <c r="P632" s="9">
        <v>0</v>
      </c>
      <c r="Q632" s="9">
        <v>0</v>
      </c>
      <c r="R632" s="9">
        <v>0</v>
      </c>
      <c r="S632" s="9">
        <v>0</v>
      </c>
      <c r="T632" s="9">
        <v>0</v>
      </c>
      <c r="U632" s="9">
        <v>0</v>
      </c>
      <c r="V632" s="5">
        <v>90.520596153846157</v>
      </c>
      <c r="W632" s="5">
        <v>0.93740884884474462</v>
      </c>
    </row>
    <row r="633" spans="1:23" ht="37.5" x14ac:dyDescent="0.35">
      <c r="A633" s="6"/>
      <c r="B633" s="4"/>
      <c r="C633" s="4" t="s">
        <v>57</v>
      </c>
      <c r="D633" s="7" t="s">
        <v>58</v>
      </c>
      <c r="E633" s="8">
        <v>19406.54</v>
      </c>
      <c r="F633" s="8">
        <v>19406.54</v>
      </c>
      <c r="G633" s="9">
        <v>17819.25</v>
      </c>
      <c r="H633" s="9">
        <v>17819.25</v>
      </c>
      <c r="I633" s="9">
        <v>17819.25</v>
      </c>
      <c r="J633" s="9">
        <v>0</v>
      </c>
      <c r="K633" s="9">
        <v>17819.25</v>
      </c>
      <c r="L633" s="9">
        <v>0</v>
      </c>
      <c r="M633" s="9">
        <v>0</v>
      </c>
      <c r="N633" s="9">
        <v>0</v>
      </c>
      <c r="O633" s="9">
        <v>0</v>
      </c>
      <c r="P633" s="9">
        <v>0</v>
      </c>
      <c r="Q633" s="9">
        <v>0</v>
      </c>
      <c r="R633" s="9">
        <v>0</v>
      </c>
      <c r="S633" s="9">
        <v>0</v>
      </c>
      <c r="T633" s="9">
        <v>0</v>
      </c>
      <c r="U633" s="9">
        <v>0</v>
      </c>
      <c r="V633" s="5">
        <v>91.820833333333326</v>
      </c>
      <c r="W633" s="5">
        <v>0.10971620569347497</v>
      </c>
    </row>
    <row r="634" spans="1:23" ht="25" x14ac:dyDescent="0.35">
      <c r="A634" s="6"/>
      <c r="B634" s="4"/>
      <c r="C634" s="4" t="s">
        <v>59</v>
      </c>
      <c r="D634" s="7" t="s">
        <v>60</v>
      </c>
      <c r="E634" s="8">
        <v>1617.21</v>
      </c>
      <c r="F634" s="8">
        <v>4948.67</v>
      </c>
      <c r="G634" s="9">
        <v>4936.96</v>
      </c>
      <c r="H634" s="9">
        <v>4936.96</v>
      </c>
      <c r="I634" s="9">
        <v>4936.96</v>
      </c>
      <c r="J634" s="9">
        <v>0</v>
      </c>
      <c r="K634" s="9">
        <v>4936.96</v>
      </c>
      <c r="L634" s="9">
        <v>0</v>
      </c>
      <c r="M634" s="9">
        <v>0</v>
      </c>
      <c r="N634" s="9">
        <v>0</v>
      </c>
      <c r="O634" s="9">
        <v>0</v>
      </c>
      <c r="P634" s="9">
        <v>0</v>
      </c>
      <c r="Q634" s="9">
        <v>0</v>
      </c>
      <c r="R634" s="9">
        <v>0</v>
      </c>
      <c r="S634" s="9">
        <v>0</v>
      </c>
      <c r="T634" s="9">
        <v>0</v>
      </c>
      <c r="U634" s="9">
        <v>0</v>
      </c>
      <c r="V634" s="5">
        <v>99.763398692810469</v>
      </c>
      <c r="W634" s="5">
        <v>3.0397716939040038E-2</v>
      </c>
    </row>
    <row r="635" spans="1:23" x14ac:dyDescent="0.35">
      <c r="A635" s="6"/>
      <c r="B635" s="4"/>
      <c r="C635" s="4" t="s">
        <v>61</v>
      </c>
      <c r="D635" s="7" t="s">
        <v>62</v>
      </c>
      <c r="E635" s="8">
        <v>646.88</v>
      </c>
      <c r="F635" s="8">
        <v>549.85</v>
      </c>
      <c r="G635" s="9">
        <v>242.58</v>
      </c>
      <c r="H635" s="9">
        <v>242.58</v>
      </c>
      <c r="I635" s="9">
        <v>242.58</v>
      </c>
      <c r="J635" s="9">
        <v>0</v>
      </c>
      <c r="K635" s="9">
        <v>242.58</v>
      </c>
      <c r="L635" s="9">
        <v>0</v>
      </c>
      <c r="M635" s="9">
        <v>0</v>
      </c>
      <c r="N635" s="9">
        <v>0</v>
      </c>
      <c r="O635" s="9">
        <v>0</v>
      </c>
      <c r="P635" s="9">
        <v>0</v>
      </c>
      <c r="Q635" s="9">
        <v>0</v>
      </c>
      <c r="R635" s="9">
        <v>0</v>
      </c>
      <c r="S635" s="9">
        <v>0</v>
      </c>
      <c r="T635" s="9">
        <v>0</v>
      </c>
      <c r="U635" s="9">
        <v>0</v>
      </c>
      <c r="V635" s="5">
        <v>44.117647058823529</v>
      </c>
      <c r="W635" s="5">
        <v>1.4936180835886234E-3</v>
      </c>
    </row>
    <row r="636" spans="1:23" ht="37.5" x14ac:dyDescent="0.35">
      <c r="A636" s="6"/>
      <c r="B636" s="4"/>
      <c r="C636" s="4" t="s">
        <v>63</v>
      </c>
      <c r="D636" s="7" t="s">
        <v>64</v>
      </c>
      <c r="E636" s="8">
        <v>553086.35</v>
      </c>
      <c r="F636" s="8">
        <v>553086.35</v>
      </c>
      <c r="G636" s="9">
        <v>548891.5</v>
      </c>
      <c r="H636" s="9">
        <v>548891.5</v>
      </c>
      <c r="I636" s="9">
        <v>548891.5</v>
      </c>
      <c r="J636" s="9">
        <v>0</v>
      </c>
      <c r="K636" s="9">
        <v>548891.5</v>
      </c>
      <c r="L636" s="9">
        <v>0</v>
      </c>
      <c r="M636" s="9">
        <v>0</v>
      </c>
      <c r="N636" s="9">
        <v>0</v>
      </c>
      <c r="O636" s="9">
        <v>0</v>
      </c>
      <c r="P636" s="9">
        <v>0</v>
      </c>
      <c r="Q636" s="9">
        <v>0</v>
      </c>
      <c r="R636" s="9">
        <v>0</v>
      </c>
      <c r="S636" s="9">
        <v>0</v>
      </c>
      <c r="T636" s="9">
        <v>0</v>
      </c>
      <c r="U636" s="9">
        <v>0</v>
      </c>
      <c r="V636" s="5">
        <v>99.24155555555555</v>
      </c>
      <c r="W636" s="5">
        <v>3.3796207900843354</v>
      </c>
    </row>
    <row r="637" spans="1:23" ht="25" x14ac:dyDescent="0.35">
      <c r="A637" s="6"/>
      <c r="B637" s="4"/>
      <c r="C637" s="4" t="s">
        <v>209</v>
      </c>
      <c r="D637" s="7" t="s">
        <v>210</v>
      </c>
      <c r="E637" s="8">
        <v>1617.21</v>
      </c>
      <c r="F637" s="8">
        <v>0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0</v>
      </c>
      <c r="M637" s="9">
        <v>0</v>
      </c>
      <c r="N637" s="9">
        <v>0</v>
      </c>
      <c r="O637" s="9">
        <v>0</v>
      </c>
      <c r="P637" s="9">
        <v>0</v>
      </c>
      <c r="Q637" s="9">
        <v>0</v>
      </c>
      <c r="R637" s="9">
        <v>0</v>
      </c>
      <c r="S637" s="9">
        <v>0</v>
      </c>
      <c r="T637" s="9">
        <v>0</v>
      </c>
      <c r="U637" s="9">
        <v>0</v>
      </c>
      <c r="V637" s="5" t="s">
        <v>86</v>
      </c>
      <c r="W637" s="5">
        <v>0</v>
      </c>
    </row>
    <row r="638" spans="1:23" x14ac:dyDescent="0.35">
      <c r="A638" s="6"/>
      <c r="B638" s="4"/>
      <c r="C638" s="4" t="s">
        <v>325</v>
      </c>
      <c r="D638" s="7" t="s">
        <v>326</v>
      </c>
      <c r="E638" s="8">
        <v>0</v>
      </c>
      <c r="F638" s="8">
        <v>7051.04</v>
      </c>
      <c r="G638" s="9">
        <v>7051.04</v>
      </c>
      <c r="H638" s="9">
        <v>7051.04</v>
      </c>
      <c r="I638" s="9">
        <v>7051.04</v>
      </c>
      <c r="J638" s="9">
        <v>0</v>
      </c>
      <c r="K638" s="9">
        <v>7051.04</v>
      </c>
      <c r="L638" s="9">
        <v>0</v>
      </c>
      <c r="M638" s="9">
        <v>0</v>
      </c>
      <c r="N638" s="9">
        <v>0</v>
      </c>
      <c r="O638" s="9">
        <v>0</v>
      </c>
      <c r="P638" s="9">
        <v>0</v>
      </c>
      <c r="Q638" s="9">
        <v>0</v>
      </c>
      <c r="R638" s="9">
        <v>0</v>
      </c>
      <c r="S638" s="9">
        <v>0</v>
      </c>
      <c r="T638" s="9">
        <v>0</v>
      </c>
      <c r="U638" s="9">
        <v>0</v>
      </c>
      <c r="V638" s="5">
        <v>100</v>
      </c>
      <c r="W638" s="5">
        <v>4.3414498962975986E-2</v>
      </c>
    </row>
    <row r="639" spans="1:23" ht="37.5" x14ac:dyDescent="0.35">
      <c r="A639" s="6"/>
      <c r="B639" s="4"/>
      <c r="C639" s="4" t="s">
        <v>318</v>
      </c>
      <c r="D639" s="7" t="s">
        <v>319</v>
      </c>
      <c r="E639" s="8">
        <v>0</v>
      </c>
      <c r="F639" s="8">
        <v>48516.35</v>
      </c>
      <c r="G639" s="9">
        <v>48516.35</v>
      </c>
      <c r="H639" s="9">
        <v>48516.35</v>
      </c>
      <c r="I639" s="9">
        <v>48516.35</v>
      </c>
      <c r="J639" s="9">
        <v>0</v>
      </c>
      <c r="K639" s="9">
        <v>48516.35</v>
      </c>
      <c r="L639" s="9">
        <v>0</v>
      </c>
      <c r="M639" s="9">
        <v>0</v>
      </c>
      <c r="N639" s="9">
        <v>0</v>
      </c>
      <c r="O639" s="9">
        <v>0</v>
      </c>
      <c r="P639" s="9">
        <v>0</v>
      </c>
      <c r="Q639" s="9">
        <v>0</v>
      </c>
      <c r="R639" s="9">
        <v>0</v>
      </c>
      <c r="S639" s="9">
        <v>0</v>
      </c>
      <c r="T639" s="9">
        <v>0</v>
      </c>
      <c r="U639" s="9">
        <v>0</v>
      </c>
      <c r="V639" s="5">
        <v>100</v>
      </c>
      <c r="W639" s="5">
        <v>0.29872361671772468</v>
      </c>
    </row>
    <row r="640" spans="1:23" ht="37.5" x14ac:dyDescent="0.35">
      <c r="A640" s="6"/>
      <c r="B640" s="4"/>
      <c r="C640" s="4" t="s">
        <v>180</v>
      </c>
      <c r="D640" s="7" t="s">
        <v>181</v>
      </c>
      <c r="E640" s="8">
        <v>0</v>
      </c>
      <c r="F640" s="8">
        <v>2458.16</v>
      </c>
      <c r="G640" s="9">
        <v>2458.16</v>
      </c>
      <c r="H640" s="9">
        <v>2458.16</v>
      </c>
      <c r="I640" s="9">
        <v>2458.16</v>
      </c>
      <c r="J640" s="9">
        <v>0</v>
      </c>
      <c r="K640" s="9">
        <v>2458.16</v>
      </c>
      <c r="L640" s="9">
        <v>0</v>
      </c>
      <c r="M640" s="9">
        <v>0</v>
      </c>
      <c r="N640" s="9">
        <v>0</v>
      </c>
      <c r="O640" s="9">
        <v>0</v>
      </c>
      <c r="P640" s="9">
        <v>0</v>
      </c>
      <c r="Q640" s="9">
        <v>0</v>
      </c>
      <c r="R640" s="9">
        <v>0</v>
      </c>
      <c r="S640" s="9">
        <v>0</v>
      </c>
      <c r="T640" s="9">
        <v>0</v>
      </c>
      <c r="U640" s="9">
        <v>0</v>
      </c>
      <c r="V640" s="5">
        <v>100</v>
      </c>
      <c r="W640" s="5">
        <v>1.5135329913698051E-2</v>
      </c>
    </row>
    <row r="641" spans="1:23" ht="37.5" x14ac:dyDescent="0.35">
      <c r="A641" s="6"/>
      <c r="B641" s="4"/>
      <c r="C641" s="4" t="s">
        <v>67</v>
      </c>
      <c r="D641" s="7" t="s">
        <v>68</v>
      </c>
      <c r="E641" s="8">
        <v>1617.21</v>
      </c>
      <c r="F641" s="8">
        <v>4043.03</v>
      </c>
      <c r="G641" s="9">
        <v>1937.42</v>
      </c>
      <c r="H641" s="9">
        <v>1937.42</v>
      </c>
      <c r="I641" s="9">
        <v>1937.42</v>
      </c>
      <c r="J641" s="9">
        <v>0</v>
      </c>
      <c r="K641" s="9">
        <v>1937.42</v>
      </c>
      <c r="L641" s="9">
        <v>0</v>
      </c>
      <c r="M641" s="9">
        <v>0</v>
      </c>
      <c r="N641" s="9">
        <v>0</v>
      </c>
      <c r="O641" s="9">
        <v>0</v>
      </c>
      <c r="P641" s="9">
        <v>0</v>
      </c>
      <c r="Q641" s="9">
        <v>0</v>
      </c>
      <c r="R641" s="9">
        <v>0</v>
      </c>
      <c r="S641" s="9">
        <v>0</v>
      </c>
      <c r="T641" s="9">
        <v>0</v>
      </c>
      <c r="U641" s="9">
        <v>0</v>
      </c>
      <c r="V641" s="5">
        <v>47.92</v>
      </c>
      <c r="W641" s="5">
        <v>1.1929029760927804E-2</v>
      </c>
    </row>
    <row r="642" spans="1:23" ht="37.5" x14ac:dyDescent="0.35">
      <c r="A642" s="6"/>
      <c r="B642" s="4"/>
      <c r="C642" s="4" t="s">
        <v>91</v>
      </c>
      <c r="D642" s="7" t="s">
        <v>92</v>
      </c>
      <c r="E642" s="8">
        <v>158745.49</v>
      </c>
      <c r="F642" s="8">
        <v>48843.02</v>
      </c>
      <c r="G642" s="9">
        <v>40296.379999999997</v>
      </c>
      <c r="H642" s="9">
        <v>40296.379999999997</v>
      </c>
      <c r="I642" s="9">
        <v>40296.379999999997</v>
      </c>
      <c r="J642" s="9">
        <v>40296.379999999997</v>
      </c>
      <c r="K642" s="9">
        <v>0</v>
      </c>
      <c r="L642" s="9">
        <v>0</v>
      </c>
      <c r="M642" s="9">
        <v>0</v>
      </c>
      <c r="N642" s="9">
        <v>0</v>
      </c>
      <c r="O642" s="9">
        <v>0</v>
      </c>
      <c r="P642" s="9">
        <v>0</v>
      </c>
      <c r="Q642" s="9">
        <v>0</v>
      </c>
      <c r="R642" s="9">
        <v>0</v>
      </c>
      <c r="S642" s="9">
        <v>0</v>
      </c>
      <c r="T642" s="9">
        <v>0</v>
      </c>
      <c r="U642" s="9">
        <v>0</v>
      </c>
      <c r="V642" s="5">
        <v>82.501821071452213</v>
      </c>
      <c r="W642" s="5">
        <v>0.24811187008262964</v>
      </c>
    </row>
    <row r="643" spans="1:23" ht="37.5" x14ac:dyDescent="0.35">
      <c r="A643" s="6"/>
      <c r="B643" s="4" t="s">
        <v>249</v>
      </c>
      <c r="C643" s="4"/>
      <c r="D643" s="7" t="s">
        <v>250</v>
      </c>
      <c r="E643" s="8">
        <v>29756.69</v>
      </c>
      <c r="F643" s="8">
        <v>46575.69</v>
      </c>
      <c r="G643" s="9">
        <v>20023.02</v>
      </c>
      <c r="H643" s="9">
        <v>20023.02</v>
      </c>
      <c r="I643" s="9">
        <v>20023.02</v>
      </c>
      <c r="J643" s="9">
        <v>0</v>
      </c>
      <c r="K643" s="9">
        <v>20023.02</v>
      </c>
      <c r="L643" s="9">
        <v>0</v>
      </c>
      <c r="M643" s="9">
        <v>0</v>
      </c>
      <c r="N643" s="9">
        <v>0</v>
      </c>
      <c r="O643" s="9">
        <v>0</v>
      </c>
      <c r="P643" s="9">
        <v>0</v>
      </c>
      <c r="Q643" s="9">
        <v>0</v>
      </c>
      <c r="R643" s="9">
        <v>0</v>
      </c>
      <c r="S643" s="9">
        <v>0</v>
      </c>
      <c r="T643" s="9">
        <v>0</v>
      </c>
      <c r="U643" s="9">
        <v>0</v>
      </c>
      <c r="V643" s="5">
        <v>42.990277777777777</v>
      </c>
      <c r="W643" s="5">
        <v>0.12328522811018311</v>
      </c>
    </row>
    <row r="644" spans="1:23" ht="25" x14ac:dyDescent="0.35">
      <c r="A644" s="6"/>
      <c r="B644" s="4"/>
      <c r="C644" s="4" t="s">
        <v>55</v>
      </c>
      <c r="D644" s="7" t="s">
        <v>56</v>
      </c>
      <c r="E644" s="8">
        <v>12937.69</v>
      </c>
      <c r="F644" s="8">
        <v>19406.54</v>
      </c>
      <c r="G644" s="9">
        <v>0</v>
      </c>
      <c r="H644" s="9">
        <v>0</v>
      </c>
      <c r="I644" s="9">
        <v>0</v>
      </c>
      <c r="J644" s="9">
        <v>0</v>
      </c>
      <c r="K644" s="9">
        <v>0</v>
      </c>
      <c r="L644" s="9">
        <v>0</v>
      </c>
      <c r="M644" s="9">
        <v>0</v>
      </c>
      <c r="N644" s="9">
        <v>0</v>
      </c>
      <c r="O644" s="9">
        <v>0</v>
      </c>
      <c r="P644" s="9">
        <v>0</v>
      </c>
      <c r="Q644" s="9">
        <v>0</v>
      </c>
      <c r="R644" s="9">
        <v>0</v>
      </c>
      <c r="S644" s="9">
        <v>0</v>
      </c>
      <c r="T644" s="9">
        <v>0</v>
      </c>
      <c r="U644" s="9">
        <v>0</v>
      </c>
      <c r="V644" s="5">
        <v>0</v>
      </c>
      <c r="W644" s="5">
        <v>0</v>
      </c>
    </row>
    <row r="645" spans="1:23" ht="25" x14ac:dyDescent="0.35">
      <c r="A645" s="6"/>
      <c r="B645" s="4"/>
      <c r="C645" s="4" t="s">
        <v>59</v>
      </c>
      <c r="D645" s="7" t="s">
        <v>60</v>
      </c>
      <c r="E645" s="8">
        <v>646.88</v>
      </c>
      <c r="F645" s="8">
        <v>1293.77</v>
      </c>
      <c r="G645" s="9">
        <v>616.48</v>
      </c>
      <c r="H645" s="9">
        <v>616.48</v>
      </c>
      <c r="I645" s="9">
        <v>616.48</v>
      </c>
      <c r="J645" s="9">
        <v>0</v>
      </c>
      <c r="K645" s="9">
        <v>616.48</v>
      </c>
      <c r="L645" s="9">
        <v>0</v>
      </c>
      <c r="M645" s="9">
        <v>0</v>
      </c>
      <c r="N645" s="9">
        <v>0</v>
      </c>
      <c r="O645" s="9">
        <v>0</v>
      </c>
      <c r="P645" s="9">
        <v>0</v>
      </c>
      <c r="Q645" s="9">
        <v>0</v>
      </c>
      <c r="R645" s="9">
        <v>0</v>
      </c>
      <c r="S645" s="9">
        <v>0</v>
      </c>
      <c r="T645" s="9">
        <v>0</v>
      </c>
      <c r="U645" s="9">
        <v>0</v>
      </c>
      <c r="V645" s="5">
        <v>47.65</v>
      </c>
      <c r="W645" s="5">
        <v>3.7957814230932213E-3</v>
      </c>
    </row>
    <row r="646" spans="1:23" ht="37.5" x14ac:dyDescent="0.35">
      <c r="A646" s="6"/>
      <c r="B646" s="4"/>
      <c r="C646" s="4" t="s">
        <v>67</v>
      </c>
      <c r="D646" s="7" t="s">
        <v>68</v>
      </c>
      <c r="E646" s="8">
        <v>16172.12</v>
      </c>
      <c r="F646" s="8">
        <v>25875.38</v>
      </c>
      <c r="G646" s="9">
        <v>19406.54</v>
      </c>
      <c r="H646" s="9">
        <v>19406.54</v>
      </c>
      <c r="I646" s="9">
        <v>19406.54</v>
      </c>
      <c r="J646" s="9">
        <v>0</v>
      </c>
      <c r="K646" s="9">
        <v>19406.54</v>
      </c>
      <c r="L646" s="9">
        <v>0</v>
      </c>
      <c r="M646" s="9">
        <v>0</v>
      </c>
      <c r="N646" s="9">
        <v>0</v>
      </c>
      <c r="O646" s="9">
        <v>0</v>
      </c>
      <c r="P646" s="9">
        <v>0</v>
      </c>
      <c r="Q646" s="9">
        <v>0</v>
      </c>
      <c r="R646" s="9">
        <v>0</v>
      </c>
      <c r="S646" s="9">
        <v>0</v>
      </c>
      <c r="T646" s="9">
        <v>0</v>
      </c>
      <c r="U646" s="9">
        <v>0</v>
      </c>
      <c r="V646" s="5">
        <v>75</v>
      </c>
      <c r="W646" s="5">
        <v>0.11948944668708987</v>
      </c>
    </row>
    <row r="647" spans="1:23" ht="300" x14ac:dyDescent="0.35">
      <c r="A647" s="6"/>
      <c r="B647" s="4" t="s">
        <v>251</v>
      </c>
      <c r="C647" s="4"/>
      <c r="D647" s="7" t="s">
        <v>252</v>
      </c>
      <c r="E647" s="8">
        <v>542199.28</v>
      </c>
      <c r="F647" s="8">
        <v>542199.28</v>
      </c>
      <c r="G647" s="9">
        <v>95491.46</v>
      </c>
      <c r="H647" s="9">
        <v>95491.46</v>
      </c>
      <c r="I647" s="9">
        <v>95491.46</v>
      </c>
      <c r="J647" s="9">
        <v>78038.509999999995</v>
      </c>
      <c r="K647" s="9">
        <v>17452.95</v>
      </c>
      <c r="L647" s="9">
        <v>0</v>
      </c>
      <c r="M647" s="9">
        <v>0</v>
      </c>
      <c r="N647" s="9">
        <v>0</v>
      </c>
      <c r="O647" s="9">
        <v>0</v>
      </c>
      <c r="P647" s="9">
        <v>0</v>
      </c>
      <c r="Q647" s="9">
        <v>0</v>
      </c>
      <c r="R647" s="9">
        <v>0</v>
      </c>
      <c r="S647" s="9">
        <v>0</v>
      </c>
      <c r="T647" s="9">
        <v>0</v>
      </c>
      <c r="U647" s="9">
        <v>0</v>
      </c>
      <c r="V647" s="5">
        <v>17.611874679360991</v>
      </c>
      <c r="W647" s="5">
        <v>0.58795758072863846</v>
      </c>
    </row>
    <row r="648" spans="1:23" ht="25" x14ac:dyDescent="0.35">
      <c r="A648" s="6"/>
      <c r="B648" s="4"/>
      <c r="C648" s="4" t="s">
        <v>33</v>
      </c>
      <c r="D648" s="7" t="s">
        <v>34</v>
      </c>
      <c r="E648" s="8">
        <v>384016.59</v>
      </c>
      <c r="F648" s="8">
        <v>382399.37</v>
      </c>
      <c r="G648" s="9">
        <v>45552.77</v>
      </c>
      <c r="H648" s="9">
        <v>45552.77</v>
      </c>
      <c r="I648" s="9">
        <v>45552.77</v>
      </c>
      <c r="J648" s="9">
        <v>45552.77</v>
      </c>
      <c r="K648" s="9">
        <v>0</v>
      </c>
      <c r="L648" s="9">
        <v>0</v>
      </c>
      <c r="M648" s="9">
        <v>0</v>
      </c>
      <c r="N648" s="9">
        <v>0</v>
      </c>
      <c r="O648" s="9">
        <v>0</v>
      </c>
      <c r="P648" s="9">
        <v>0</v>
      </c>
      <c r="Q648" s="9">
        <v>0</v>
      </c>
      <c r="R648" s="9">
        <v>0</v>
      </c>
      <c r="S648" s="9">
        <v>0</v>
      </c>
      <c r="T648" s="9">
        <v>0</v>
      </c>
      <c r="U648" s="9">
        <v>0</v>
      </c>
      <c r="V648" s="5">
        <v>11.912355787123186</v>
      </c>
      <c r="W648" s="5">
        <v>0.28047638331413921</v>
      </c>
    </row>
    <row r="649" spans="1:23" ht="25" x14ac:dyDescent="0.35">
      <c r="A649" s="6"/>
      <c r="B649" s="4"/>
      <c r="C649" s="4" t="s">
        <v>35</v>
      </c>
      <c r="D649" s="7" t="s">
        <v>36</v>
      </c>
      <c r="E649" s="8">
        <v>32641.8</v>
      </c>
      <c r="F649" s="8">
        <v>32641.8</v>
      </c>
      <c r="G649" s="9">
        <v>23077.41</v>
      </c>
      <c r="H649" s="9">
        <v>23077.41</v>
      </c>
      <c r="I649" s="9">
        <v>23077.41</v>
      </c>
      <c r="J649" s="9">
        <v>23077.41</v>
      </c>
      <c r="K649" s="9">
        <v>0</v>
      </c>
      <c r="L649" s="9">
        <v>0</v>
      </c>
      <c r="M649" s="9">
        <v>0</v>
      </c>
      <c r="N649" s="9">
        <v>0</v>
      </c>
      <c r="O649" s="9">
        <v>0</v>
      </c>
      <c r="P649" s="9">
        <v>0</v>
      </c>
      <c r="Q649" s="9">
        <v>0</v>
      </c>
      <c r="R649" s="9">
        <v>0</v>
      </c>
      <c r="S649" s="9">
        <v>0</v>
      </c>
      <c r="T649" s="9">
        <v>0</v>
      </c>
      <c r="U649" s="9">
        <v>0</v>
      </c>
      <c r="V649" s="5">
        <v>70.698969480776853</v>
      </c>
      <c r="W649" s="5">
        <v>0.14209167212426416</v>
      </c>
    </row>
    <row r="650" spans="1:23" ht="37.5" x14ac:dyDescent="0.35">
      <c r="A650" s="6"/>
      <c r="B650" s="4"/>
      <c r="C650" s="4" t="s">
        <v>37</v>
      </c>
      <c r="D650" s="7" t="s">
        <v>38</v>
      </c>
      <c r="E650" s="8">
        <v>74705.47</v>
      </c>
      <c r="F650" s="8">
        <v>74705.47</v>
      </c>
      <c r="G650" s="9">
        <v>8135.29</v>
      </c>
      <c r="H650" s="9">
        <v>8135.29</v>
      </c>
      <c r="I650" s="9">
        <v>8135.29</v>
      </c>
      <c r="J650" s="9">
        <v>8135.29</v>
      </c>
      <c r="K650" s="9">
        <v>0</v>
      </c>
      <c r="L650" s="9">
        <v>0</v>
      </c>
      <c r="M650" s="9">
        <v>0</v>
      </c>
      <c r="N650" s="9">
        <v>0</v>
      </c>
      <c r="O650" s="9">
        <v>0</v>
      </c>
      <c r="P650" s="9">
        <v>0</v>
      </c>
      <c r="Q650" s="9">
        <v>0</v>
      </c>
      <c r="R650" s="9">
        <v>0</v>
      </c>
      <c r="S650" s="9">
        <v>0</v>
      </c>
      <c r="T650" s="9">
        <v>0</v>
      </c>
      <c r="U650" s="9">
        <v>0</v>
      </c>
      <c r="V650" s="5">
        <v>10.88981252976577</v>
      </c>
      <c r="W650" s="5">
        <v>5.0090374349383696E-2</v>
      </c>
    </row>
    <row r="651" spans="1:23" ht="37.5" x14ac:dyDescent="0.35">
      <c r="A651" s="6"/>
      <c r="B651" s="4"/>
      <c r="C651" s="4" t="s">
        <v>39</v>
      </c>
      <c r="D651" s="7" t="s">
        <v>40</v>
      </c>
      <c r="E651" s="8">
        <v>10625.08</v>
      </c>
      <c r="F651" s="8">
        <v>10625.08</v>
      </c>
      <c r="G651" s="9">
        <v>1127.78</v>
      </c>
      <c r="H651" s="9">
        <v>1127.78</v>
      </c>
      <c r="I651" s="9">
        <v>1127.78</v>
      </c>
      <c r="J651" s="9">
        <v>1127.78</v>
      </c>
      <c r="K651" s="9">
        <v>0</v>
      </c>
      <c r="L651" s="9">
        <v>0</v>
      </c>
      <c r="M651" s="9">
        <v>0</v>
      </c>
      <c r="N651" s="9">
        <v>0</v>
      </c>
      <c r="O651" s="9">
        <v>0</v>
      </c>
      <c r="P651" s="9">
        <v>0</v>
      </c>
      <c r="Q651" s="9">
        <v>0</v>
      </c>
      <c r="R651" s="9">
        <v>0</v>
      </c>
      <c r="S651" s="9">
        <v>0</v>
      </c>
      <c r="T651" s="9">
        <v>0</v>
      </c>
      <c r="U651" s="9">
        <v>0</v>
      </c>
      <c r="V651" s="5">
        <v>10.614307458143076</v>
      </c>
      <c r="W651" s="5">
        <v>6.943930045142415E-3</v>
      </c>
    </row>
    <row r="652" spans="1:23" ht="25" x14ac:dyDescent="0.35">
      <c r="A652" s="6"/>
      <c r="B652" s="4"/>
      <c r="C652" s="4" t="s">
        <v>43</v>
      </c>
      <c r="D652" s="7" t="s">
        <v>44</v>
      </c>
      <c r="E652" s="8">
        <v>6468.85</v>
      </c>
      <c r="F652" s="8">
        <v>1953.59</v>
      </c>
      <c r="G652" s="9">
        <v>0</v>
      </c>
      <c r="H652" s="9">
        <v>0</v>
      </c>
      <c r="I652" s="9">
        <v>0</v>
      </c>
      <c r="J652" s="9">
        <v>0</v>
      </c>
      <c r="K652" s="9">
        <v>0</v>
      </c>
      <c r="L652" s="9">
        <v>0</v>
      </c>
      <c r="M652" s="9">
        <v>0</v>
      </c>
      <c r="N652" s="9">
        <v>0</v>
      </c>
      <c r="O652" s="9">
        <v>0</v>
      </c>
      <c r="P652" s="9">
        <v>0</v>
      </c>
      <c r="Q652" s="9">
        <v>0</v>
      </c>
      <c r="R652" s="9">
        <v>0</v>
      </c>
      <c r="S652" s="9">
        <v>0</v>
      </c>
      <c r="T652" s="9">
        <v>0</v>
      </c>
      <c r="U652" s="9">
        <v>0</v>
      </c>
      <c r="V652" s="5">
        <v>0</v>
      </c>
      <c r="W652" s="5">
        <v>0</v>
      </c>
    </row>
    <row r="653" spans="1:23" ht="37.5" x14ac:dyDescent="0.35">
      <c r="A653" s="6"/>
      <c r="B653" s="4"/>
      <c r="C653" s="4" t="s">
        <v>95</v>
      </c>
      <c r="D653" s="7" t="s">
        <v>96</v>
      </c>
      <c r="E653" s="8">
        <v>12937.69</v>
      </c>
      <c r="F653" s="8">
        <v>17452.95</v>
      </c>
      <c r="G653" s="9">
        <v>17452.95</v>
      </c>
      <c r="H653" s="9">
        <v>17452.95</v>
      </c>
      <c r="I653" s="9">
        <v>17452.95</v>
      </c>
      <c r="J653" s="9">
        <v>0</v>
      </c>
      <c r="K653" s="9">
        <v>17452.95</v>
      </c>
      <c r="L653" s="9">
        <v>0</v>
      </c>
      <c r="M653" s="9">
        <v>0</v>
      </c>
      <c r="N653" s="9">
        <v>0</v>
      </c>
      <c r="O653" s="9">
        <v>0</v>
      </c>
      <c r="P653" s="9">
        <v>0</v>
      </c>
      <c r="Q653" s="9">
        <v>0</v>
      </c>
      <c r="R653" s="9">
        <v>0</v>
      </c>
      <c r="S653" s="9">
        <v>0</v>
      </c>
      <c r="T653" s="9">
        <v>0</v>
      </c>
      <c r="U653" s="9">
        <v>0</v>
      </c>
      <c r="V653" s="5">
        <v>100</v>
      </c>
      <c r="W653" s="5">
        <v>0.10746084238725614</v>
      </c>
    </row>
    <row r="654" spans="1:23" x14ac:dyDescent="0.35">
      <c r="A654" s="6"/>
      <c r="B654" s="4"/>
      <c r="C654" s="4" t="s">
        <v>49</v>
      </c>
      <c r="D654" s="7" t="s">
        <v>50</v>
      </c>
      <c r="E654" s="8">
        <v>3234.42</v>
      </c>
      <c r="F654" s="8">
        <v>3234.42</v>
      </c>
      <c r="G654" s="9">
        <v>0</v>
      </c>
      <c r="H654" s="9">
        <v>0</v>
      </c>
      <c r="I654" s="9">
        <v>0</v>
      </c>
      <c r="J654" s="9">
        <v>0</v>
      </c>
      <c r="K654" s="9">
        <v>0</v>
      </c>
      <c r="L654" s="9">
        <v>0</v>
      </c>
      <c r="M654" s="9">
        <v>0</v>
      </c>
      <c r="N654" s="9">
        <v>0</v>
      </c>
      <c r="O654" s="9">
        <v>0</v>
      </c>
      <c r="P654" s="9">
        <v>0</v>
      </c>
      <c r="Q654" s="9">
        <v>0</v>
      </c>
      <c r="R654" s="9">
        <v>0</v>
      </c>
      <c r="S654" s="9">
        <v>0</v>
      </c>
      <c r="T654" s="9">
        <v>0</v>
      </c>
      <c r="U654" s="9">
        <v>0</v>
      </c>
      <c r="V654" s="5">
        <v>0</v>
      </c>
      <c r="W654" s="5">
        <v>0</v>
      </c>
    </row>
    <row r="655" spans="1:23" ht="25" x14ac:dyDescent="0.35">
      <c r="A655" s="6"/>
      <c r="B655" s="4"/>
      <c r="C655" s="4" t="s">
        <v>51</v>
      </c>
      <c r="D655" s="7" t="s">
        <v>52</v>
      </c>
      <c r="E655" s="8">
        <v>1617.21</v>
      </c>
      <c r="F655" s="8">
        <v>1617.21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0</v>
      </c>
      <c r="M655" s="9">
        <v>0</v>
      </c>
      <c r="N655" s="9">
        <v>0</v>
      </c>
      <c r="O655" s="9">
        <v>0</v>
      </c>
      <c r="P655" s="9">
        <v>0</v>
      </c>
      <c r="Q655" s="9">
        <v>0</v>
      </c>
      <c r="R655" s="9">
        <v>0</v>
      </c>
      <c r="S655" s="9">
        <v>0</v>
      </c>
      <c r="T655" s="9">
        <v>0</v>
      </c>
      <c r="U655" s="9">
        <v>0</v>
      </c>
      <c r="V655" s="5">
        <v>0</v>
      </c>
      <c r="W655" s="5">
        <v>0</v>
      </c>
    </row>
    <row r="656" spans="1:23" ht="25" x14ac:dyDescent="0.35">
      <c r="A656" s="6"/>
      <c r="B656" s="4"/>
      <c r="C656" s="4" t="s">
        <v>55</v>
      </c>
      <c r="D656" s="7" t="s">
        <v>56</v>
      </c>
      <c r="E656" s="8">
        <v>4851.63</v>
      </c>
      <c r="F656" s="8">
        <v>4851.63</v>
      </c>
      <c r="G656" s="9">
        <v>0</v>
      </c>
      <c r="H656" s="9">
        <v>0</v>
      </c>
      <c r="I656" s="9">
        <v>0</v>
      </c>
      <c r="J656" s="9">
        <v>0</v>
      </c>
      <c r="K656" s="9">
        <v>0</v>
      </c>
      <c r="L656" s="9">
        <v>0</v>
      </c>
      <c r="M656" s="9">
        <v>0</v>
      </c>
      <c r="N656" s="9">
        <v>0</v>
      </c>
      <c r="O656" s="9">
        <v>0</v>
      </c>
      <c r="P656" s="9">
        <v>0</v>
      </c>
      <c r="Q656" s="9">
        <v>0</v>
      </c>
      <c r="R656" s="9">
        <v>0</v>
      </c>
      <c r="S656" s="9">
        <v>0</v>
      </c>
      <c r="T656" s="9">
        <v>0</v>
      </c>
      <c r="U656" s="9">
        <v>0</v>
      </c>
      <c r="V656" s="5">
        <v>0</v>
      </c>
      <c r="W656" s="5">
        <v>0</v>
      </c>
    </row>
    <row r="657" spans="1:23" ht="25" x14ac:dyDescent="0.35">
      <c r="A657" s="6"/>
      <c r="B657" s="4"/>
      <c r="C657" s="4" t="s">
        <v>59</v>
      </c>
      <c r="D657" s="7" t="s">
        <v>60</v>
      </c>
      <c r="E657" s="8">
        <v>1617.21</v>
      </c>
      <c r="F657" s="8">
        <v>3234.42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0</v>
      </c>
      <c r="M657" s="9">
        <v>0</v>
      </c>
      <c r="N657" s="9">
        <v>0</v>
      </c>
      <c r="O657" s="9">
        <v>0</v>
      </c>
      <c r="P657" s="9">
        <v>0</v>
      </c>
      <c r="Q657" s="9">
        <v>0</v>
      </c>
      <c r="R657" s="9">
        <v>0</v>
      </c>
      <c r="S657" s="9">
        <v>0</v>
      </c>
      <c r="T657" s="9">
        <v>0</v>
      </c>
      <c r="U657" s="9">
        <v>0</v>
      </c>
      <c r="V657" s="5">
        <v>0</v>
      </c>
      <c r="W657" s="5">
        <v>0</v>
      </c>
    </row>
    <row r="658" spans="1:23" ht="37.5" x14ac:dyDescent="0.35">
      <c r="A658" s="6"/>
      <c r="B658" s="4"/>
      <c r="C658" s="4" t="s">
        <v>63</v>
      </c>
      <c r="D658" s="7" t="s">
        <v>64</v>
      </c>
      <c r="E658" s="8">
        <v>3234.42</v>
      </c>
      <c r="F658" s="8">
        <v>3234.42</v>
      </c>
      <c r="G658" s="9">
        <v>0</v>
      </c>
      <c r="H658" s="9">
        <v>0</v>
      </c>
      <c r="I658" s="9">
        <v>0</v>
      </c>
      <c r="J658" s="9">
        <v>0</v>
      </c>
      <c r="K658" s="9">
        <v>0</v>
      </c>
      <c r="L658" s="9">
        <v>0</v>
      </c>
      <c r="M658" s="9">
        <v>0</v>
      </c>
      <c r="N658" s="9">
        <v>0</v>
      </c>
      <c r="O658" s="9">
        <v>0</v>
      </c>
      <c r="P658" s="9">
        <v>0</v>
      </c>
      <c r="Q658" s="9">
        <v>0</v>
      </c>
      <c r="R658" s="9">
        <v>0</v>
      </c>
      <c r="S658" s="9">
        <v>0</v>
      </c>
      <c r="T658" s="9">
        <v>0</v>
      </c>
      <c r="U658" s="9">
        <v>0</v>
      </c>
      <c r="V658" s="5">
        <v>0</v>
      </c>
      <c r="W658" s="5">
        <v>0</v>
      </c>
    </row>
    <row r="659" spans="1:23" ht="37.5" x14ac:dyDescent="0.35">
      <c r="A659" s="6"/>
      <c r="B659" s="4"/>
      <c r="C659" s="4" t="s">
        <v>91</v>
      </c>
      <c r="D659" s="7" t="s">
        <v>92</v>
      </c>
      <c r="E659" s="8">
        <v>6248.91</v>
      </c>
      <c r="F659" s="8">
        <v>6248.91</v>
      </c>
      <c r="G659" s="9">
        <v>145.26</v>
      </c>
      <c r="H659" s="9">
        <v>145.26</v>
      </c>
      <c r="I659" s="9">
        <v>145.26</v>
      </c>
      <c r="J659" s="9">
        <v>145.26</v>
      </c>
      <c r="K659" s="9">
        <v>0</v>
      </c>
      <c r="L659" s="9">
        <v>0</v>
      </c>
      <c r="M659" s="9">
        <v>0</v>
      </c>
      <c r="N659" s="9">
        <v>0</v>
      </c>
      <c r="O659" s="9">
        <v>0</v>
      </c>
      <c r="P659" s="9">
        <v>0</v>
      </c>
      <c r="Q659" s="9">
        <v>0</v>
      </c>
      <c r="R659" s="9">
        <v>0</v>
      </c>
      <c r="S659" s="9">
        <v>0</v>
      </c>
      <c r="T659" s="9">
        <v>0</v>
      </c>
      <c r="U659" s="9">
        <v>0</v>
      </c>
      <c r="V659" s="5">
        <v>2.3245341614906829</v>
      </c>
      <c r="W659" s="5">
        <v>8.9437850845286752E-4</v>
      </c>
    </row>
    <row r="660" spans="1:23" x14ac:dyDescent="0.35">
      <c r="A660" s="6"/>
      <c r="B660" s="4" t="s">
        <v>253</v>
      </c>
      <c r="C660" s="4"/>
      <c r="D660" s="7" t="s">
        <v>70</v>
      </c>
      <c r="E660" s="8">
        <v>0</v>
      </c>
      <c r="F660" s="8">
        <v>11362.53</v>
      </c>
      <c r="G660" s="9">
        <v>0</v>
      </c>
      <c r="H660" s="9">
        <v>0</v>
      </c>
      <c r="I660" s="9">
        <v>0</v>
      </c>
      <c r="J660" s="9">
        <v>0</v>
      </c>
      <c r="K660" s="9">
        <v>0</v>
      </c>
      <c r="L660" s="9">
        <v>0</v>
      </c>
      <c r="M660" s="9">
        <v>0</v>
      </c>
      <c r="N660" s="9">
        <v>0</v>
      </c>
      <c r="O660" s="9">
        <v>0</v>
      </c>
      <c r="P660" s="9">
        <v>0</v>
      </c>
      <c r="Q660" s="9">
        <v>0</v>
      </c>
      <c r="R660" s="9">
        <v>0</v>
      </c>
      <c r="S660" s="9">
        <v>0</v>
      </c>
      <c r="T660" s="9">
        <v>0</v>
      </c>
      <c r="U660" s="9">
        <v>0</v>
      </c>
      <c r="V660" s="5">
        <v>0</v>
      </c>
      <c r="W660" s="5">
        <v>0</v>
      </c>
    </row>
    <row r="661" spans="1:23" ht="25" x14ac:dyDescent="0.35">
      <c r="A661" s="6"/>
      <c r="B661" s="4"/>
      <c r="C661" s="4" t="s">
        <v>33</v>
      </c>
      <c r="D661" s="7" t="s">
        <v>34</v>
      </c>
      <c r="E661" s="8">
        <v>0</v>
      </c>
      <c r="F661" s="8">
        <v>9703.27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0</v>
      </c>
      <c r="M661" s="9">
        <v>0</v>
      </c>
      <c r="N661" s="9">
        <v>0</v>
      </c>
      <c r="O661" s="9">
        <v>0</v>
      </c>
      <c r="P661" s="9">
        <v>0</v>
      </c>
      <c r="Q661" s="9">
        <v>0</v>
      </c>
      <c r="R661" s="9">
        <v>0</v>
      </c>
      <c r="S661" s="9">
        <v>0</v>
      </c>
      <c r="T661" s="9">
        <v>0</v>
      </c>
      <c r="U661" s="9">
        <v>0</v>
      </c>
      <c r="V661" s="5">
        <v>0</v>
      </c>
      <c r="W661" s="5">
        <v>0</v>
      </c>
    </row>
    <row r="662" spans="1:23" ht="37.5" x14ac:dyDescent="0.35">
      <c r="A662" s="6"/>
      <c r="B662" s="4"/>
      <c r="C662" s="4" t="s">
        <v>37</v>
      </c>
      <c r="D662" s="7" t="s">
        <v>38</v>
      </c>
      <c r="E662" s="8">
        <v>0</v>
      </c>
      <c r="F662" s="8">
        <v>1659.26</v>
      </c>
      <c r="G662" s="9">
        <v>0</v>
      </c>
      <c r="H662" s="9">
        <v>0</v>
      </c>
      <c r="I662" s="9">
        <v>0</v>
      </c>
      <c r="J662" s="9">
        <v>0</v>
      </c>
      <c r="K662" s="9">
        <v>0</v>
      </c>
      <c r="L662" s="9">
        <v>0</v>
      </c>
      <c r="M662" s="9">
        <v>0</v>
      </c>
      <c r="N662" s="9">
        <v>0</v>
      </c>
      <c r="O662" s="9">
        <v>0</v>
      </c>
      <c r="P662" s="9">
        <v>0</v>
      </c>
      <c r="Q662" s="9">
        <v>0</v>
      </c>
      <c r="R662" s="9">
        <v>0</v>
      </c>
      <c r="S662" s="9">
        <v>0</v>
      </c>
      <c r="T662" s="9">
        <v>0</v>
      </c>
      <c r="U662" s="9">
        <v>0</v>
      </c>
      <c r="V662" s="5">
        <v>0</v>
      </c>
      <c r="W662" s="5">
        <v>0</v>
      </c>
    </row>
    <row r="663" spans="1:23" ht="25" x14ac:dyDescent="0.35">
      <c r="A663" s="6">
        <v>854</v>
      </c>
      <c r="B663" s="4"/>
      <c r="C663" s="4"/>
      <c r="D663" s="7" t="s">
        <v>282</v>
      </c>
      <c r="E663" s="8">
        <v>64688.46</v>
      </c>
      <c r="F663" s="8">
        <v>90563.85</v>
      </c>
      <c r="G663" s="9">
        <v>44600.75</v>
      </c>
      <c r="H663" s="9">
        <v>44600.75</v>
      </c>
      <c r="I663" s="9">
        <v>18725.37</v>
      </c>
      <c r="J663" s="9">
        <v>0</v>
      </c>
      <c r="K663" s="9">
        <v>18725.37</v>
      </c>
      <c r="L663" s="9">
        <v>0</v>
      </c>
      <c r="M663" s="9">
        <v>25875.38</v>
      </c>
      <c r="N663" s="9">
        <v>0</v>
      </c>
      <c r="O663" s="9">
        <v>0</v>
      </c>
      <c r="P663" s="9">
        <v>0</v>
      </c>
      <c r="Q663" s="9">
        <v>0</v>
      </c>
      <c r="R663" s="9">
        <v>0</v>
      </c>
      <c r="S663" s="9">
        <v>0</v>
      </c>
      <c r="T663" s="9">
        <v>0</v>
      </c>
      <c r="U663" s="9">
        <v>0</v>
      </c>
      <c r="V663" s="5">
        <v>49.247857142857143</v>
      </c>
      <c r="W663" s="5">
        <v>0.27461462935782616</v>
      </c>
    </row>
    <row r="664" spans="1:23" ht="37.5" x14ac:dyDescent="0.35">
      <c r="A664" s="6"/>
      <c r="B664" s="4" t="s">
        <v>289</v>
      </c>
      <c r="C664" s="4"/>
      <c r="D664" s="7" t="s">
        <v>290</v>
      </c>
      <c r="E664" s="8">
        <v>64688.46</v>
      </c>
      <c r="F664" s="8">
        <v>90563.85</v>
      </c>
      <c r="G664" s="9">
        <v>44600.75</v>
      </c>
      <c r="H664" s="9">
        <v>44600.75</v>
      </c>
      <c r="I664" s="9">
        <v>18725.37</v>
      </c>
      <c r="J664" s="9">
        <v>0</v>
      </c>
      <c r="K664" s="9">
        <v>18725.37</v>
      </c>
      <c r="L664" s="9">
        <v>0</v>
      </c>
      <c r="M664" s="9">
        <v>25875.38</v>
      </c>
      <c r="N664" s="9">
        <v>0</v>
      </c>
      <c r="O664" s="9">
        <v>0</v>
      </c>
      <c r="P664" s="9">
        <v>0</v>
      </c>
      <c r="Q664" s="9">
        <v>0</v>
      </c>
      <c r="R664" s="9">
        <v>0</v>
      </c>
      <c r="S664" s="9">
        <v>0</v>
      </c>
      <c r="T664" s="9">
        <v>0</v>
      </c>
      <c r="U664" s="9">
        <v>0</v>
      </c>
      <c r="V664" s="5">
        <v>49.247857142857143</v>
      </c>
      <c r="W664" s="5">
        <v>0.27461462935782616</v>
      </c>
    </row>
    <row r="665" spans="1:23" x14ac:dyDescent="0.35">
      <c r="A665" s="6"/>
      <c r="B665" s="4"/>
      <c r="C665" s="4" t="s">
        <v>291</v>
      </c>
      <c r="D665" s="7" t="s">
        <v>292</v>
      </c>
      <c r="E665" s="8">
        <v>0</v>
      </c>
      <c r="F665" s="8">
        <v>25875.38</v>
      </c>
      <c r="G665" s="9">
        <v>25875.38</v>
      </c>
      <c r="H665" s="9">
        <v>25875.38</v>
      </c>
      <c r="I665" s="9">
        <v>0</v>
      </c>
      <c r="J665" s="9">
        <v>0</v>
      </c>
      <c r="K665" s="9">
        <v>0</v>
      </c>
      <c r="L665" s="9">
        <v>0</v>
      </c>
      <c r="M665" s="9">
        <v>25875.38</v>
      </c>
      <c r="N665" s="9">
        <v>0</v>
      </c>
      <c r="O665" s="9">
        <v>0</v>
      </c>
      <c r="P665" s="9">
        <v>0</v>
      </c>
      <c r="Q665" s="9">
        <v>0</v>
      </c>
      <c r="R665" s="9">
        <v>0</v>
      </c>
      <c r="S665" s="9">
        <v>0</v>
      </c>
      <c r="T665" s="9">
        <v>0</v>
      </c>
      <c r="U665" s="9">
        <v>0</v>
      </c>
      <c r="V665" s="5">
        <v>100</v>
      </c>
      <c r="W665" s="5">
        <v>0.15931926224945317</v>
      </c>
    </row>
    <row r="666" spans="1:23" ht="25" x14ac:dyDescent="0.35">
      <c r="A666" s="6"/>
      <c r="B666" s="4"/>
      <c r="C666" s="4" t="s">
        <v>55</v>
      </c>
      <c r="D666" s="7" t="s">
        <v>56</v>
      </c>
      <c r="E666" s="8">
        <v>64688.46</v>
      </c>
      <c r="F666" s="8">
        <v>64688.46</v>
      </c>
      <c r="G666" s="9">
        <v>18725.37</v>
      </c>
      <c r="H666" s="9">
        <v>18725.37</v>
      </c>
      <c r="I666" s="9">
        <v>18725.37</v>
      </c>
      <c r="J666" s="9">
        <v>0</v>
      </c>
      <c r="K666" s="9">
        <v>18725.37</v>
      </c>
      <c r="L666" s="9">
        <v>0</v>
      </c>
      <c r="M666" s="9">
        <v>0</v>
      </c>
      <c r="N666" s="9">
        <v>0</v>
      </c>
      <c r="O666" s="9">
        <v>0</v>
      </c>
      <c r="P666" s="9">
        <v>0</v>
      </c>
      <c r="Q666" s="9">
        <v>0</v>
      </c>
      <c r="R666" s="9">
        <v>0</v>
      </c>
      <c r="S666" s="9">
        <v>0</v>
      </c>
      <c r="T666" s="9">
        <v>0</v>
      </c>
      <c r="U666" s="9">
        <v>0</v>
      </c>
      <c r="V666" s="5">
        <v>28.946999999999999</v>
      </c>
      <c r="W666" s="5">
        <v>0.115295367108373</v>
      </c>
    </row>
    <row r="667" spans="1:23" x14ac:dyDescent="0.35">
      <c r="A667" s="6"/>
      <c r="B667" s="4"/>
      <c r="C667" s="4"/>
      <c r="D667" s="7" t="s">
        <v>27</v>
      </c>
      <c r="E667" s="8">
        <v>14682515.529999999</v>
      </c>
      <c r="F667" s="8">
        <v>16837491.960000001</v>
      </c>
      <c r="G667" s="9">
        <v>16241215.550000001</v>
      </c>
      <c r="H667" s="9">
        <v>16241215.550000001</v>
      </c>
      <c r="I667" s="9">
        <v>16196958.359999999</v>
      </c>
      <c r="J667" s="9">
        <v>14426696.369999999</v>
      </c>
      <c r="K667" s="9">
        <v>1770261.99</v>
      </c>
      <c r="L667" s="9">
        <v>0</v>
      </c>
      <c r="M667" s="9">
        <v>44257.19</v>
      </c>
      <c r="N667" s="9">
        <v>0</v>
      </c>
      <c r="O667" s="9">
        <v>0</v>
      </c>
      <c r="P667" s="9">
        <v>0</v>
      </c>
      <c r="Q667" s="9">
        <v>0</v>
      </c>
      <c r="R667" s="9">
        <v>0</v>
      </c>
      <c r="S667" s="9">
        <v>0</v>
      </c>
      <c r="T667" s="9">
        <v>0</v>
      </c>
      <c r="U667" s="9">
        <v>0</v>
      </c>
      <c r="V667" s="5">
        <v>96.458638782759849</v>
      </c>
      <c r="W667" s="5">
        <v>100</v>
      </c>
    </row>
    <row r="674" spans="1:23" x14ac:dyDescent="0.35">
      <c r="A674" s="75" t="s">
        <v>327</v>
      </c>
      <c r="B674" s="75"/>
      <c r="C674" s="75"/>
      <c r="D674" s="75"/>
      <c r="E674" s="75"/>
      <c r="F674" s="75"/>
      <c r="G674" s="75"/>
      <c r="H674" s="76"/>
      <c r="I674" s="76"/>
      <c r="J674" s="76"/>
      <c r="K674" s="76"/>
      <c r="L674" s="76"/>
      <c r="M674" s="76"/>
      <c r="N674" s="76"/>
      <c r="O674" s="76"/>
      <c r="P674" s="76"/>
      <c r="Q674" s="76"/>
      <c r="R674" s="76"/>
      <c r="S674" s="76"/>
      <c r="T674" s="76"/>
      <c r="U674" s="76"/>
      <c r="V674" s="76"/>
      <c r="W674" s="16"/>
    </row>
    <row r="675" spans="1:23" x14ac:dyDescent="0.35">
      <c r="A675" s="64" t="s">
        <v>2</v>
      </c>
      <c r="B675" s="64" t="s">
        <v>3</v>
      </c>
      <c r="C675" s="66" t="s">
        <v>4</v>
      </c>
      <c r="D675" s="66" t="s">
        <v>5</v>
      </c>
      <c r="E675" s="66" t="s">
        <v>6</v>
      </c>
      <c r="F675" s="66" t="s">
        <v>7</v>
      </c>
      <c r="G675" s="66" t="s">
        <v>8</v>
      </c>
      <c r="H675" s="68" t="s">
        <v>9</v>
      </c>
      <c r="I675" s="68"/>
      <c r="J675" s="68"/>
      <c r="K675" s="68"/>
      <c r="L675" s="68"/>
      <c r="M675" s="68"/>
      <c r="N675" s="68"/>
      <c r="O675" s="68"/>
      <c r="P675" s="68"/>
      <c r="Q675" s="68"/>
      <c r="R675" s="68"/>
      <c r="S675" s="68"/>
      <c r="T675" s="69"/>
      <c r="U675" s="69"/>
      <c r="V675" s="66" t="s">
        <v>10</v>
      </c>
      <c r="W675" s="66" t="s">
        <v>11</v>
      </c>
    </row>
    <row r="676" spans="1:23" x14ac:dyDescent="0.35">
      <c r="A676" s="64"/>
      <c r="B676" s="64"/>
      <c r="C676" s="66"/>
      <c r="D676" s="66"/>
      <c r="E676" s="66"/>
      <c r="F676" s="66"/>
      <c r="G676" s="66"/>
      <c r="H676" s="66" t="s">
        <v>12</v>
      </c>
      <c r="I676" s="70" t="s">
        <v>9</v>
      </c>
      <c r="J676" s="70"/>
      <c r="K676" s="70"/>
      <c r="L676" s="70"/>
      <c r="M676" s="70"/>
      <c r="N676" s="70"/>
      <c r="O676" s="70"/>
      <c r="P676" s="70"/>
      <c r="Q676" s="66" t="s">
        <v>13</v>
      </c>
      <c r="R676" s="68" t="s">
        <v>9</v>
      </c>
      <c r="S676" s="68"/>
      <c r="T676" s="69"/>
      <c r="U676" s="69"/>
      <c r="V676" s="66"/>
      <c r="W676" s="66"/>
    </row>
    <row r="677" spans="1:23" x14ac:dyDescent="0.35">
      <c r="A677" s="65"/>
      <c r="B677" s="65"/>
      <c r="C677" s="67"/>
      <c r="D677" s="67"/>
      <c r="E677" s="66"/>
      <c r="F677" s="67"/>
      <c r="G677" s="66"/>
      <c r="H677" s="66"/>
      <c r="I677" s="66" t="s">
        <v>14</v>
      </c>
      <c r="J677" s="71" t="s">
        <v>9</v>
      </c>
      <c r="K677" s="71"/>
      <c r="L677" s="66" t="s">
        <v>15</v>
      </c>
      <c r="M677" s="66" t="s">
        <v>16</v>
      </c>
      <c r="N677" s="66" t="s">
        <v>17</v>
      </c>
      <c r="O677" s="66" t="s">
        <v>18</v>
      </c>
      <c r="P677" s="66" t="s">
        <v>19</v>
      </c>
      <c r="Q677" s="66"/>
      <c r="R677" s="66" t="s">
        <v>20</v>
      </c>
      <c r="S677" s="2" t="s">
        <v>21</v>
      </c>
      <c r="T677" s="66" t="s">
        <v>22</v>
      </c>
      <c r="U677" s="66" t="s">
        <v>23</v>
      </c>
      <c r="V677" s="66"/>
      <c r="W677" s="66"/>
    </row>
    <row r="678" spans="1:23" ht="99.75" customHeight="1" x14ac:dyDescent="0.35">
      <c r="A678" s="65"/>
      <c r="B678" s="65"/>
      <c r="C678" s="67"/>
      <c r="D678" s="67"/>
      <c r="E678" s="66"/>
      <c r="F678" s="67"/>
      <c r="G678" s="66"/>
      <c r="H678" s="66"/>
      <c r="I678" s="66"/>
      <c r="J678" s="2" t="s">
        <v>24</v>
      </c>
      <c r="K678" s="2" t="s">
        <v>25</v>
      </c>
      <c r="L678" s="66"/>
      <c r="M678" s="66"/>
      <c r="N678" s="66"/>
      <c r="O678" s="66"/>
      <c r="P678" s="66"/>
      <c r="Q678" s="66"/>
      <c r="R678" s="66"/>
      <c r="S678" s="2" t="s">
        <v>26</v>
      </c>
      <c r="T678" s="67"/>
      <c r="U678" s="67"/>
      <c r="V678" s="66"/>
      <c r="W678" s="66"/>
    </row>
    <row r="679" spans="1:23" x14ac:dyDescent="0.35">
      <c r="A679" s="2">
        <v>1</v>
      </c>
      <c r="B679" s="2">
        <v>2</v>
      </c>
      <c r="C679" s="2">
        <v>3</v>
      </c>
      <c r="D679" s="2">
        <v>4</v>
      </c>
      <c r="E679" s="2">
        <v>5</v>
      </c>
      <c r="F679" s="2">
        <v>6</v>
      </c>
      <c r="G679" s="2">
        <v>7</v>
      </c>
      <c r="H679" s="2">
        <v>8</v>
      </c>
      <c r="I679" s="2">
        <v>9</v>
      </c>
      <c r="J679" s="2">
        <v>10</v>
      </c>
      <c r="K679" s="2">
        <v>11</v>
      </c>
      <c r="L679" s="2">
        <v>12</v>
      </c>
      <c r="M679" s="2">
        <v>13</v>
      </c>
      <c r="N679" s="2">
        <v>14</v>
      </c>
      <c r="O679" s="2">
        <v>15</v>
      </c>
      <c r="P679" s="2">
        <v>16</v>
      </c>
      <c r="Q679" s="2">
        <v>17</v>
      </c>
      <c r="R679" s="2">
        <v>18</v>
      </c>
      <c r="S679" s="2">
        <v>19</v>
      </c>
      <c r="T679" s="2">
        <v>20</v>
      </c>
      <c r="U679" s="2">
        <v>21</v>
      </c>
      <c r="V679" s="2">
        <v>22</v>
      </c>
      <c r="W679" s="2">
        <v>23</v>
      </c>
    </row>
    <row r="680" spans="1:23" x14ac:dyDescent="0.35">
      <c r="A680" s="72" t="s">
        <v>27</v>
      </c>
      <c r="B680" s="72"/>
      <c r="C680" s="72"/>
      <c r="D680" s="72"/>
      <c r="E680" s="3">
        <v>5285876</v>
      </c>
      <c r="F680" s="3">
        <v>5905647.5599999996</v>
      </c>
      <c r="G680" s="3">
        <v>5895627.2199999997</v>
      </c>
      <c r="H680" s="3">
        <v>5895627.2199999997</v>
      </c>
      <c r="I680" s="3">
        <v>5883149.4399999995</v>
      </c>
      <c r="J680" s="3">
        <v>5391722.0999999996</v>
      </c>
      <c r="K680" s="3">
        <v>491427.34</v>
      </c>
      <c r="L680" s="3">
        <v>0</v>
      </c>
      <c r="M680" s="3">
        <v>12477.78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s="3">
        <v>0</v>
      </c>
      <c r="V680" s="3">
        <v>99.830326142930218</v>
      </c>
      <c r="W680" s="3">
        <v>100</v>
      </c>
    </row>
    <row r="681" spans="1:23" x14ac:dyDescent="0.35">
      <c r="A681" s="4"/>
      <c r="B681" s="4"/>
      <c r="C681" s="4"/>
      <c r="D681" s="4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</row>
    <row r="682" spans="1:23" x14ac:dyDescent="0.35">
      <c r="A682" s="6">
        <v>801</v>
      </c>
      <c r="B682" s="4"/>
      <c r="C682" s="4"/>
      <c r="D682" s="7" t="s">
        <v>240</v>
      </c>
      <c r="E682" s="8">
        <v>17032070.98</v>
      </c>
      <c r="F682" s="8">
        <v>19006917.73</v>
      </c>
      <c r="G682" s="9">
        <v>18990571.190000001</v>
      </c>
      <c r="H682" s="9">
        <v>18990571.190000001</v>
      </c>
      <c r="I682" s="9">
        <v>18979969.460000001</v>
      </c>
      <c r="J682" s="9">
        <v>17439110.510000002</v>
      </c>
      <c r="K682" s="9">
        <v>1540858.95</v>
      </c>
      <c r="L682" s="9">
        <v>0</v>
      </c>
      <c r="M682" s="9">
        <v>10601.73</v>
      </c>
      <c r="N682" s="9">
        <v>0</v>
      </c>
      <c r="O682" s="9">
        <v>0</v>
      </c>
      <c r="P682" s="9">
        <v>0</v>
      </c>
      <c r="Q682" s="9">
        <v>0</v>
      </c>
      <c r="R682" s="9">
        <v>0</v>
      </c>
      <c r="S682" s="9">
        <v>0</v>
      </c>
      <c r="T682" s="9">
        <v>0</v>
      </c>
      <c r="U682" s="9">
        <v>0</v>
      </c>
      <c r="V682" s="5">
        <v>99.913996850165049</v>
      </c>
      <c r="W682" s="5">
        <v>99.588956541930074</v>
      </c>
    </row>
    <row r="683" spans="1:23" x14ac:dyDescent="0.35">
      <c r="A683" s="6"/>
      <c r="B683" s="4" t="s">
        <v>245</v>
      </c>
      <c r="C683" s="4"/>
      <c r="D683" s="7" t="s">
        <v>246</v>
      </c>
      <c r="E683" s="8">
        <v>14294300.01</v>
      </c>
      <c r="F683" s="8">
        <v>15773524.09</v>
      </c>
      <c r="G683" s="9">
        <v>15761674.289999999</v>
      </c>
      <c r="H683" s="9">
        <v>15761674.289999999</v>
      </c>
      <c r="I683" s="9">
        <v>15754229.359999999</v>
      </c>
      <c r="J683" s="9">
        <v>14652141.48</v>
      </c>
      <c r="K683" s="9">
        <v>1102087.8799999999</v>
      </c>
      <c r="L683" s="9">
        <v>0</v>
      </c>
      <c r="M683" s="9">
        <v>7444.93</v>
      </c>
      <c r="N683" s="9">
        <v>0</v>
      </c>
      <c r="O683" s="9">
        <v>0</v>
      </c>
      <c r="P683" s="9">
        <v>0</v>
      </c>
      <c r="Q683" s="9">
        <v>0</v>
      </c>
      <c r="R683" s="9">
        <v>0</v>
      </c>
      <c r="S683" s="9">
        <v>0</v>
      </c>
      <c r="T683" s="9">
        <v>0</v>
      </c>
      <c r="U683" s="9">
        <v>0</v>
      </c>
      <c r="V683" s="5">
        <v>99.924875417024339</v>
      </c>
      <c r="W683" s="5">
        <v>82.656212955065371</v>
      </c>
    </row>
    <row r="684" spans="1:23" ht="37.5" x14ac:dyDescent="0.35">
      <c r="A684" s="6"/>
      <c r="B684" s="4"/>
      <c r="C684" s="4" t="s">
        <v>31</v>
      </c>
      <c r="D684" s="7" t="s">
        <v>32</v>
      </c>
      <c r="E684" s="8">
        <v>9703.27</v>
      </c>
      <c r="F684" s="8">
        <v>7445.64</v>
      </c>
      <c r="G684" s="9">
        <v>7444.93</v>
      </c>
      <c r="H684" s="9">
        <v>7444.93</v>
      </c>
      <c r="I684" s="9">
        <v>0</v>
      </c>
      <c r="J684" s="9">
        <v>0</v>
      </c>
      <c r="K684" s="9">
        <v>0</v>
      </c>
      <c r="L684" s="9">
        <v>0</v>
      </c>
      <c r="M684" s="9">
        <v>7444.93</v>
      </c>
      <c r="N684" s="9">
        <v>0</v>
      </c>
      <c r="O684" s="9">
        <v>0</v>
      </c>
      <c r="P684" s="9">
        <v>0</v>
      </c>
      <c r="Q684" s="9">
        <v>0</v>
      </c>
      <c r="R684" s="9">
        <v>0</v>
      </c>
      <c r="S684" s="9">
        <v>0</v>
      </c>
      <c r="T684" s="9">
        <v>0</v>
      </c>
      <c r="U684" s="9">
        <v>0</v>
      </c>
      <c r="V684" s="5">
        <v>99.99044309296265</v>
      </c>
      <c r="W684" s="5">
        <v>3.9042156400112424E-2</v>
      </c>
    </row>
    <row r="685" spans="1:23" ht="25" x14ac:dyDescent="0.35">
      <c r="A685" s="6"/>
      <c r="B685" s="4"/>
      <c r="C685" s="4" t="s">
        <v>33</v>
      </c>
      <c r="D685" s="7" t="s">
        <v>34</v>
      </c>
      <c r="E685" s="8">
        <v>9926832.6199999992</v>
      </c>
      <c r="F685" s="8">
        <v>11440367.98</v>
      </c>
      <c r="G685" s="9">
        <v>11430887.789999999</v>
      </c>
      <c r="H685" s="9">
        <v>11430887.789999999</v>
      </c>
      <c r="I685" s="9">
        <v>11430887.789999999</v>
      </c>
      <c r="J685" s="9">
        <v>11430887.789999999</v>
      </c>
      <c r="K685" s="9">
        <v>0</v>
      </c>
      <c r="L685" s="9">
        <v>0</v>
      </c>
      <c r="M685" s="9">
        <v>0</v>
      </c>
      <c r="N685" s="9">
        <v>0</v>
      </c>
      <c r="O685" s="9">
        <v>0</v>
      </c>
      <c r="P685" s="9">
        <v>0</v>
      </c>
      <c r="Q685" s="9">
        <v>0</v>
      </c>
      <c r="R685" s="9">
        <v>0</v>
      </c>
      <c r="S685" s="9">
        <v>0</v>
      </c>
      <c r="T685" s="9">
        <v>0</v>
      </c>
      <c r="U685" s="9">
        <v>0</v>
      </c>
      <c r="V685" s="5">
        <v>99.917133861793943</v>
      </c>
      <c r="W685" s="5">
        <v>59.945020913313449</v>
      </c>
    </row>
    <row r="686" spans="1:23" ht="25" x14ac:dyDescent="0.35">
      <c r="A686" s="6"/>
      <c r="B686" s="4"/>
      <c r="C686" s="4" t="s">
        <v>35</v>
      </c>
      <c r="D686" s="7" t="s">
        <v>36</v>
      </c>
      <c r="E686" s="8">
        <v>843780.13</v>
      </c>
      <c r="F686" s="8">
        <v>815336.61</v>
      </c>
      <c r="G686" s="9">
        <v>815335.35</v>
      </c>
      <c r="H686" s="9">
        <v>815335.35</v>
      </c>
      <c r="I686" s="9">
        <v>815335.35</v>
      </c>
      <c r="J686" s="9">
        <v>815335.35</v>
      </c>
      <c r="K686" s="9">
        <v>0</v>
      </c>
      <c r="L686" s="9">
        <v>0</v>
      </c>
      <c r="M686" s="9">
        <v>0</v>
      </c>
      <c r="N686" s="9">
        <v>0</v>
      </c>
      <c r="O686" s="9">
        <v>0</v>
      </c>
      <c r="P686" s="9">
        <v>0</v>
      </c>
      <c r="Q686" s="9">
        <v>0</v>
      </c>
      <c r="R686" s="9">
        <v>0</v>
      </c>
      <c r="S686" s="9">
        <v>0</v>
      </c>
      <c r="T686" s="9">
        <v>0</v>
      </c>
      <c r="U686" s="9">
        <v>0</v>
      </c>
      <c r="V686" s="5">
        <v>99.999845287824158</v>
      </c>
      <c r="W686" s="5">
        <v>4.2757216593487399</v>
      </c>
    </row>
    <row r="687" spans="1:23" ht="37.5" x14ac:dyDescent="0.35">
      <c r="A687" s="6"/>
      <c r="B687" s="4"/>
      <c r="C687" s="4" t="s">
        <v>37</v>
      </c>
      <c r="D687" s="7" t="s">
        <v>38</v>
      </c>
      <c r="E687" s="8">
        <v>1931170.53</v>
      </c>
      <c r="F687" s="8">
        <v>2091484.71</v>
      </c>
      <c r="G687" s="9">
        <v>2091483.13</v>
      </c>
      <c r="H687" s="9">
        <v>2091483.13</v>
      </c>
      <c r="I687" s="9">
        <v>2091483.13</v>
      </c>
      <c r="J687" s="9">
        <v>2091483.13</v>
      </c>
      <c r="K687" s="9">
        <v>0</v>
      </c>
      <c r="L687" s="9">
        <v>0</v>
      </c>
      <c r="M687" s="9">
        <v>0</v>
      </c>
      <c r="N687" s="9">
        <v>0</v>
      </c>
      <c r="O687" s="9">
        <v>0</v>
      </c>
      <c r="P687" s="9">
        <v>0</v>
      </c>
      <c r="Q687" s="9">
        <v>0</v>
      </c>
      <c r="R687" s="9">
        <v>0</v>
      </c>
      <c r="S687" s="9">
        <v>0</v>
      </c>
      <c r="T687" s="9">
        <v>0</v>
      </c>
      <c r="U687" s="9">
        <v>0</v>
      </c>
      <c r="V687" s="5">
        <v>99.999924222859022</v>
      </c>
      <c r="W687" s="5">
        <v>10.968001976217215</v>
      </c>
    </row>
    <row r="688" spans="1:23" ht="37.5" x14ac:dyDescent="0.35">
      <c r="A688" s="6"/>
      <c r="B688" s="4"/>
      <c r="C688" s="4" t="s">
        <v>39</v>
      </c>
      <c r="D688" s="7" t="s">
        <v>40</v>
      </c>
      <c r="E688" s="8">
        <v>274651.03999999998</v>
      </c>
      <c r="F688" s="8">
        <v>202481.35</v>
      </c>
      <c r="G688" s="9">
        <v>202479.61</v>
      </c>
      <c r="H688" s="9">
        <v>202479.61</v>
      </c>
      <c r="I688" s="9">
        <v>202479.61</v>
      </c>
      <c r="J688" s="9">
        <v>202479.61</v>
      </c>
      <c r="K688" s="9">
        <v>0</v>
      </c>
      <c r="L688" s="9">
        <v>0</v>
      </c>
      <c r="M688" s="9">
        <v>0</v>
      </c>
      <c r="N688" s="9">
        <v>0</v>
      </c>
      <c r="O688" s="9">
        <v>0</v>
      </c>
      <c r="P688" s="9">
        <v>0</v>
      </c>
      <c r="Q688" s="9">
        <v>0</v>
      </c>
      <c r="R688" s="9">
        <v>0</v>
      </c>
      <c r="S688" s="9">
        <v>0</v>
      </c>
      <c r="T688" s="9">
        <v>0</v>
      </c>
      <c r="U688" s="9">
        <v>0</v>
      </c>
      <c r="V688" s="5">
        <v>99.999137407750553</v>
      </c>
      <c r="W688" s="5">
        <v>1.0618286683329343</v>
      </c>
    </row>
    <row r="689" spans="1:23" ht="25" x14ac:dyDescent="0.35">
      <c r="A689" s="6"/>
      <c r="B689" s="4"/>
      <c r="C689" s="4" t="s">
        <v>41</v>
      </c>
      <c r="D689" s="7" t="s">
        <v>42</v>
      </c>
      <c r="E689" s="8">
        <v>97032.69</v>
      </c>
      <c r="F689" s="8">
        <v>74391.73</v>
      </c>
      <c r="G689" s="9">
        <v>74294.7</v>
      </c>
      <c r="H689" s="9">
        <v>74294.7</v>
      </c>
      <c r="I689" s="9">
        <v>74294.7</v>
      </c>
      <c r="J689" s="9">
        <v>74294.7</v>
      </c>
      <c r="K689" s="9">
        <v>0</v>
      </c>
      <c r="L689" s="9">
        <v>0</v>
      </c>
      <c r="M689" s="9">
        <v>0</v>
      </c>
      <c r="N689" s="9">
        <v>0</v>
      </c>
      <c r="O689" s="9">
        <v>0</v>
      </c>
      <c r="P689" s="9">
        <v>0</v>
      </c>
      <c r="Q689" s="9">
        <v>0</v>
      </c>
      <c r="R689" s="9">
        <v>0</v>
      </c>
      <c r="S689" s="9">
        <v>0</v>
      </c>
      <c r="T689" s="9">
        <v>0</v>
      </c>
      <c r="U689" s="9">
        <v>0</v>
      </c>
      <c r="V689" s="5">
        <v>99.869565217391312</v>
      </c>
      <c r="W689" s="5">
        <v>0.38961079360780887</v>
      </c>
    </row>
    <row r="690" spans="1:23" ht="25" x14ac:dyDescent="0.35">
      <c r="A690" s="6"/>
      <c r="B690" s="4"/>
      <c r="C690" s="4" t="s">
        <v>43</v>
      </c>
      <c r="D690" s="7" t="s">
        <v>44</v>
      </c>
      <c r="E690" s="8">
        <v>32344.23</v>
      </c>
      <c r="F690" s="8">
        <v>70723.899999999994</v>
      </c>
      <c r="G690" s="9">
        <v>69060.14</v>
      </c>
      <c r="H690" s="9">
        <v>69060.14</v>
      </c>
      <c r="I690" s="9">
        <v>69060.14</v>
      </c>
      <c r="J690" s="9">
        <v>0</v>
      </c>
      <c r="K690" s="9">
        <v>69060.14</v>
      </c>
      <c r="L690" s="9">
        <v>0</v>
      </c>
      <c r="M690" s="9">
        <v>0</v>
      </c>
      <c r="N690" s="9">
        <v>0</v>
      </c>
      <c r="O690" s="9">
        <v>0</v>
      </c>
      <c r="P690" s="9">
        <v>0</v>
      </c>
      <c r="Q690" s="9">
        <v>0</v>
      </c>
      <c r="R690" s="9">
        <v>0</v>
      </c>
      <c r="S690" s="9">
        <v>0</v>
      </c>
      <c r="T690" s="9">
        <v>0</v>
      </c>
      <c r="U690" s="9">
        <v>0</v>
      </c>
      <c r="V690" s="5">
        <v>97.64753498582273</v>
      </c>
      <c r="W690" s="5">
        <v>0.36216010957354938</v>
      </c>
    </row>
    <row r="691" spans="1:23" ht="37.5" x14ac:dyDescent="0.35">
      <c r="A691" s="6"/>
      <c r="B691" s="4"/>
      <c r="C691" s="4" t="s">
        <v>95</v>
      </c>
      <c r="D691" s="7" t="s">
        <v>96</v>
      </c>
      <c r="E691" s="8">
        <v>3234.42</v>
      </c>
      <c r="F691" s="8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0</v>
      </c>
      <c r="M691" s="9">
        <v>0</v>
      </c>
      <c r="N691" s="9">
        <v>0</v>
      </c>
      <c r="O691" s="9">
        <v>0</v>
      </c>
      <c r="P691" s="9">
        <v>0</v>
      </c>
      <c r="Q691" s="9">
        <v>0</v>
      </c>
      <c r="R691" s="9">
        <v>0</v>
      </c>
      <c r="S691" s="9">
        <v>0</v>
      </c>
      <c r="T691" s="9">
        <v>0</v>
      </c>
      <c r="U691" s="9">
        <v>0</v>
      </c>
      <c r="V691" s="5" t="s">
        <v>86</v>
      </c>
      <c r="W691" s="5">
        <v>0</v>
      </c>
    </row>
    <row r="692" spans="1:23" x14ac:dyDescent="0.35">
      <c r="A692" s="6"/>
      <c r="B692" s="4"/>
      <c r="C692" s="4" t="s">
        <v>49</v>
      </c>
      <c r="D692" s="7" t="s">
        <v>50</v>
      </c>
      <c r="E692" s="8">
        <v>352552.12</v>
      </c>
      <c r="F692" s="8">
        <v>305403.93</v>
      </c>
      <c r="G692" s="9">
        <v>305403.09000000003</v>
      </c>
      <c r="H692" s="9">
        <v>305403.09000000003</v>
      </c>
      <c r="I692" s="9">
        <v>305403.09000000003</v>
      </c>
      <c r="J692" s="9">
        <v>0</v>
      </c>
      <c r="K692" s="9">
        <v>305403.09000000003</v>
      </c>
      <c r="L692" s="9">
        <v>0</v>
      </c>
      <c r="M692" s="9">
        <v>0</v>
      </c>
      <c r="N692" s="9">
        <v>0</v>
      </c>
      <c r="O692" s="9">
        <v>0</v>
      </c>
      <c r="P692" s="9">
        <v>0</v>
      </c>
      <c r="Q692" s="9">
        <v>0</v>
      </c>
      <c r="R692" s="9">
        <v>0</v>
      </c>
      <c r="S692" s="9">
        <v>0</v>
      </c>
      <c r="T692" s="9">
        <v>0</v>
      </c>
      <c r="U692" s="9">
        <v>0</v>
      </c>
      <c r="V692" s="5">
        <v>99.999724643360196</v>
      </c>
      <c r="W692" s="5">
        <v>1.6015724277763952</v>
      </c>
    </row>
    <row r="693" spans="1:23" ht="25" x14ac:dyDescent="0.35">
      <c r="A693" s="6"/>
      <c r="B693" s="4"/>
      <c r="C693" s="4" t="s">
        <v>51</v>
      </c>
      <c r="D693" s="7" t="s">
        <v>52</v>
      </c>
      <c r="E693" s="8">
        <v>3234.42</v>
      </c>
      <c r="F693" s="8">
        <v>26004.240000000002</v>
      </c>
      <c r="G693" s="9">
        <v>26003.5</v>
      </c>
      <c r="H693" s="9">
        <v>26003.5</v>
      </c>
      <c r="I693" s="9">
        <v>26003.5</v>
      </c>
      <c r="J693" s="9">
        <v>0</v>
      </c>
      <c r="K693" s="9">
        <v>26003.5</v>
      </c>
      <c r="L693" s="9">
        <v>0</v>
      </c>
      <c r="M693" s="9">
        <v>0</v>
      </c>
      <c r="N693" s="9">
        <v>0</v>
      </c>
      <c r="O693" s="9">
        <v>0</v>
      </c>
      <c r="P693" s="9">
        <v>0</v>
      </c>
      <c r="Q693" s="9">
        <v>0</v>
      </c>
      <c r="R693" s="9">
        <v>0</v>
      </c>
      <c r="S693" s="9">
        <v>0</v>
      </c>
      <c r="T693" s="9">
        <v>0</v>
      </c>
      <c r="U693" s="9">
        <v>0</v>
      </c>
      <c r="V693" s="5">
        <v>99.997139246552166</v>
      </c>
      <c r="W693" s="5">
        <v>0.13636564355234115</v>
      </c>
    </row>
    <row r="694" spans="1:23" ht="25" x14ac:dyDescent="0.35">
      <c r="A694" s="6"/>
      <c r="B694" s="4"/>
      <c r="C694" s="4" t="s">
        <v>53</v>
      </c>
      <c r="D694" s="7" t="s">
        <v>54</v>
      </c>
      <c r="E694" s="8">
        <v>6468.85</v>
      </c>
      <c r="F694" s="8">
        <v>9997.6</v>
      </c>
      <c r="G694" s="9">
        <v>9997.6</v>
      </c>
      <c r="H694" s="9">
        <v>9997.6</v>
      </c>
      <c r="I694" s="9">
        <v>9997.6</v>
      </c>
      <c r="J694" s="9">
        <v>0</v>
      </c>
      <c r="K694" s="9">
        <v>9997.6</v>
      </c>
      <c r="L694" s="9">
        <v>0</v>
      </c>
      <c r="M694" s="9">
        <v>0</v>
      </c>
      <c r="N694" s="9">
        <v>0</v>
      </c>
      <c r="O694" s="9">
        <v>0</v>
      </c>
      <c r="P694" s="9">
        <v>0</v>
      </c>
      <c r="Q694" s="9">
        <v>0</v>
      </c>
      <c r="R694" s="9">
        <v>0</v>
      </c>
      <c r="S694" s="9">
        <v>0</v>
      </c>
      <c r="T694" s="9">
        <v>0</v>
      </c>
      <c r="U694" s="9">
        <v>0</v>
      </c>
      <c r="V694" s="5">
        <v>100</v>
      </c>
      <c r="W694" s="5">
        <v>5.2428687986144425E-2</v>
      </c>
    </row>
    <row r="695" spans="1:23" ht="25" x14ac:dyDescent="0.35">
      <c r="A695" s="6"/>
      <c r="B695" s="4"/>
      <c r="C695" s="4" t="s">
        <v>55</v>
      </c>
      <c r="D695" s="7" t="s">
        <v>56</v>
      </c>
      <c r="E695" s="8">
        <v>20376.87</v>
      </c>
      <c r="F695" s="8">
        <v>89593.52</v>
      </c>
      <c r="G695" s="9">
        <v>88994.54</v>
      </c>
      <c r="H695" s="9">
        <v>88994.54</v>
      </c>
      <c r="I695" s="9">
        <v>88994.54</v>
      </c>
      <c r="J695" s="9">
        <v>0</v>
      </c>
      <c r="K695" s="9">
        <v>88994.54</v>
      </c>
      <c r="L695" s="9">
        <v>0</v>
      </c>
      <c r="M695" s="9">
        <v>0</v>
      </c>
      <c r="N695" s="9">
        <v>0</v>
      </c>
      <c r="O695" s="9">
        <v>0</v>
      </c>
      <c r="P695" s="9">
        <v>0</v>
      </c>
      <c r="Q695" s="9">
        <v>0</v>
      </c>
      <c r="R695" s="9">
        <v>0</v>
      </c>
      <c r="S695" s="9">
        <v>0</v>
      </c>
      <c r="T695" s="9">
        <v>0</v>
      </c>
      <c r="U695" s="9">
        <v>0</v>
      </c>
      <c r="V695" s="5">
        <v>99.331444043321298</v>
      </c>
      <c r="W695" s="5">
        <v>0.46669860514009909</v>
      </c>
    </row>
    <row r="696" spans="1:23" ht="37.5" x14ac:dyDescent="0.35">
      <c r="A696" s="6"/>
      <c r="B696" s="4"/>
      <c r="C696" s="4" t="s">
        <v>57</v>
      </c>
      <c r="D696" s="7" t="s">
        <v>58</v>
      </c>
      <c r="E696" s="8">
        <v>9703.27</v>
      </c>
      <c r="F696" s="8">
        <v>10977.63</v>
      </c>
      <c r="G696" s="9">
        <v>10976.05</v>
      </c>
      <c r="H696" s="9">
        <v>10976.05</v>
      </c>
      <c r="I696" s="9">
        <v>10976.05</v>
      </c>
      <c r="J696" s="9">
        <v>0</v>
      </c>
      <c r="K696" s="9">
        <v>10976.05</v>
      </c>
      <c r="L696" s="9">
        <v>0</v>
      </c>
      <c r="M696" s="9">
        <v>0</v>
      </c>
      <c r="N696" s="9">
        <v>0</v>
      </c>
      <c r="O696" s="9">
        <v>0</v>
      </c>
      <c r="P696" s="9">
        <v>0</v>
      </c>
      <c r="Q696" s="9">
        <v>0</v>
      </c>
      <c r="R696" s="9">
        <v>0</v>
      </c>
      <c r="S696" s="9">
        <v>0</v>
      </c>
      <c r="T696" s="9">
        <v>0</v>
      </c>
      <c r="U696" s="9">
        <v>0</v>
      </c>
      <c r="V696" s="5">
        <v>99.985562757807898</v>
      </c>
      <c r="W696" s="5">
        <v>5.755977902551309E-2</v>
      </c>
    </row>
    <row r="697" spans="1:23" ht="25" x14ac:dyDescent="0.35">
      <c r="A697" s="6"/>
      <c r="B697" s="4"/>
      <c r="C697" s="4" t="s">
        <v>59</v>
      </c>
      <c r="D697" s="7" t="s">
        <v>60</v>
      </c>
      <c r="E697" s="8">
        <v>3234.42</v>
      </c>
      <c r="F697" s="8">
        <v>724.51</v>
      </c>
      <c r="G697" s="9">
        <v>723.86</v>
      </c>
      <c r="H697" s="9">
        <v>723.86</v>
      </c>
      <c r="I697" s="9">
        <v>723.86</v>
      </c>
      <c r="J697" s="9">
        <v>0</v>
      </c>
      <c r="K697" s="9">
        <v>723.86</v>
      </c>
      <c r="L697" s="9">
        <v>0</v>
      </c>
      <c r="M697" s="9">
        <v>0</v>
      </c>
      <c r="N697" s="9">
        <v>0</v>
      </c>
      <c r="O697" s="9">
        <v>0</v>
      </c>
      <c r="P697" s="9">
        <v>0</v>
      </c>
      <c r="Q697" s="9">
        <v>0</v>
      </c>
      <c r="R697" s="9">
        <v>0</v>
      </c>
      <c r="S697" s="9">
        <v>0</v>
      </c>
      <c r="T697" s="9">
        <v>0</v>
      </c>
      <c r="U697" s="9">
        <v>0</v>
      </c>
      <c r="V697" s="5">
        <v>99.910714285714292</v>
      </c>
      <c r="W697" s="5">
        <v>3.7960337661918867E-3</v>
      </c>
    </row>
    <row r="698" spans="1:23" x14ac:dyDescent="0.35">
      <c r="A698" s="6"/>
      <c r="B698" s="4"/>
      <c r="C698" s="4" t="s">
        <v>61</v>
      </c>
      <c r="D698" s="7" t="s">
        <v>62</v>
      </c>
      <c r="E698" s="8">
        <v>646.88</v>
      </c>
      <c r="F698" s="8">
        <v>0</v>
      </c>
      <c r="G698" s="9">
        <v>0</v>
      </c>
      <c r="H698" s="9">
        <v>0</v>
      </c>
      <c r="I698" s="9">
        <v>0</v>
      </c>
      <c r="J698" s="9">
        <v>0</v>
      </c>
      <c r="K698" s="9">
        <v>0</v>
      </c>
      <c r="L698" s="9">
        <v>0</v>
      </c>
      <c r="M698" s="9">
        <v>0</v>
      </c>
      <c r="N698" s="9">
        <v>0</v>
      </c>
      <c r="O698" s="9">
        <v>0</v>
      </c>
      <c r="P698" s="9">
        <v>0</v>
      </c>
      <c r="Q698" s="9">
        <v>0</v>
      </c>
      <c r="R698" s="9">
        <v>0</v>
      </c>
      <c r="S698" s="9">
        <v>0</v>
      </c>
      <c r="T698" s="9">
        <v>0</v>
      </c>
      <c r="U698" s="9">
        <v>0</v>
      </c>
      <c r="V698" s="5" t="s">
        <v>86</v>
      </c>
      <c r="W698" s="5">
        <v>0</v>
      </c>
    </row>
    <row r="699" spans="1:23" ht="37.5" x14ac:dyDescent="0.35">
      <c r="A699" s="6"/>
      <c r="B699" s="4"/>
      <c r="C699" s="4" t="s">
        <v>63</v>
      </c>
      <c r="D699" s="7" t="s">
        <v>64</v>
      </c>
      <c r="E699" s="8">
        <v>614540.39</v>
      </c>
      <c r="F699" s="8">
        <v>588665</v>
      </c>
      <c r="G699" s="9">
        <v>588665</v>
      </c>
      <c r="H699" s="9">
        <v>588665</v>
      </c>
      <c r="I699" s="9">
        <v>588665</v>
      </c>
      <c r="J699" s="9">
        <v>0</v>
      </c>
      <c r="K699" s="9">
        <v>588665</v>
      </c>
      <c r="L699" s="9">
        <v>0</v>
      </c>
      <c r="M699" s="9">
        <v>0</v>
      </c>
      <c r="N699" s="9">
        <v>0</v>
      </c>
      <c r="O699" s="9">
        <v>0</v>
      </c>
      <c r="P699" s="9">
        <v>0</v>
      </c>
      <c r="Q699" s="9">
        <v>0</v>
      </c>
      <c r="R699" s="9">
        <v>0</v>
      </c>
      <c r="S699" s="9">
        <v>0</v>
      </c>
      <c r="T699" s="9">
        <v>0</v>
      </c>
      <c r="U699" s="9">
        <v>0</v>
      </c>
      <c r="V699" s="5">
        <v>100</v>
      </c>
      <c r="W699" s="5">
        <v>3.0870337151337055</v>
      </c>
    </row>
    <row r="700" spans="1:23" ht="25" x14ac:dyDescent="0.35">
      <c r="A700" s="6"/>
      <c r="B700" s="4"/>
      <c r="C700" s="4" t="s">
        <v>209</v>
      </c>
      <c r="D700" s="7" t="s">
        <v>210</v>
      </c>
      <c r="E700" s="8">
        <v>1617.21</v>
      </c>
      <c r="F700" s="8">
        <v>0</v>
      </c>
      <c r="G700" s="9">
        <v>0</v>
      </c>
      <c r="H700" s="9">
        <v>0</v>
      </c>
      <c r="I700" s="9">
        <v>0</v>
      </c>
      <c r="J700" s="9">
        <v>0</v>
      </c>
      <c r="K700" s="9">
        <v>0</v>
      </c>
      <c r="L700" s="9">
        <v>0</v>
      </c>
      <c r="M700" s="9">
        <v>0</v>
      </c>
      <c r="N700" s="9">
        <v>0</v>
      </c>
      <c r="O700" s="9">
        <v>0</v>
      </c>
      <c r="P700" s="9">
        <v>0</v>
      </c>
      <c r="Q700" s="9">
        <v>0</v>
      </c>
      <c r="R700" s="9">
        <v>0</v>
      </c>
      <c r="S700" s="9">
        <v>0</v>
      </c>
      <c r="T700" s="9">
        <v>0</v>
      </c>
      <c r="U700" s="9">
        <v>0</v>
      </c>
      <c r="V700" s="5" t="s">
        <v>86</v>
      </c>
      <c r="W700" s="5">
        <v>0</v>
      </c>
    </row>
    <row r="701" spans="1:23" ht="37.5" x14ac:dyDescent="0.35">
      <c r="A701" s="6"/>
      <c r="B701" s="4"/>
      <c r="C701" s="4" t="s">
        <v>67</v>
      </c>
      <c r="D701" s="7" t="s">
        <v>68</v>
      </c>
      <c r="E701" s="8">
        <v>1617.21</v>
      </c>
      <c r="F701" s="8">
        <v>2264.1</v>
      </c>
      <c r="G701" s="9">
        <v>2264.1</v>
      </c>
      <c r="H701" s="9">
        <v>2264.1</v>
      </c>
      <c r="I701" s="9">
        <v>2264.1</v>
      </c>
      <c r="J701" s="9">
        <v>0</v>
      </c>
      <c r="K701" s="9">
        <v>2264.1</v>
      </c>
      <c r="L701" s="9">
        <v>0</v>
      </c>
      <c r="M701" s="9">
        <v>0</v>
      </c>
      <c r="N701" s="9">
        <v>0</v>
      </c>
      <c r="O701" s="9">
        <v>0</v>
      </c>
      <c r="P701" s="9">
        <v>0</v>
      </c>
      <c r="Q701" s="9">
        <v>0</v>
      </c>
      <c r="R701" s="9">
        <v>0</v>
      </c>
      <c r="S701" s="9">
        <v>0</v>
      </c>
      <c r="T701" s="9">
        <v>0</v>
      </c>
      <c r="U701" s="9">
        <v>0</v>
      </c>
      <c r="V701" s="5">
        <v>100</v>
      </c>
      <c r="W701" s="5">
        <v>1.1873206596668098E-2</v>
      </c>
    </row>
    <row r="702" spans="1:23" ht="37.5" x14ac:dyDescent="0.35">
      <c r="A702" s="6"/>
      <c r="B702" s="4"/>
      <c r="C702" s="4" t="s">
        <v>91</v>
      </c>
      <c r="D702" s="7" t="s">
        <v>92</v>
      </c>
      <c r="E702" s="8">
        <v>161559.43</v>
      </c>
      <c r="F702" s="8">
        <v>37661.620000000003</v>
      </c>
      <c r="G702" s="9">
        <v>37660.910000000003</v>
      </c>
      <c r="H702" s="9">
        <v>37660.910000000003</v>
      </c>
      <c r="I702" s="9">
        <v>37660.910000000003</v>
      </c>
      <c r="J702" s="9">
        <v>37660.910000000003</v>
      </c>
      <c r="K702" s="9">
        <v>0</v>
      </c>
      <c r="L702" s="9">
        <v>0</v>
      </c>
      <c r="M702" s="9">
        <v>0</v>
      </c>
      <c r="N702" s="9">
        <v>0</v>
      </c>
      <c r="O702" s="9">
        <v>0</v>
      </c>
      <c r="P702" s="9">
        <v>0</v>
      </c>
      <c r="Q702" s="9">
        <v>0</v>
      </c>
      <c r="R702" s="9">
        <v>0</v>
      </c>
      <c r="S702" s="9">
        <v>0</v>
      </c>
      <c r="T702" s="9">
        <v>0</v>
      </c>
      <c r="U702" s="9">
        <v>0</v>
      </c>
      <c r="V702" s="5">
        <v>99.998110614908981</v>
      </c>
      <c r="W702" s="5">
        <v>0.19749857929450298</v>
      </c>
    </row>
    <row r="703" spans="1:23" x14ac:dyDescent="0.35">
      <c r="A703" s="6"/>
      <c r="B703" s="4" t="s">
        <v>328</v>
      </c>
      <c r="C703" s="4"/>
      <c r="D703" s="7" t="s">
        <v>329</v>
      </c>
      <c r="E703" s="8">
        <v>2039772.76</v>
      </c>
      <c r="F703" s="8">
        <v>2278653.4</v>
      </c>
      <c r="G703" s="9">
        <v>2276539.7999999998</v>
      </c>
      <c r="H703" s="9">
        <v>2276539.7999999998</v>
      </c>
      <c r="I703" s="9">
        <v>2273383.0099999998</v>
      </c>
      <c r="J703" s="9">
        <v>1945337.24</v>
      </c>
      <c r="K703" s="9">
        <v>328045.77</v>
      </c>
      <c r="L703" s="9">
        <v>0</v>
      </c>
      <c r="M703" s="9">
        <v>3156.8</v>
      </c>
      <c r="N703" s="9">
        <v>0</v>
      </c>
      <c r="O703" s="9">
        <v>0</v>
      </c>
      <c r="P703" s="9">
        <v>0</v>
      </c>
      <c r="Q703" s="9">
        <v>0</v>
      </c>
      <c r="R703" s="9">
        <v>0</v>
      </c>
      <c r="S703" s="9">
        <v>0</v>
      </c>
      <c r="T703" s="9">
        <v>0</v>
      </c>
      <c r="U703" s="9">
        <v>0</v>
      </c>
      <c r="V703" s="5">
        <v>99.907243529857567</v>
      </c>
      <c r="W703" s="5">
        <v>11.938462588209573</v>
      </c>
    </row>
    <row r="704" spans="1:23" ht="37.5" x14ac:dyDescent="0.35">
      <c r="A704" s="6"/>
      <c r="B704" s="4"/>
      <c r="C704" s="4" t="s">
        <v>31</v>
      </c>
      <c r="D704" s="7" t="s">
        <v>32</v>
      </c>
      <c r="E704" s="8">
        <v>1617.21</v>
      </c>
      <c r="F704" s="8">
        <v>3156.8</v>
      </c>
      <c r="G704" s="9">
        <v>3156.8</v>
      </c>
      <c r="H704" s="9">
        <v>3156.8</v>
      </c>
      <c r="I704" s="9">
        <v>0</v>
      </c>
      <c r="J704" s="9">
        <v>0</v>
      </c>
      <c r="K704" s="9">
        <v>0</v>
      </c>
      <c r="L704" s="9">
        <v>0</v>
      </c>
      <c r="M704" s="9">
        <v>3156.8</v>
      </c>
      <c r="N704" s="9">
        <v>0</v>
      </c>
      <c r="O704" s="9">
        <v>0</v>
      </c>
      <c r="P704" s="9">
        <v>0</v>
      </c>
      <c r="Q704" s="9">
        <v>0</v>
      </c>
      <c r="R704" s="9">
        <v>0</v>
      </c>
      <c r="S704" s="9">
        <v>0</v>
      </c>
      <c r="T704" s="9">
        <v>0</v>
      </c>
      <c r="U704" s="9">
        <v>0</v>
      </c>
      <c r="V704" s="5">
        <v>100</v>
      </c>
      <c r="W704" s="5">
        <v>1.6554642340497236E-2</v>
      </c>
    </row>
    <row r="705" spans="1:23" ht="25" x14ac:dyDescent="0.35">
      <c r="A705" s="6"/>
      <c r="B705" s="4"/>
      <c r="C705" s="4" t="s">
        <v>33</v>
      </c>
      <c r="D705" s="7" t="s">
        <v>34</v>
      </c>
      <c r="E705" s="8">
        <v>1307826.04</v>
      </c>
      <c r="F705" s="8">
        <v>1516963.8400000001</v>
      </c>
      <c r="G705" s="9">
        <v>1514978.81</v>
      </c>
      <c r="H705" s="9">
        <v>1514978.81</v>
      </c>
      <c r="I705" s="9">
        <v>1514978.81</v>
      </c>
      <c r="J705" s="9">
        <v>1514978.81</v>
      </c>
      <c r="K705" s="9">
        <v>0</v>
      </c>
      <c r="L705" s="9">
        <v>0</v>
      </c>
      <c r="M705" s="9">
        <v>0</v>
      </c>
      <c r="N705" s="9">
        <v>0</v>
      </c>
      <c r="O705" s="9">
        <v>0</v>
      </c>
      <c r="P705" s="9">
        <v>0</v>
      </c>
      <c r="Q705" s="9">
        <v>0</v>
      </c>
      <c r="R705" s="9">
        <v>0</v>
      </c>
      <c r="S705" s="9">
        <v>0</v>
      </c>
      <c r="T705" s="9">
        <v>0</v>
      </c>
      <c r="U705" s="9">
        <v>0</v>
      </c>
      <c r="V705" s="5">
        <v>99.869144531200035</v>
      </c>
      <c r="W705" s="5">
        <v>7.9447404410348739</v>
      </c>
    </row>
    <row r="706" spans="1:23" ht="25" x14ac:dyDescent="0.35">
      <c r="A706" s="6"/>
      <c r="B706" s="4"/>
      <c r="C706" s="4" t="s">
        <v>35</v>
      </c>
      <c r="D706" s="7" t="s">
        <v>36</v>
      </c>
      <c r="E706" s="8">
        <v>111163.89</v>
      </c>
      <c r="F706" s="8">
        <v>117503.36</v>
      </c>
      <c r="G706" s="9">
        <v>117502.84</v>
      </c>
      <c r="H706" s="9">
        <v>117502.84</v>
      </c>
      <c r="I706" s="9">
        <v>117502.84</v>
      </c>
      <c r="J706" s="9">
        <v>117502.84</v>
      </c>
      <c r="K706" s="9">
        <v>0</v>
      </c>
      <c r="L706" s="9">
        <v>0</v>
      </c>
      <c r="M706" s="9">
        <v>0</v>
      </c>
      <c r="N706" s="9">
        <v>0</v>
      </c>
      <c r="O706" s="9">
        <v>0</v>
      </c>
      <c r="P706" s="9">
        <v>0</v>
      </c>
      <c r="Q706" s="9">
        <v>0</v>
      </c>
      <c r="R706" s="9">
        <v>0</v>
      </c>
      <c r="S706" s="9">
        <v>0</v>
      </c>
      <c r="T706" s="9">
        <v>0</v>
      </c>
      <c r="U706" s="9">
        <v>0</v>
      </c>
      <c r="V706" s="5">
        <v>99.999559580500417</v>
      </c>
      <c r="W706" s="5">
        <v>0.61619974676757117</v>
      </c>
    </row>
    <row r="707" spans="1:23" ht="37.5" x14ac:dyDescent="0.35">
      <c r="A707" s="6"/>
      <c r="B707" s="4"/>
      <c r="C707" s="4" t="s">
        <v>37</v>
      </c>
      <c r="D707" s="7" t="s">
        <v>38</v>
      </c>
      <c r="E707" s="8">
        <v>254426.19</v>
      </c>
      <c r="F707" s="8">
        <v>274431.09999999998</v>
      </c>
      <c r="G707" s="9">
        <v>274420.65000000002</v>
      </c>
      <c r="H707" s="9">
        <v>274420.65000000002</v>
      </c>
      <c r="I707" s="9">
        <v>274420.65000000002</v>
      </c>
      <c r="J707" s="9">
        <v>274420.65000000002</v>
      </c>
      <c r="K707" s="9">
        <v>0</v>
      </c>
      <c r="L707" s="9">
        <v>0</v>
      </c>
      <c r="M707" s="9">
        <v>0</v>
      </c>
      <c r="N707" s="9">
        <v>0</v>
      </c>
      <c r="O707" s="9">
        <v>0</v>
      </c>
      <c r="P707" s="9">
        <v>0</v>
      </c>
      <c r="Q707" s="9">
        <v>0</v>
      </c>
      <c r="R707" s="9">
        <v>0</v>
      </c>
      <c r="S707" s="9">
        <v>0</v>
      </c>
      <c r="T707" s="9">
        <v>0</v>
      </c>
      <c r="U707" s="9">
        <v>0</v>
      </c>
      <c r="V707" s="5">
        <v>99.996193147665807</v>
      </c>
      <c r="W707" s="5">
        <v>1.4390965852145585</v>
      </c>
    </row>
    <row r="708" spans="1:23" ht="37.5" x14ac:dyDescent="0.35">
      <c r="A708" s="6"/>
      <c r="B708" s="4"/>
      <c r="C708" s="4" t="s">
        <v>39</v>
      </c>
      <c r="D708" s="7" t="s">
        <v>40</v>
      </c>
      <c r="E708" s="8">
        <v>36183.49</v>
      </c>
      <c r="F708" s="8">
        <v>31522.69</v>
      </c>
      <c r="G708" s="9">
        <v>31522.04</v>
      </c>
      <c r="H708" s="9">
        <v>31522.04</v>
      </c>
      <c r="I708" s="9">
        <v>31522.04</v>
      </c>
      <c r="J708" s="9">
        <v>31522.04</v>
      </c>
      <c r="K708" s="9">
        <v>0</v>
      </c>
      <c r="L708" s="9">
        <v>0</v>
      </c>
      <c r="M708" s="9">
        <v>0</v>
      </c>
      <c r="N708" s="9">
        <v>0</v>
      </c>
      <c r="O708" s="9">
        <v>0</v>
      </c>
      <c r="P708" s="9">
        <v>0</v>
      </c>
      <c r="Q708" s="9">
        <v>0</v>
      </c>
      <c r="R708" s="9">
        <v>0</v>
      </c>
      <c r="S708" s="9">
        <v>0</v>
      </c>
      <c r="T708" s="9">
        <v>0</v>
      </c>
      <c r="U708" s="9">
        <v>0</v>
      </c>
      <c r="V708" s="5">
        <v>99.997947876051711</v>
      </c>
      <c r="W708" s="5">
        <v>0.16530556692829707</v>
      </c>
    </row>
    <row r="709" spans="1:23" ht="25" x14ac:dyDescent="0.35">
      <c r="A709" s="6"/>
      <c r="B709" s="4"/>
      <c r="C709" s="4" t="s">
        <v>43</v>
      </c>
      <c r="D709" s="7" t="s">
        <v>44</v>
      </c>
      <c r="E709" s="8">
        <v>3234.42</v>
      </c>
      <c r="F709" s="8">
        <v>24525.72</v>
      </c>
      <c r="G709" s="9">
        <v>24525.72</v>
      </c>
      <c r="H709" s="9">
        <v>24525.72</v>
      </c>
      <c r="I709" s="9">
        <v>24525.72</v>
      </c>
      <c r="J709" s="9">
        <v>0</v>
      </c>
      <c r="K709" s="9">
        <v>24525.72</v>
      </c>
      <c r="L709" s="9">
        <v>0</v>
      </c>
      <c r="M709" s="9">
        <v>0</v>
      </c>
      <c r="N709" s="9">
        <v>0</v>
      </c>
      <c r="O709" s="9">
        <v>0</v>
      </c>
      <c r="P709" s="9">
        <v>0</v>
      </c>
      <c r="Q709" s="9">
        <v>0</v>
      </c>
      <c r="R709" s="9">
        <v>0</v>
      </c>
      <c r="S709" s="9">
        <v>0</v>
      </c>
      <c r="T709" s="9">
        <v>0</v>
      </c>
      <c r="U709" s="9">
        <v>0</v>
      </c>
      <c r="V709" s="5">
        <v>100</v>
      </c>
      <c r="W709" s="5">
        <v>0.1286160016066959</v>
      </c>
    </row>
    <row r="710" spans="1:23" ht="37.5" x14ac:dyDescent="0.35">
      <c r="A710" s="6"/>
      <c r="B710" s="4"/>
      <c r="C710" s="4" t="s">
        <v>95</v>
      </c>
      <c r="D710" s="7" t="s">
        <v>96</v>
      </c>
      <c r="E710" s="8">
        <v>1617.21</v>
      </c>
      <c r="F710" s="8">
        <v>1617.21</v>
      </c>
      <c r="G710" s="9">
        <v>1612.04</v>
      </c>
      <c r="H710" s="9">
        <v>1612.04</v>
      </c>
      <c r="I710" s="9">
        <v>1612.04</v>
      </c>
      <c r="J710" s="9">
        <v>0</v>
      </c>
      <c r="K710" s="9">
        <v>1612.04</v>
      </c>
      <c r="L710" s="9">
        <v>0</v>
      </c>
      <c r="M710" s="9">
        <v>0</v>
      </c>
      <c r="N710" s="9">
        <v>0</v>
      </c>
      <c r="O710" s="9">
        <v>0</v>
      </c>
      <c r="P710" s="9">
        <v>0</v>
      </c>
      <c r="Q710" s="9">
        <v>0</v>
      </c>
      <c r="R710" s="9">
        <v>0</v>
      </c>
      <c r="S710" s="9">
        <v>0</v>
      </c>
      <c r="T710" s="9">
        <v>0</v>
      </c>
      <c r="U710" s="9">
        <v>0</v>
      </c>
      <c r="V710" s="5">
        <v>99.679999999999993</v>
      </c>
      <c r="W710" s="5">
        <v>8.4537230968276863E-3</v>
      </c>
    </row>
    <row r="711" spans="1:23" x14ac:dyDescent="0.35">
      <c r="A711" s="6"/>
      <c r="B711" s="4"/>
      <c r="C711" s="4" t="s">
        <v>49</v>
      </c>
      <c r="D711" s="7" t="s">
        <v>50</v>
      </c>
      <c r="E711" s="8">
        <v>129376.92</v>
      </c>
      <c r="F711" s="8">
        <v>127436.27</v>
      </c>
      <c r="G711" s="9">
        <v>127436.27</v>
      </c>
      <c r="H711" s="9">
        <v>127436.27</v>
      </c>
      <c r="I711" s="9">
        <v>127436.27</v>
      </c>
      <c r="J711" s="9">
        <v>0</v>
      </c>
      <c r="K711" s="9">
        <v>127436.27</v>
      </c>
      <c r="L711" s="9">
        <v>0</v>
      </c>
      <c r="M711" s="9">
        <v>0</v>
      </c>
      <c r="N711" s="9">
        <v>0</v>
      </c>
      <c r="O711" s="9">
        <v>0</v>
      </c>
      <c r="P711" s="9">
        <v>0</v>
      </c>
      <c r="Q711" s="9">
        <v>0</v>
      </c>
      <c r="R711" s="9">
        <v>0</v>
      </c>
      <c r="S711" s="9">
        <v>0</v>
      </c>
      <c r="T711" s="9">
        <v>0</v>
      </c>
      <c r="U711" s="9">
        <v>0</v>
      </c>
      <c r="V711" s="5">
        <v>100</v>
      </c>
      <c r="W711" s="5">
        <v>0.66829191415531863</v>
      </c>
    </row>
    <row r="712" spans="1:23" ht="25" x14ac:dyDescent="0.35">
      <c r="A712" s="6"/>
      <c r="B712" s="4"/>
      <c r="C712" s="4" t="s">
        <v>51</v>
      </c>
      <c r="D712" s="7" t="s">
        <v>52</v>
      </c>
      <c r="E712" s="8">
        <v>1617.21</v>
      </c>
      <c r="F712" s="8">
        <v>5996.62</v>
      </c>
      <c r="G712" s="9">
        <v>5995.33</v>
      </c>
      <c r="H712" s="9">
        <v>5995.33</v>
      </c>
      <c r="I712" s="9">
        <v>5995.33</v>
      </c>
      <c r="J712" s="9">
        <v>0</v>
      </c>
      <c r="K712" s="9">
        <v>5995.33</v>
      </c>
      <c r="L712" s="9">
        <v>0</v>
      </c>
      <c r="M712" s="9">
        <v>0</v>
      </c>
      <c r="N712" s="9">
        <v>0</v>
      </c>
      <c r="O712" s="9">
        <v>0</v>
      </c>
      <c r="P712" s="9">
        <v>0</v>
      </c>
      <c r="Q712" s="9">
        <v>0</v>
      </c>
      <c r="R712" s="9">
        <v>0</v>
      </c>
      <c r="S712" s="9">
        <v>0</v>
      </c>
      <c r="T712" s="9">
        <v>0</v>
      </c>
      <c r="U712" s="9">
        <v>0</v>
      </c>
      <c r="V712" s="5">
        <v>99.978425026968708</v>
      </c>
      <c r="W712" s="5">
        <v>3.1440251067977126E-2</v>
      </c>
    </row>
    <row r="713" spans="1:23" ht="25" x14ac:dyDescent="0.35">
      <c r="A713" s="6"/>
      <c r="B713" s="4"/>
      <c r="C713" s="4" t="s">
        <v>53</v>
      </c>
      <c r="D713" s="7" t="s">
        <v>54</v>
      </c>
      <c r="E713" s="8">
        <v>1617.21</v>
      </c>
      <c r="F713" s="8">
        <v>1617.21</v>
      </c>
      <c r="G713" s="9">
        <v>1617.21</v>
      </c>
      <c r="H713" s="9">
        <v>1617.21</v>
      </c>
      <c r="I713" s="9">
        <v>1617.21</v>
      </c>
      <c r="J713" s="9">
        <v>0</v>
      </c>
      <c r="K713" s="9">
        <v>1617.21</v>
      </c>
      <c r="L713" s="9">
        <v>0</v>
      </c>
      <c r="M713" s="9">
        <v>0</v>
      </c>
      <c r="N713" s="9">
        <v>0</v>
      </c>
      <c r="O713" s="9">
        <v>0</v>
      </c>
      <c r="P713" s="9">
        <v>0</v>
      </c>
      <c r="Q713" s="9">
        <v>0</v>
      </c>
      <c r="R713" s="9">
        <v>0</v>
      </c>
      <c r="S713" s="9">
        <v>0</v>
      </c>
      <c r="T713" s="9">
        <v>0</v>
      </c>
      <c r="U713" s="9">
        <v>0</v>
      </c>
      <c r="V713" s="5">
        <v>100</v>
      </c>
      <c r="W713" s="5">
        <v>8.4808618547629281E-3</v>
      </c>
    </row>
    <row r="714" spans="1:23" ht="25" x14ac:dyDescent="0.35">
      <c r="A714" s="6"/>
      <c r="B714" s="4"/>
      <c r="C714" s="4" t="s">
        <v>55</v>
      </c>
      <c r="D714" s="7" t="s">
        <v>56</v>
      </c>
      <c r="E714" s="8">
        <v>3234.42</v>
      </c>
      <c r="F714" s="8">
        <v>14554.9</v>
      </c>
      <c r="G714" s="9">
        <v>14553.58</v>
      </c>
      <c r="H714" s="9">
        <v>14553.58</v>
      </c>
      <c r="I714" s="9">
        <v>14553.58</v>
      </c>
      <c r="J714" s="9">
        <v>0</v>
      </c>
      <c r="K714" s="9">
        <v>14553.58</v>
      </c>
      <c r="L714" s="9">
        <v>0</v>
      </c>
      <c r="M714" s="9">
        <v>0</v>
      </c>
      <c r="N714" s="9">
        <v>0</v>
      </c>
      <c r="O714" s="9">
        <v>0</v>
      </c>
      <c r="P714" s="9">
        <v>0</v>
      </c>
      <c r="Q714" s="9">
        <v>0</v>
      </c>
      <c r="R714" s="9">
        <v>0</v>
      </c>
      <c r="S714" s="9">
        <v>0</v>
      </c>
      <c r="T714" s="9">
        <v>0</v>
      </c>
      <c r="U714" s="9">
        <v>0</v>
      </c>
      <c r="V714" s="5">
        <v>99.99088888888889</v>
      </c>
      <c r="W714" s="5">
        <v>7.6320802386145442E-2</v>
      </c>
    </row>
    <row r="715" spans="1:23" ht="37.5" x14ac:dyDescent="0.35">
      <c r="A715" s="6"/>
      <c r="B715" s="4"/>
      <c r="C715" s="4" t="s">
        <v>57</v>
      </c>
      <c r="D715" s="7" t="s">
        <v>58</v>
      </c>
      <c r="E715" s="8">
        <v>1617.21</v>
      </c>
      <c r="F715" s="8">
        <v>7041.34</v>
      </c>
      <c r="G715" s="9">
        <v>7039.92</v>
      </c>
      <c r="H715" s="9">
        <v>7039.92</v>
      </c>
      <c r="I715" s="9">
        <v>7039.92</v>
      </c>
      <c r="J715" s="9">
        <v>0</v>
      </c>
      <c r="K715" s="9">
        <v>7039.92</v>
      </c>
      <c r="L715" s="9">
        <v>0</v>
      </c>
      <c r="M715" s="9">
        <v>0</v>
      </c>
      <c r="N715" s="9">
        <v>0</v>
      </c>
      <c r="O715" s="9">
        <v>0</v>
      </c>
      <c r="P715" s="9">
        <v>0</v>
      </c>
      <c r="Q715" s="9">
        <v>0</v>
      </c>
      <c r="R715" s="9">
        <v>0</v>
      </c>
      <c r="S715" s="9">
        <v>0</v>
      </c>
      <c r="T715" s="9">
        <v>0</v>
      </c>
      <c r="U715" s="9">
        <v>0</v>
      </c>
      <c r="V715" s="5">
        <v>99.97978870004593</v>
      </c>
      <c r="W715" s="5">
        <v>3.6918209357205592E-2</v>
      </c>
    </row>
    <row r="716" spans="1:23" ht="25" x14ac:dyDescent="0.35">
      <c r="A716" s="6"/>
      <c r="B716" s="4"/>
      <c r="C716" s="4" t="s">
        <v>59</v>
      </c>
      <c r="D716" s="7" t="s">
        <v>60</v>
      </c>
      <c r="E716" s="8">
        <v>1617.21</v>
      </c>
      <c r="F716" s="8">
        <v>1335.82</v>
      </c>
      <c r="G716" s="9">
        <v>1333.88</v>
      </c>
      <c r="H716" s="9">
        <v>1333.88</v>
      </c>
      <c r="I716" s="9">
        <v>1333.88</v>
      </c>
      <c r="J716" s="9">
        <v>0</v>
      </c>
      <c r="K716" s="9">
        <v>1333.88</v>
      </c>
      <c r="L716" s="9">
        <v>0</v>
      </c>
      <c r="M716" s="9">
        <v>0</v>
      </c>
      <c r="N716" s="9">
        <v>0</v>
      </c>
      <c r="O716" s="9">
        <v>0</v>
      </c>
      <c r="P716" s="9">
        <v>0</v>
      </c>
      <c r="Q716" s="9">
        <v>0</v>
      </c>
      <c r="R716" s="9">
        <v>0</v>
      </c>
      <c r="S716" s="9">
        <v>0</v>
      </c>
      <c r="T716" s="9">
        <v>0</v>
      </c>
      <c r="U716" s="9">
        <v>0</v>
      </c>
      <c r="V716" s="5">
        <v>99.854721549636793</v>
      </c>
      <c r="W716" s="5">
        <v>6.9950148578084631E-3</v>
      </c>
    </row>
    <row r="717" spans="1:23" ht="37.5" x14ac:dyDescent="0.35">
      <c r="A717" s="6"/>
      <c r="B717" s="4"/>
      <c r="C717" s="4" t="s">
        <v>63</v>
      </c>
      <c r="D717" s="7" t="s">
        <v>64</v>
      </c>
      <c r="E717" s="8">
        <v>161721.16</v>
      </c>
      <c r="F717" s="8">
        <v>142314.62</v>
      </c>
      <c r="G717" s="9">
        <v>142314.62</v>
      </c>
      <c r="H717" s="9">
        <v>142314.62</v>
      </c>
      <c r="I717" s="9">
        <v>142314.62</v>
      </c>
      <c r="J717" s="9">
        <v>0</v>
      </c>
      <c r="K717" s="9">
        <v>142314.62</v>
      </c>
      <c r="L717" s="9">
        <v>0</v>
      </c>
      <c r="M717" s="9">
        <v>0</v>
      </c>
      <c r="N717" s="9">
        <v>0</v>
      </c>
      <c r="O717" s="9">
        <v>0</v>
      </c>
      <c r="P717" s="9">
        <v>0</v>
      </c>
      <c r="Q717" s="9">
        <v>0</v>
      </c>
      <c r="R717" s="9">
        <v>0</v>
      </c>
      <c r="S717" s="9">
        <v>0</v>
      </c>
      <c r="T717" s="9">
        <v>0</v>
      </c>
      <c r="U717" s="9">
        <v>0</v>
      </c>
      <c r="V717" s="5">
        <v>100</v>
      </c>
      <c r="W717" s="5">
        <v>0.74631584321913769</v>
      </c>
    </row>
    <row r="718" spans="1:23" ht="37.5" x14ac:dyDescent="0.35">
      <c r="A718" s="6"/>
      <c r="B718" s="4"/>
      <c r="C718" s="4" t="s">
        <v>67</v>
      </c>
      <c r="D718" s="7" t="s">
        <v>68</v>
      </c>
      <c r="E718" s="8">
        <v>1617.21</v>
      </c>
      <c r="F718" s="8">
        <v>1617.21</v>
      </c>
      <c r="G718" s="9">
        <v>1617.21</v>
      </c>
      <c r="H718" s="9">
        <v>1617.21</v>
      </c>
      <c r="I718" s="9">
        <v>1617.21</v>
      </c>
      <c r="J718" s="9">
        <v>0</v>
      </c>
      <c r="K718" s="9">
        <v>1617.21</v>
      </c>
      <c r="L718" s="9">
        <v>0</v>
      </c>
      <c r="M718" s="9">
        <v>0</v>
      </c>
      <c r="N718" s="9">
        <v>0</v>
      </c>
      <c r="O718" s="9">
        <v>0</v>
      </c>
      <c r="P718" s="9">
        <v>0</v>
      </c>
      <c r="Q718" s="9">
        <v>0</v>
      </c>
      <c r="R718" s="9">
        <v>0</v>
      </c>
      <c r="S718" s="9">
        <v>0</v>
      </c>
      <c r="T718" s="9">
        <v>0</v>
      </c>
      <c r="U718" s="9">
        <v>0</v>
      </c>
      <c r="V718" s="5">
        <v>100</v>
      </c>
      <c r="W718" s="5">
        <v>8.4808618547629281E-3</v>
      </c>
    </row>
    <row r="719" spans="1:23" ht="37.5" x14ac:dyDescent="0.35">
      <c r="A719" s="6"/>
      <c r="B719" s="4"/>
      <c r="C719" s="4" t="s">
        <v>91</v>
      </c>
      <c r="D719" s="7" t="s">
        <v>92</v>
      </c>
      <c r="E719" s="8">
        <v>21285.74</v>
      </c>
      <c r="F719" s="8">
        <v>7018.7</v>
      </c>
      <c r="G719" s="9">
        <v>6912.9</v>
      </c>
      <c r="H719" s="9">
        <v>6912.9</v>
      </c>
      <c r="I719" s="9">
        <v>6912.9</v>
      </c>
      <c r="J719" s="9">
        <v>6912.9</v>
      </c>
      <c r="K719" s="9">
        <v>0</v>
      </c>
      <c r="L719" s="9">
        <v>0</v>
      </c>
      <c r="M719" s="9">
        <v>0</v>
      </c>
      <c r="N719" s="9">
        <v>0</v>
      </c>
      <c r="O719" s="9">
        <v>0</v>
      </c>
      <c r="P719" s="9">
        <v>0</v>
      </c>
      <c r="Q719" s="9">
        <v>0</v>
      </c>
      <c r="R719" s="9">
        <v>0</v>
      </c>
      <c r="S719" s="9">
        <v>0</v>
      </c>
      <c r="T719" s="9">
        <v>0</v>
      </c>
      <c r="U719" s="9">
        <v>0</v>
      </c>
      <c r="V719" s="5">
        <v>98.492626728110594</v>
      </c>
      <c r="W719" s="5">
        <v>3.6252122467132511E-2</v>
      </c>
    </row>
    <row r="720" spans="1:23" ht="25" x14ac:dyDescent="0.35">
      <c r="A720" s="6"/>
      <c r="B720" s="4" t="s">
        <v>330</v>
      </c>
      <c r="C720" s="4"/>
      <c r="D720" s="7" t="s">
        <v>331</v>
      </c>
      <c r="E720" s="8">
        <v>169063.3</v>
      </c>
      <c r="F720" s="8">
        <v>162490.95000000001</v>
      </c>
      <c r="G720" s="9">
        <v>162485.45000000001</v>
      </c>
      <c r="H720" s="9">
        <v>162485.45000000001</v>
      </c>
      <c r="I720" s="9">
        <v>162485.45000000001</v>
      </c>
      <c r="J720" s="9">
        <v>162485.45000000001</v>
      </c>
      <c r="K720" s="9">
        <v>0</v>
      </c>
      <c r="L720" s="9">
        <v>0</v>
      </c>
      <c r="M720" s="9">
        <v>0</v>
      </c>
      <c r="N720" s="9">
        <v>0</v>
      </c>
      <c r="O720" s="9">
        <v>0</v>
      </c>
      <c r="P720" s="9">
        <v>0</v>
      </c>
      <c r="Q720" s="9">
        <v>0</v>
      </c>
      <c r="R720" s="9">
        <v>0</v>
      </c>
      <c r="S720" s="9">
        <v>0</v>
      </c>
      <c r="T720" s="9">
        <v>0</v>
      </c>
      <c r="U720" s="9">
        <v>0</v>
      </c>
      <c r="V720" s="5">
        <v>99.996616107329118</v>
      </c>
      <c r="W720" s="5">
        <v>0.85209424078885376</v>
      </c>
    </row>
    <row r="721" spans="1:23" ht="25" x14ac:dyDescent="0.35">
      <c r="A721" s="6"/>
      <c r="B721" s="4"/>
      <c r="C721" s="4" t="s">
        <v>33</v>
      </c>
      <c r="D721" s="7" t="s">
        <v>34</v>
      </c>
      <c r="E721" s="8">
        <v>127740.31</v>
      </c>
      <c r="F721" s="8">
        <v>128600.66</v>
      </c>
      <c r="G721" s="9">
        <v>128600.57</v>
      </c>
      <c r="H721" s="9">
        <v>128600.57</v>
      </c>
      <c r="I721" s="9">
        <v>128600.57</v>
      </c>
      <c r="J721" s="9">
        <v>128600.57</v>
      </c>
      <c r="K721" s="9">
        <v>0</v>
      </c>
      <c r="L721" s="9">
        <v>0</v>
      </c>
      <c r="M721" s="9">
        <v>0</v>
      </c>
      <c r="N721" s="9">
        <v>0</v>
      </c>
      <c r="O721" s="9">
        <v>0</v>
      </c>
      <c r="P721" s="9">
        <v>0</v>
      </c>
      <c r="Q721" s="9">
        <v>0</v>
      </c>
      <c r="R721" s="9">
        <v>0</v>
      </c>
      <c r="S721" s="9">
        <v>0</v>
      </c>
      <c r="T721" s="9">
        <v>0</v>
      </c>
      <c r="U721" s="9">
        <v>0</v>
      </c>
      <c r="V721" s="5">
        <v>99.999924547283698</v>
      </c>
      <c r="W721" s="5">
        <v>0.67439762583903673</v>
      </c>
    </row>
    <row r="722" spans="1:23" ht="25" x14ac:dyDescent="0.35">
      <c r="A722" s="6"/>
      <c r="B722" s="4"/>
      <c r="C722" s="4" t="s">
        <v>35</v>
      </c>
      <c r="D722" s="7" t="s">
        <v>36</v>
      </c>
      <c r="E722" s="8">
        <v>10857.96</v>
      </c>
      <c r="F722" s="8">
        <v>9101.67</v>
      </c>
      <c r="G722" s="9">
        <v>9100.76</v>
      </c>
      <c r="H722" s="9">
        <v>9100.76</v>
      </c>
      <c r="I722" s="9">
        <v>9100.76</v>
      </c>
      <c r="J722" s="9">
        <v>9100.76</v>
      </c>
      <c r="K722" s="9">
        <v>0</v>
      </c>
      <c r="L722" s="9">
        <v>0</v>
      </c>
      <c r="M722" s="9">
        <v>0</v>
      </c>
      <c r="N722" s="9">
        <v>0</v>
      </c>
      <c r="O722" s="9">
        <v>0</v>
      </c>
      <c r="P722" s="9">
        <v>0</v>
      </c>
      <c r="Q722" s="9">
        <v>0</v>
      </c>
      <c r="R722" s="9">
        <v>0</v>
      </c>
      <c r="S722" s="9">
        <v>0</v>
      </c>
      <c r="T722" s="9">
        <v>0</v>
      </c>
      <c r="U722" s="9">
        <v>0</v>
      </c>
      <c r="V722" s="5">
        <v>99.990049751243774</v>
      </c>
      <c r="W722" s="5">
        <v>4.7725541235967089E-2</v>
      </c>
    </row>
    <row r="723" spans="1:23" ht="37.5" x14ac:dyDescent="0.35">
      <c r="A723" s="6"/>
      <c r="B723" s="4"/>
      <c r="C723" s="4" t="s">
        <v>37</v>
      </c>
      <c r="D723" s="7" t="s">
        <v>38</v>
      </c>
      <c r="E723" s="8">
        <v>24850.07</v>
      </c>
      <c r="F723" s="8">
        <v>22514.82</v>
      </c>
      <c r="G723" s="9">
        <v>22514.66</v>
      </c>
      <c r="H723" s="9">
        <v>22514.66</v>
      </c>
      <c r="I723" s="9">
        <v>22514.66</v>
      </c>
      <c r="J723" s="9">
        <v>22514.66</v>
      </c>
      <c r="K723" s="9">
        <v>0</v>
      </c>
      <c r="L723" s="9">
        <v>0</v>
      </c>
      <c r="M723" s="9">
        <v>0</v>
      </c>
      <c r="N723" s="9">
        <v>0</v>
      </c>
      <c r="O723" s="9">
        <v>0</v>
      </c>
      <c r="P723" s="9">
        <v>0</v>
      </c>
      <c r="Q723" s="9">
        <v>0</v>
      </c>
      <c r="R723" s="9">
        <v>0</v>
      </c>
      <c r="S723" s="9">
        <v>0</v>
      </c>
      <c r="T723" s="9">
        <v>0</v>
      </c>
      <c r="U723" s="9">
        <v>0</v>
      </c>
      <c r="V723" s="5">
        <v>99.999281712397632</v>
      </c>
      <c r="W723" s="5">
        <v>0.118069710655824</v>
      </c>
    </row>
    <row r="724" spans="1:23" ht="37.5" x14ac:dyDescent="0.35">
      <c r="A724" s="6"/>
      <c r="B724" s="4"/>
      <c r="C724" s="4" t="s">
        <v>39</v>
      </c>
      <c r="D724" s="7" t="s">
        <v>40</v>
      </c>
      <c r="E724" s="8">
        <v>3535.22</v>
      </c>
      <c r="F724" s="8">
        <v>2047.39</v>
      </c>
      <c r="G724" s="9">
        <v>2044.25</v>
      </c>
      <c r="H724" s="9">
        <v>2044.25</v>
      </c>
      <c r="I724" s="9">
        <v>2044.25</v>
      </c>
      <c r="J724" s="9">
        <v>2044.25</v>
      </c>
      <c r="K724" s="9">
        <v>0</v>
      </c>
      <c r="L724" s="9">
        <v>0</v>
      </c>
      <c r="M724" s="9">
        <v>0</v>
      </c>
      <c r="N724" s="9">
        <v>0</v>
      </c>
      <c r="O724" s="9">
        <v>0</v>
      </c>
      <c r="P724" s="9">
        <v>0</v>
      </c>
      <c r="Q724" s="9">
        <v>0</v>
      </c>
      <c r="R724" s="9">
        <v>0</v>
      </c>
      <c r="S724" s="9">
        <v>0</v>
      </c>
      <c r="T724" s="9">
        <v>0</v>
      </c>
      <c r="U724" s="9">
        <v>0</v>
      </c>
      <c r="V724" s="5">
        <v>99.84676145339651</v>
      </c>
      <c r="W724" s="5">
        <v>1.0720318236131626E-2</v>
      </c>
    </row>
    <row r="725" spans="1:23" ht="37.5" x14ac:dyDescent="0.35">
      <c r="A725" s="6"/>
      <c r="B725" s="4"/>
      <c r="C725" s="4" t="s">
        <v>91</v>
      </c>
      <c r="D725" s="7" t="s">
        <v>92</v>
      </c>
      <c r="E725" s="8">
        <v>2079.73</v>
      </c>
      <c r="F725" s="8">
        <v>226.41</v>
      </c>
      <c r="G725" s="9">
        <v>225.21</v>
      </c>
      <c r="H725" s="9">
        <v>225.21</v>
      </c>
      <c r="I725" s="9">
        <v>225.21</v>
      </c>
      <c r="J725" s="9">
        <v>225.21</v>
      </c>
      <c r="K725" s="9">
        <v>0</v>
      </c>
      <c r="L725" s="9">
        <v>0</v>
      </c>
      <c r="M725" s="9">
        <v>0</v>
      </c>
      <c r="N725" s="9">
        <v>0</v>
      </c>
      <c r="O725" s="9">
        <v>0</v>
      </c>
      <c r="P725" s="9">
        <v>0</v>
      </c>
      <c r="Q725" s="9">
        <v>0</v>
      </c>
      <c r="R725" s="9">
        <v>0</v>
      </c>
      <c r="S725" s="9">
        <v>0</v>
      </c>
      <c r="T725" s="9">
        <v>0</v>
      </c>
      <c r="U725" s="9">
        <v>0</v>
      </c>
      <c r="V725" s="5">
        <v>99.471428571428561</v>
      </c>
      <c r="W725" s="5">
        <v>1.1810448218942853E-3</v>
      </c>
    </row>
    <row r="726" spans="1:23" ht="37.5" x14ac:dyDescent="0.35">
      <c r="A726" s="6"/>
      <c r="B726" s="4" t="s">
        <v>249</v>
      </c>
      <c r="C726" s="4"/>
      <c r="D726" s="7" t="s">
        <v>250</v>
      </c>
      <c r="E726" s="8">
        <v>34770.050000000003</v>
      </c>
      <c r="F726" s="8">
        <v>45281.919999999998</v>
      </c>
      <c r="G726" s="9">
        <v>45036.56</v>
      </c>
      <c r="H726" s="9">
        <v>45036.56</v>
      </c>
      <c r="I726" s="9">
        <v>45036.56</v>
      </c>
      <c r="J726" s="9">
        <v>0</v>
      </c>
      <c r="K726" s="9">
        <v>45036.56</v>
      </c>
      <c r="L726" s="9">
        <v>0</v>
      </c>
      <c r="M726" s="9">
        <v>0</v>
      </c>
      <c r="N726" s="9">
        <v>0</v>
      </c>
      <c r="O726" s="9">
        <v>0</v>
      </c>
      <c r="P726" s="9">
        <v>0</v>
      </c>
      <c r="Q726" s="9">
        <v>0</v>
      </c>
      <c r="R726" s="9">
        <v>0</v>
      </c>
      <c r="S726" s="9">
        <v>0</v>
      </c>
      <c r="T726" s="9">
        <v>0</v>
      </c>
      <c r="U726" s="9">
        <v>0</v>
      </c>
      <c r="V726" s="5">
        <v>99.458142857142846</v>
      </c>
      <c r="W726" s="5">
        <v>0.23617741557275732</v>
      </c>
    </row>
    <row r="727" spans="1:23" ht="25" x14ac:dyDescent="0.35">
      <c r="A727" s="6"/>
      <c r="B727" s="4"/>
      <c r="C727" s="4" t="s">
        <v>55</v>
      </c>
      <c r="D727" s="7" t="s">
        <v>56</v>
      </c>
      <c r="E727" s="8">
        <v>0</v>
      </c>
      <c r="F727" s="8">
        <v>9703.27</v>
      </c>
      <c r="G727" s="9">
        <v>9703.27</v>
      </c>
      <c r="H727" s="9">
        <v>9703.27</v>
      </c>
      <c r="I727" s="9">
        <v>9703.27</v>
      </c>
      <c r="J727" s="9">
        <v>0</v>
      </c>
      <c r="K727" s="9">
        <v>9703.27</v>
      </c>
      <c r="L727" s="9">
        <v>0</v>
      </c>
      <c r="M727" s="9">
        <v>0</v>
      </c>
      <c r="N727" s="9">
        <v>0</v>
      </c>
      <c r="O727" s="9">
        <v>0</v>
      </c>
      <c r="P727" s="9">
        <v>0</v>
      </c>
      <c r="Q727" s="9">
        <v>0</v>
      </c>
      <c r="R727" s="9">
        <v>0</v>
      </c>
      <c r="S727" s="9">
        <v>0</v>
      </c>
      <c r="T727" s="9">
        <v>0</v>
      </c>
      <c r="U727" s="9">
        <v>0</v>
      </c>
      <c r="V727" s="5">
        <v>100</v>
      </c>
      <c r="W727" s="5">
        <v>5.0885171128577565E-2</v>
      </c>
    </row>
    <row r="728" spans="1:23" ht="25" x14ac:dyDescent="0.35">
      <c r="A728" s="6"/>
      <c r="B728" s="4"/>
      <c r="C728" s="4" t="s">
        <v>59</v>
      </c>
      <c r="D728" s="7" t="s">
        <v>60</v>
      </c>
      <c r="E728" s="8">
        <v>5660.24</v>
      </c>
      <c r="F728" s="8">
        <v>3881.31</v>
      </c>
      <c r="G728" s="9">
        <v>3637.43</v>
      </c>
      <c r="H728" s="9">
        <v>3637.43</v>
      </c>
      <c r="I728" s="9">
        <v>3637.43</v>
      </c>
      <c r="J728" s="9">
        <v>0</v>
      </c>
      <c r="K728" s="9">
        <v>3637.43</v>
      </c>
      <c r="L728" s="9">
        <v>0</v>
      </c>
      <c r="M728" s="9">
        <v>0</v>
      </c>
      <c r="N728" s="9">
        <v>0</v>
      </c>
      <c r="O728" s="9">
        <v>0</v>
      </c>
      <c r="P728" s="9">
        <v>0</v>
      </c>
      <c r="Q728" s="9">
        <v>0</v>
      </c>
      <c r="R728" s="9">
        <v>0</v>
      </c>
      <c r="S728" s="9">
        <v>0</v>
      </c>
      <c r="T728" s="9">
        <v>0</v>
      </c>
      <c r="U728" s="9">
        <v>0</v>
      </c>
      <c r="V728" s="5">
        <v>93.716666666666654</v>
      </c>
      <c r="W728" s="5">
        <v>1.9075154483732776E-2</v>
      </c>
    </row>
    <row r="729" spans="1:23" ht="37.5" x14ac:dyDescent="0.35">
      <c r="A729" s="6"/>
      <c r="B729" s="4"/>
      <c r="C729" s="4" t="s">
        <v>67</v>
      </c>
      <c r="D729" s="7" t="s">
        <v>68</v>
      </c>
      <c r="E729" s="8">
        <v>29109.81</v>
      </c>
      <c r="F729" s="8">
        <v>31697.35</v>
      </c>
      <c r="G729" s="9">
        <v>31695.86</v>
      </c>
      <c r="H729" s="9">
        <v>31695.86</v>
      </c>
      <c r="I729" s="9">
        <v>31695.86</v>
      </c>
      <c r="J729" s="9">
        <v>0</v>
      </c>
      <c r="K729" s="9">
        <v>31695.86</v>
      </c>
      <c r="L729" s="9">
        <v>0</v>
      </c>
      <c r="M729" s="9">
        <v>0</v>
      </c>
      <c r="N729" s="9">
        <v>0</v>
      </c>
      <c r="O729" s="9">
        <v>0</v>
      </c>
      <c r="P729" s="9">
        <v>0</v>
      </c>
      <c r="Q729" s="9">
        <v>0</v>
      </c>
      <c r="R729" s="9">
        <v>0</v>
      </c>
      <c r="S729" s="9">
        <v>0</v>
      </c>
      <c r="T729" s="9">
        <v>0</v>
      </c>
      <c r="U729" s="9">
        <v>0</v>
      </c>
      <c r="V729" s="5">
        <v>99.995306122448994</v>
      </c>
      <c r="W729" s="5">
        <v>0.16621708996044701</v>
      </c>
    </row>
    <row r="730" spans="1:23" ht="300" x14ac:dyDescent="0.35">
      <c r="A730" s="6"/>
      <c r="B730" s="4" t="s">
        <v>251</v>
      </c>
      <c r="C730" s="4"/>
      <c r="D730" s="7" t="s">
        <v>252</v>
      </c>
      <c r="E730" s="8">
        <v>494164.86</v>
      </c>
      <c r="F730" s="8">
        <v>735326.69</v>
      </c>
      <c r="G730" s="9">
        <v>733472.55</v>
      </c>
      <c r="H730" s="9">
        <v>733472.55</v>
      </c>
      <c r="I730" s="9">
        <v>733472.55</v>
      </c>
      <c r="J730" s="9">
        <v>667783.81000000006</v>
      </c>
      <c r="K730" s="9">
        <v>65688.740000000005</v>
      </c>
      <c r="L730" s="9">
        <v>0</v>
      </c>
      <c r="M730" s="9">
        <v>0</v>
      </c>
      <c r="N730" s="9">
        <v>0</v>
      </c>
      <c r="O730" s="9">
        <v>0</v>
      </c>
      <c r="P730" s="9">
        <v>0</v>
      </c>
      <c r="Q730" s="9">
        <v>0</v>
      </c>
      <c r="R730" s="9">
        <v>0</v>
      </c>
      <c r="S730" s="9">
        <v>0</v>
      </c>
      <c r="T730" s="9">
        <v>0</v>
      </c>
      <c r="U730" s="9">
        <v>0</v>
      </c>
      <c r="V730" s="5">
        <v>99.747849074530222</v>
      </c>
      <c r="W730" s="5">
        <v>3.8464228069019604</v>
      </c>
    </row>
    <row r="731" spans="1:23" ht="25" x14ac:dyDescent="0.35">
      <c r="A731" s="6"/>
      <c r="B731" s="4"/>
      <c r="C731" s="4" t="s">
        <v>33</v>
      </c>
      <c r="D731" s="7" t="s">
        <v>34</v>
      </c>
      <c r="E731" s="8">
        <v>312286.78000000003</v>
      </c>
      <c r="F731" s="8">
        <v>529863.18999999994</v>
      </c>
      <c r="G731" s="9">
        <v>529321.56000000006</v>
      </c>
      <c r="H731" s="9">
        <v>529321.56000000006</v>
      </c>
      <c r="I731" s="9">
        <v>529321.56000000006</v>
      </c>
      <c r="J731" s="9">
        <v>529321.56000000006</v>
      </c>
      <c r="K731" s="9">
        <v>0</v>
      </c>
      <c r="L731" s="9">
        <v>0</v>
      </c>
      <c r="M731" s="9">
        <v>0</v>
      </c>
      <c r="N731" s="9">
        <v>0</v>
      </c>
      <c r="O731" s="9">
        <v>0</v>
      </c>
      <c r="P731" s="9">
        <v>0</v>
      </c>
      <c r="Q731" s="9">
        <v>0</v>
      </c>
      <c r="R731" s="9">
        <v>0</v>
      </c>
      <c r="S731" s="9">
        <v>0</v>
      </c>
      <c r="T731" s="9">
        <v>0</v>
      </c>
      <c r="U731" s="9">
        <v>0</v>
      </c>
      <c r="V731" s="5">
        <v>99.897778049078255</v>
      </c>
      <c r="W731" s="5">
        <v>2.7758291678421285</v>
      </c>
    </row>
    <row r="732" spans="1:23" ht="25" x14ac:dyDescent="0.35">
      <c r="A732" s="6"/>
      <c r="B732" s="4"/>
      <c r="C732" s="4" t="s">
        <v>35</v>
      </c>
      <c r="D732" s="7" t="s">
        <v>36</v>
      </c>
      <c r="E732" s="8">
        <v>26544.91</v>
      </c>
      <c r="F732" s="8">
        <v>33815.89</v>
      </c>
      <c r="G732" s="9">
        <v>33813.31</v>
      </c>
      <c r="H732" s="9">
        <v>33813.31</v>
      </c>
      <c r="I732" s="9">
        <v>33813.31</v>
      </c>
      <c r="J732" s="9">
        <v>33813.31</v>
      </c>
      <c r="K732" s="9">
        <v>0</v>
      </c>
      <c r="L732" s="9">
        <v>0</v>
      </c>
      <c r="M732" s="9">
        <v>0</v>
      </c>
      <c r="N732" s="9">
        <v>0</v>
      </c>
      <c r="O732" s="9">
        <v>0</v>
      </c>
      <c r="P732" s="9">
        <v>0</v>
      </c>
      <c r="Q732" s="9">
        <v>0</v>
      </c>
      <c r="R732" s="9">
        <v>0</v>
      </c>
      <c r="S732" s="9">
        <v>0</v>
      </c>
      <c r="T732" s="9">
        <v>0</v>
      </c>
      <c r="U732" s="9">
        <v>0</v>
      </c>
      <c r="V732" s="5">
        <v>99.992348158775712</v>
      </c>
      <c r="W732" s="5">
        <v>0.17732125200412521</v>
      </c>
    </row>
    <row r="733" spans="1:23" ht="37.5" x14ac:dyDescent="0.35">
      <c r="A733" s="6"/>
      <c r="B733" s="4"/>
      <c r="C733" s="4" t="s">
        <v>37</v>
      </c>
      <c r="D733" s="7" t="s">
        <v>38</v>
      </c>
      <c r="E733" s="8">
        <v>60752.17</v>
      </c>
      <c r="F733" s="8">
        <v>93096.4</v>
      </c>
      <c r="G733" s="9">
        <v>92494.38</v>
      </c>
      <c r="H733" s="9">
        <v>92494.38</v>
      </c>
      <c r="I733" s="9">
        <v>92494.38</v>
      </c>
      <c r="J733" s="9">
        <v>92494.38</v>
      </c>
      <c r="K733" s="9">
        <v>0</v>
      </c>
      <c r="L733" s="9">
        <v>0</v>
      </c>
      <c r="M733" s="9">
        <v>0</v>
      </c>
      <c r="N733" s="9">
        <v>0</v>
      </c>
      <c r="O733" s="9">
        <v>0</v>
      </c>
      <c r="P733" s="9">
        <v>0</v>
      </c>
      <c r="Q733" s="9">
        <v>0</v>
      </c>
      <c r="R733" s="9">
        <v>0</v>
      </c>
      <c r="S733" s="9">
        <v>0</v>
      </c>
      <c r="T733" s="9">
        <v>0</v>
      </c>
      <c r="U733" s="9">
        <v>0</v>
      </c>
      <c r="V733" s="5">
        <v>99.353333564951527</v>
      </c>
      <c r="W733" s="5">
        <v>0.48505220789722864</v>
      </c>
    </row>
    <row r="734" spans="1:23" ht="37.5" x14ac:dyDescent="0.35">
      <c r="A734" s="6"/>
      <c r="B734" s="4"/>
      <c r="C734" s="4" t="s">
        <v>39</v>
      </c>
      <c r="D734" s="7" t="s">
        <v>40</v>
      </c>
      <c r="E734" s="8">
        <v>8639.14</v>
      </c>
      <c r="F734" s="8">
        <v>11873.57</v>
      </c>
      <c r="G734" s="9">
        <v>11370.61</v>
      </c>
      <c r="H734" s="9">
        <v>11370.61</v>
      </c>
      <c r="I734" s="9">
        <v>11370.61</v>
      </c>
      <c r="J734" s="9">
        <v>11370.61</v>
      </c>
      <c r="K734" s="9">
        <v>0</v>
      </c>
      <c r="L734" s="9">
        <v>0</v>
      </c>
      <c r="M734" s="9">
        <v>0</v>
      </c>
      <c r="N734" s="9">
        <v>0</v>
      </c>
      <c r="O734" s="9">
        <v>0</v>
      </c>
      <c r="P734" s="9">
        <v>0</v>
      </c>
      <c r="Q734" s="9">
        <v>0</v>
      </c>
      <c r="R734" s="9">
        <v>0</v>
      </c>
      <c r="S734" s="9">
        <v>0</v>
      </c>
      <c r="T734" s="9">
        <v>0</v>
      </c>
      <c r="U734" s="9">
        <v>0</v>
      </c>
      <c r="V734" s="5">
        <v>95.764096976300735</v>
      </c>
      <c r="W734" s="5">
        <v>5.9628939700838143E-2</v>
      </c>
    </row>
    <row r="735" spans="1:23" ht="25" x14ac:dyDescent="0.35">
      <c r="A735" s="6"/>
      <c r="B735" s="4"/>
      <c r="C735" s="4" t="s">
        <v>43</v>
      </c>
      <c r="D735" s="7" t="s">
        <v>44</v>
      </c>
      <c r="E735" s="8">
        <v>6468.85</v>
      </c>
      <c r="F735" s="8">
        <v>4114.1899999999996</v>
      </c>
      <c r="G735" s="9">
        <v>4111.24</v>
      </c>
      <c r="H735" s="9">
        <v>4111.24</v>
      </c>
      <c r="I735" s="9">
        <v>4111.24</v>
      </c>
      <c r="J735" s="9">
        <v>0</v>
      </c>
      <c r="K735" s="9">
        <v>4111.24</v>
      </c>
      <c r="L735" s="9">
        <v>0</v>
      </c>
      <c r="M735" s="9">
        <v>0</v>
      </c>
      <c r="N735" s="9">
        <v>0</v>
      </c>
      <c r="O735" s="9">
        <v>0</v>
      </c>
      <c r="P735" s="9">
        <v>0</v>
      </c>
      <c r="Q735" s="9">
        <v>0</v>
      </c>
      <c r="R735" s="9">
        <v>0</v>
      </c>
      <c r="S735" s="9">
        <v>0</v>
      </c>
      <c r="T735" s="9">
        <v>0</v>
      </c>
      <c r="U735" s="9">
        <v>0</v>
      </c>
      <c r="V735" s="5">
        <v>99.92845911949685</v>
      </c>
      <c r="W735" s="5">
        <v>2.1559877389941216E-2</v>
      </c>
    </row>
    <row r="736" spans="1:23" ht="37.5" x14ac:dyDescent="0.35">
      <c r="A736" s="6"/>
      <c r="B736" s="4"/>
      <c r="C736" s="4" t="s">
        <v>95</v>
      </c>
      <c r="D736" s="7" t="s">
        <v>96</v>
      </c>
      <c r="E736" s="8">
        <v>16172.12</v>
      </c>
      <c r="F736" s="8">
        <v>16172.12</v>
      </c>
      <c r="G736" s="9">
        <v>16139.77</v>
      </c>
      <c r="H736" s="9">
        <v>16139.77</v>
      </c>
      <c r="I736" s="9">
        <v>16139.77</v>
      </c>
      <c r="J736" s="9">
        <v>0</v>
      </c>
      <c r="K736" s="9">
        <v>16139.77</v>
      </c>
      <c r="L736" s="9">
        <v>0</v>
      </c>
      <c r="M736" s="9">
        <v>0</v>
      </c>
      <c r="N736" s="9">
        <v>0</v>
      </c>
      <c r="O736" s="9">
        <v>0</v>
      </c>
      <c r="P736" s="9">
        <v>0</v>
      </c>
      <c r="Q736" s="9">
        <v>0</v>
      </c>
      <c r="R736" s="9">
        <v>0</v>
      </c>
      <c r="S736" s="9">
        <v>0</v>
      </c>
      <c r="T736" s="9">
        <v>0</v>
      </c>
      <c r="U736" s="9">
        <v>0</v>
      </c>
      <c r="V736" s="5">
        <v>99.8</v>
      </c>
      <c r="W736" s="5">
        <v>8.4639001310534021E-2</v>
      </c>
    </row>
    <row r="737" spans="1:23" x14ac:dyDescent="0.35">
      <c r="A737" s="6"/>
      <c r="B737" s="4"/>
      <c r="C737" s="4" t="s">
        <v>49</v>
      </c>
      <c r="D737" s="7" t="s">
        <v>50</v>
      </c>
      <c r="E737" s="8">
        <v>3234.42</v>
      </c>
      <c r="F737" s="8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0</v>
      </c>
      <c r="M737" s="9">
        <v>0</v>
      </c>
      <c r="N737" s="9">
        <v>0</v>
      </c>
      <c r="O737" s="9">
        <v>0</v>
      </c>
      <c r="P737" s="9">
        <v>0</v>
      </c>
      <c r="Q737" s="9">
        <v>0</v>
      </c>
      <c r="R737" s="9">
        <v>0</v>
      </c>
      <c r="S737" s="9">
        <v>0</v>
      </c>
      <c r="T737" s="9">
        <v>0</v>
      </c>
      <c r="U737" s="9">
        <v>0</v>
      </c>
      <c r="V737" s="5" t="s">
        <v>86</v>
      </c>
      <c r="W737" s="5">
        <v>0</v>
      </c>
    </row>
    <row r="738" spans="1:23" ht="25" x14ac:dyDescent="0.35">
      <c r="A738" s="6"/>
      <c r="B738" s="4"/>
      <c r="C738" s="4" t="s">
        <v>55</v>
      </c>
      <c r="D738" s="7" t="s">
        <v>56</v>
      </c>
      <c r="E738" s="8">
        <v>16172.12</v>
      </c>
      <c r="F738" s="8">
        <v>25875.38</v>
      </c>
      <c r="G738" s="9">
        <v>25707.74</v>
      </c>
      <c r="H738" s="9">
        <v>25707.74</v>
      </c>
      <c r="I738" s="9">
        <v>25707.74</v>
      </c>
      <c r="J738" s="9">
        <v>0</v>
      </c>
      <c r="K738" s="9">
        <v>25707.74</v>
      </c>
      <c r="L738" s="9">
        <v>0</v>
      </c>
      <c r="M738" s="9">
        <v>0</v>
      </c>
      <c r="N738" s="9">
        <v>0</v>
      </c>
      <c r="O738" s="9">
        <v>0</v>
      </c>
      <c r="P738" s="9">
        <v>0</v>
      </c>
      <c r="Q738" s="9">
        <v>0</v>
      </c>
      <c r="R738" s="9">
        <v>0</v>
      </c>
      <c r="S738" s="9">
        <v>0</v>
      </c>
      <c r="T738" s="9">
        <v>0</v>
      </c>
      <c r="U738" s="9">
        <v>0</v>
      </c>
      <c r="V738" s="5">
        <v>99.352125000000001</v>
      </c>
      <c r="W738" s="5">
        <v>0.13481466353634211</v>
      </c>
    </row>
    <row r="739" spans="1:23" ht="25" x14ac:dyDescent="0.35">
      <c r="A739" s="6"/>
      <c r="B739" s="4"/>
      <c r="C739" s="4" t="s">
        <v>59</v>
      </c>
      <c r="D739" s="7" t="s">
        <v>60</v>
      </c>
      <c r="E739" s="8">
        <v>16172.12</v>
      </c>
      <c r="F739" s="8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0</v>
      </c>
      <c r="M739" s="9">
        <v>0</v>
      </c>
      <c r="N739" s="9">
        <v>0</v>
      </c>
      <c r="O739" s="9">
        <v>0</v>
      </c>
      <c r="P739" s="9">
        <v>0</v>
      </c>
      <c r="Q739" s="9">
        <v>0</v>
      </c>
      <c r="R739" s="9">
        <v>0</v>
      </c>
      <c r="S739" s="9">
        <v>0</v>
      </c>
      <c r="T739" s="9">
        <v>0</v>
      </c>
      <c r="U739" s="9">
        <v>0</v>
      </c>
      <c r="V739" s="5" t="s">
        <v>86</v>
      </c>
      <c r="W739" s="5">
        <v>0</v>
      </c>
    </row>
    <row r="740" spans="1:23" ht="37.5" x14ac:dyDescent="0.35">
      <c r="A740" s="6"/>
      <c r="B740" s="4"/>
      <c r="C740" s="4" t="s">
        <v>63</v>
      </c>
      <c r="D740" s="7" t="s">
        <v>64</v>
      </c>
      <c r="E740" s="8">
        <v>22640.959999999999</v>
      </c>
      <c r="F740" s="8">
        <v>19729.98</v>
      </c>
      <c r="G740" s="9">
        <v>19729.98</v>
      </c>
      <c r="H740" s="9">
        <v>19729.98</v>
      </c>
      <c r="I740" s="9">
        <v>19729.98</v>
      </c>
      <c r="J740" s="9">
        <v>0</v>
      </c>
      <c r="K740" s="9">
        <v>19729.98</v>
      </c>
      <c r="L740" s="9">
        <v>0</v>
      </c>
      <c r="M740" s="9">
        <v>0</v>
      </c>
      <c r="N740" s="9">
        <v>0</v>
      </c>
      <c r="O740" s="9">
        <v>0</v>
      </c>
      <c r="P740" s="9">
        <v>0</v>
      </c>
      <c r="Q740" s="9">
        <v>0</v>
      </c>
      <c r="R740" s="9">
        <v>0</v>
      </c>
      <c r="S740" s="9">
        <v>0</v>
      </c>
      <c r="T740" s="9">
        <v>0</v>
      </c>
      <c r="U740" s="9">
        <v>0</v>
      </c>
      <c r="V740" s="5">
        <v>100</v>
      </c>
      <c r="W740" s="5">
        <v>0.10346651462810773</v>
      </c>
    </row>
    <row r="741" spans="1:23" ht="37.5" x14ac:dyDescent="0.35">
      <c r="A741" s="6"/>
      <c r="B741" s="4"/>
      <c r="C741" s="4" t="s">
        <v>91</v>
      </c>
      <c r="D741" s="7" t="s">
        <v>92</v>
      </c>
      <c r="E741" s="8">
        <v>5081.28</v>
      </c>
      <c r="F741" s="8">
        <v>785.96</v>
      </c>
      <c r="G741" s="9">
        <v>783.96</v>
      </c>
      <c r="H741" s="9">
        <v>783.96</v>
      </c>
      <c r="I741" s="9">
        <v>783.96</v>
      </c>
      <c r="J741" s="9">
        <v>783.96</v>
      </c>
      <c r="K741" s="9">
        <v>0</v>
      </c>
      <c r="L741" s="9">
        <v>0</v>
      </c>
      <c r="M741" s="9">
        <v>0</v>
      </c>
      <c r="N741" s="9">
        <v>0</v>
      </c>
      <c r="O741" s="9">
        <v>0</v>
      </c>
      <c r="P741" s="9">
        <v>0</v>
      </c>
      <c r="Q741" s="9">
        <v>0</v>
      </c>
      <c r="R741" s="9">
        <v>0</v>
      </c>
      <c r="S741" s="9">
        <v>0</v>
      </c>
      <c r="T741" s="9">
        <v>0</v>
      </c>
      <c r="U741" s="9">
        <v>0</v>
      </c>
      <c r="V741" s="5">
        <v>99.74485596707818</v>
      </c>
      <c r="W741" s="5">
        <v>4.1111825927148769E-3</v>
      </c>
    </row>
    <row r="742" spans="1:23" x14ac:dyDescent="0.35">
      <c r="A742" s="6"/>
      <c r="B742" s="4" t="s">
        <v>253</v>
      </c>
      <c r="C742" s="4"/>
      <c r="D742" s="7" t="s">
        <v>70</v>
      </c>
      <c r="E742" s="8">
        <v>0</v>
      </c>
      <c r="F742" s="8">
        <v>11640.69</v>
      </c>
      <c r="G742" s="9">
        <v>11362.53</v>
      </c>
      <c r="H742" s="9">
        <v>11362.53</v>
      </c>
      <c r="I742" s="9">
        <v>11362.53</v>
      </c>
      <c r="J742" s="9">
        <v>11362.53</v>
      </c>
      <c r="K742" s="9">
        <v>0</v>
      </c>
      <c r="L742" s="9">
        <v>0</v>
      </c>
      <c r="M742" s="9">
        <v>0</v>
      </c>
      <c r="N742" s="9">
        <v>0</v>
      </c>
      <c r="O742" s="9">
        <v>0</v>
      </c>
      <c r="P742" s="9">
        <v>0</v>
      </c>
      <c r="Q742" s="9">
        <v>0</v>
      </c>
      <c r="R742" s="9">
        <v>0</v>
      </c>
      <c r="S742" s="9">
        <v>0</v>
      </c>
      <c r="T742" s="9">
        <v>0</v>
      </c>
      <c r="U742" s="9">
        <v>0</v>
      </c>
      <c r="V742" s="5">
        <v>97.610447346485131</v>
      </c>
      <c r="W742" s="5">
        <v>5.9586535391564333E-2</v>
      </c>
    </row>
    <row r="743" spans="1:23" ht="25" x14ac:dyDescent="0.35">
      <c r="A743" s="6"/>
      <c r="B743" s="4"/>
      <c r="C743" s="4" t="s">
        <v>33</v>
      </c>
      <c r="D743" s="7" t="s">
        <v>34</v>
      </c>
      <c r="E743" s="8">
        <v>0</v>
      </c>
      <c r="F743" s="8">
        <v>9703.27</v>
      </c>
      <c r="G743" s="9">
        <v>9703.27</v>
      </c>
      <c r="H743" s="9">
        <v>9703.27</v>
      </c>
      <c r="I743" s="9">
        <v>9703.27</v>
      </c>
      <c r="J743" s="9">
        <v>9703.27</v>
      </c>
      <c r="K743" s="9">
        <v>0</v>
      </c>
      <c r="L743" s="9">
        <v>0</v>
      </c>
      <c r="M743" s="9">
        <v>0</v>
      </c>
      <c r="N743" s="9">
        <v>0</v>
      </c>
      <c r="O743" s="9">
        <v>0</v>
      </c>
      <c r="P743" s="9">
        <v>0</v>
      </c>
      <c r="Q743" s="9">
        <v>0</v>
      </c>
      <c r="R743" s="9">
        <v>0</v>
      </c>
      <c r="S743" s="9">
        <v>0</v>
      </c>
      <c r="T743" s="9">
        <v>0</v>
      </c>
      <c r="U743" s="9">
        <v>0</v>
      </c>
      <c r="V743" s="5">
        <v>100</v>
      </c>
      <c r="W743" s="5">
        <v>5.0885171128577565E-2</v>
      </c>
    </row>
    <row r="744" spans="1:23" ht="37.5" x14ac:dyDescent="0.35">
      <c r="A744" s="6"/>
      <c r="B744" s="4"/>
      <c r="C744" s="4" t="s">
        <v>37</v>
      </c>
      <c r="D744" s="7" t="s">
        <v>38</v>
      </c>
      <c r="E744" s="8">
        <v>0</v>
      </c>
      <c r="F744" s="8">
        <v>1698.07</v>
      </c>
      <c r="G744" s="9">
        <v>1659.26</v>
      </c>
      <c r="H744" s="9">
        <v>1659.26</v>
      </c>
      <c r="I744" s="9">
        <v>1659.26</v>
      </c>
      <c r="J744" s="9">
        <v>1659.26</v>
      </c>
      <c r="K744" s="9">
        <v>0</v>
      </c>
      <c r="L744" s="9">
        <v>0</v>
      </c>
      <c r="M744" s="9">
        <v>0</v>
      </c>
      <c r="N744" s="9">
        <v>0</v>
      </c>
      <c r="O744" s="9">
        <v>0</v>
      </c>
      <c r="P744" s="9">
        <v>0</v>
      </c>
      <c r="Q744" s="9">
        <v>0</v>
      </c>
      <c r="R744" s="9">
        <v>0</v>
      </c>
      <c r="S744" s="9">
        <v>0</v>
      </c>
      <c r="T744" s="9">
        <v>0</v>
      </c>
      <c r="U744" s="9">
        <v>0</v>
      </c>
      <c r="V744" s="5">
        <v>97.714285714285708</v>
      </c>
      <c r="W744" s="5">
        <v>8.7013642629867639E-3</v>
      </c>
    </row>
    <row r="745" spans="1:23" ht="37.5" x14ac:dyDescent="0.35">
      <c r="A745" s="6"/>
      <c r="B745" s="4"/>
      <c r="C745" s="4" t="s">
        <v>39</v>
      </c>
      <c r="D745" s="7" t="s">
        <v>40</v>
      </c>
      <c r="E745" s="8">
        <v>0</v>
      </c>
      <c r="F745" s="8">
        <v>239.35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0</v>
      </c>
      <c r="M745" s="9">
        <v>0</v>
      </c>
      <c r="N745" s="9">
        <v>0</v>
      </c>
      <c r="O745" s="9">
        <v>0</v>
      </c>
      <c r="P745" s="9">
        <v>0</v>
      </c>
      <c r="Q745" s="9">
        <v>0</v>
      </c>
      <c r="R745" s="9">
        <v>0</v>
      </c>
      <c r="S745" s="9">
        <v>0</v>
      </c>
      <c r="T745" s="9">
        <v>0</v>
      </c>
      <c r="U745" s="9">
        <v>0</v>
      </c>
      <c r="V745" s="5">
        <v>0</v>
      </c>
      <c r="W745" s="5">
        <v>0</v>
      </c>
    </row>
    <row r="746" spans="1:23" ht="25" x14ac:dyDescent="0.35">
      <c r="A746" s="6">
        <v>854</v>
      </c>
      <c r="B746" s="4"/>
      <c r="C746" s="4"/>
      <c r="D746" s="7" t="s">
        <v>282</v>
      </c>
      <c r="E746" s="8">
        <v>64688.46</v>
      </c>
      <c r="F746" s="8">
        <v>94445.15</v>
      </c>
      <c r="G746" s="9">
        <v>78381.679999999993</v>
      </c>
      <c r="H746" s="9">
        <v>78381.679999999993</v>
      </c>
      <c r="I746" s="9">
        <v>48624.99</v>
      </c>
      <c r="J746" s="9">
        <v>0</v>
      </c>
      <c r="K746" s="9">
        <v>48624.99</v>
      </c>
      <c r="L746" s="9">
        <v>0</v>
      </c>
      <c r="M746" s="9">
        <v>29756.69</v>
      </c>
      <c r="N746" s="9">
        <v>0</v>
      </c>
      <c r="O746" s="9">
        <v>0</v>
      </c>
      <c r="P746" s="9">
        <v>0</v>
      </c>
      <c r="Q746" s="9">
        <v>0</v>
      </c>
      <c r="R746" s="9">
        <v>0</v>
      </c>
      <c r="S746" s="9">
        <v>0</v>
      </c>
      <c r="T746" s="9">
        <v>0</v>
      </c>
      <c r="U746" s="9">
        <v>0</v>
      </c>
      <c r="V746" s="5">
        <v>82.991746575342461</v>
      </c>
      <c r="W746" s="5">
        <v>0.4110434580699287</v>
      </c>
    </row>
    <row r="747" spans="1:23" ht="37.5" x14ac:dyDescent="0.35">
      <c r="A747" s="6"/>
      <c r="B747" s="4" t="s">
        <v>289</v>
      </c>
      <c r="C747" s="4"/>
      <c r="D747" s="7" t="s">
        <v>290</v>
      </c>
      <c r="E747" s="8">
        <v>64688.46</v>
      </c>
      <c r="F747" s="8">
        <v>94445.15</v>
      </c>
      <c r="G747" s="9">
        <v>78381.679999999993</v>
      </c>
      <c r="H747" s="9">
        <v>78381.679999999993</v>
      </c>
      <c r="I747" s="9">
        <v>48624.99</v>
      </c>
      <c r="J747" s="9">
        <v>0</v>
      </c>
      <c r="K747" s="9">
        <v>48624.99</v>
      </c>
      <c r="L747" s="9">
        <v>0</v>
      </c>
      <c r="M747" s="9">
        <v>29756.69</v>
      </c>
      <c r="N747" s="9">
        <v>0</v>
      </c>
      <c r="O747" s="9">
        <v>0</v>
      </c>
      <c r="P747" s="9">
        <v>0</v>
      </c>
      <c r="Q747" s="9">
        <v>0</v>
      </c>
      <c r="R747" s="9">
        <v>0</v>
      </c>
      <c r="S747" s="9">
        <v>0</v>
      </c>
      <c r="T747" s="9">
        <v>0</v>
      </c>
      <c r="U747" s="9">
        <v>0</v>
      </c>
      <c r="V747" s="5">
        <v>82.991746575342461</v>
      </c>
      <c r="W747" s="5">
        <v>0.4110434580699287</v>
      </c>
    </row>
    <row r="748" spans="1:23" x14ac:dyDescent="0.35">
      <c r="A748" s="6"/>
      <c r="B748" s="4"/>
      <c r="C748" s="4" t="s">
        <v>291</v>
      </c>
      <c r="D748" s="7" t="s">
        <v>292</v>
      </c>
      <c r="E748" s="8">
        <v>0</v>
      </c>
      <c r="F748" s="8">
        <v>29756.69</v>
      </c>
      <c r="G748" s="9">
        <v>29756.69</v>
      </c>
      <c r="H748" s="9">
        <v>29756.69</v>
      </c>
      <c r="I748" s="9">
        <v>0</v>
      </c>
      <c r="J748" s="9">
        <v>0</v>
      </c>
      <c r="K748" s="9">
        <v>0</v>
      </c>
      <c r="L748" s="9">
        <v>0</v>
      </c>
      <c r="M748" s="9">
        <v>29756.69</v>
      </c>
      <c r="N748" s="9">
        <v>0</v>
      </c>
      <c r="O748" s="9">
        <v>0</v>
      </c>
      <c r="P748" s="9">
        <v>0</v>
      </c>
      <c r="Q748" s="9">
        <v>0</v>
      </c>
      <c r="R748" s="9">
        <v>0</v>
      </c>
      <c r="S748" s="9">
        <v>0</v>
      </c>
      <c r="T748" s="9">
        <v>0</v>
      </c>
      <c r="U748" s="9">
        <v>0</v>
      </c>
      <c r="V748" s="5">
        <v>100</v>
      </c>
      <c r="W748" s="5">
        <v>0.15604785812763788</v>
      </c>
    </row>
    <row r="749" spans="1:23" ht="25" x14ac:dyDescent="0.35">
      <c r="A749" s="6"/>
      <c r="B749" s="4"/>
      <c r="C749" s="4" t="s">
        <v>55</v>
      </c>
      <c r="D749" s="7" t="s">
        <v>56</v>
      </c>
      <c r="E749" s="8">
        <v>64688.46</v>
      </c>
      <c r="F749" s="8">
        <v>64688.46</v>
      </c>
      <c r="G749" s="9">
        <v>48624.99</v>
      </c>
      <c r="H749" s="9">
        <v>48624.99</v>
      </c>
      <c r="I749" s="9">
        <v>48624.99</v>
      </c>
      <c r="J749" s="9">
        <v>0</v>
      </c>
      <c r="K749" s="9">
        <v>48624.99</v>
      </c>
      <c r="L749" s="9">
        <v>0</v>
      </c>
      <c r="M749" s="9">
        <v>0</v>
      </c>
      <c r="N749" s="9">
        <v>0</v>
      </c>
      <c r="O749" s="9">
        <v>0</v>
      </c>
      <c r="P749" s="9">
        <v>0</v>
      </c>
      <c r="Q749" s="9">
        <v>0</v>
      </c>
      <c r="R749" s="9">
        <v>0</v>
      </c>
      <c r="S749" s="9">
        <v>0</v>
      </c>
      <c r="T749" s="9">
        <v>0</v>
      </c>
      <c r="U749" s="9">
        <v>0</v>
      </c>
      <c r="V749" s="5">
        <v>75.167950000000005</v>
      </c>
      <c r="W749" s="5">
        <v>0.25499559994229082</v>
      </c>
    </row>
    <row r="750" spans="1:23" x14ac:dyDescent="0.35">
      <c r="A750" s="6"/>
      <c r="B750" s="4"/>
      <c r="C750" s="4"/>
      <c r="D750" s="7" t="s">
        <v>27</v>
      </c>
      <c r="E750" s="8">
        <v>17096759.440000001</v>
      </c>
      <c r="F750" s="8">
        <v>19101362.890000001</v>
      </c>
      <c r="G750" s="9">
        <v>19068952.870000001</v>
      </c>
      <c r="H750" s="9">
        <v>19068952.870000001</v>
      </c>
      <c r="I750" s="9">
        <v>19028594.449999999</v>
      </c>
      <c r="J750" s="9">
        <v>17439110.510000002</v>
      </c>
      <c r="K750" s="9">
        <v>1589483.94</v>
      </c>
      <c r="L750" s="9">
        <v>0</v>
      </c>
      <c r="M750" s="9">
        <v>40358.42</v>
      </c>
      <c r="N750" s="9">
        <v>0</v>
      </c>
      <c r="O750" s="9">
        <v>0</v>
      </c>
      <c r="P750" s="9">
        <v>0</v>
      </c>
      <c r="Q750" s="9">
        <v>0</v>
      </c>
      <c r="R750" s="9">
        <v>0</v>
      </c>
      <c r="S750" s="9">
        <v>0</v>
      </c>
      <c r="T750" s="9">
        <v>0</v>
      </c>
      <c r="U750" s="9">
        <v>0</v>
      </c>
      <c r="V750" s="5">
        <v>99.830326142930218</v>
      </c>
      <c r="W750" s="5">
        <v>100</v>
      </c>
    </row>
    <row r="760" spans="1:23" x14ac:dyDescent="0.35">
      <c r="A760" s="75" t="s">
        <v>332</v>
      </c>
      <c r="B760" s="75"/>
      <c r="C760" s="75"/>
      <c r="D760" s="75"/>
      <c r="E760" s="75"/>
      <c r="F760" s="75"/>
      <c r="G760" s="75"/>
      <c r="H760" s="76"/>
      <c r="I760" s="76"/>
      <c r="J760" s="76"/>
      <c r="K760" s="76"/>
      <c r="L760" s="76"/>
      <c r="M760" s="76"/>
      <c r="N760" s="76"/>
      <c r="O760" s="76"/>
      <c r="P760" s="76"/>
      <c r="Q760" s="76"/>
      <c r="R760" s="76"/>
      <c r="S760" s="76"/>
      <c r="T760" s="76"/>
      <c r="U760" s="76"/>
      <c r="V760" s="76"/>
      <c r="W760" s="16"/>
    </row>
    <row r="761" spans="1:23" x14ac:dyDescent="0.35">
      <c r="A761" s="64" t="s">
        <v>2</v>
      </c>
      <c r="B761" s="64" t="s">
        <v>3</v>
      </c>
      <c r="C761" s="66" t="s">
        <v>4</v>
      </c>
      <c r="D761" s="66" t="s">
        <v>5</v>
      </c>
      <c r="E761" s="66" t="s">
        <v>6</v>
      </c>
      <c r="F761" s="66" t="s">
        <v>7</v>
      </c>
      <c r="G761" s="66" t="s">
        <v>8</v>
      </c>
      <c r="H761" s="68" t="s">
        <v>9</v>
      </c>
      <c r="I761" s="68"/>
      <c r="J761" s="68"/>
      <c r="K761" s="68"/>
      <c r="L761" s="68"/>
      <c r="M761" s="68"/>
      <c r="N761" s="68"/>
      <c r="O761" s="68"/>
      <c r="P761" s="68"/>
      <c r="Q761" s="68"/>
      <c r="R761" s="68"/>
      <c r="S761" s="68"/>
      <c r="T761" s="69"/>
      <c r="U761" s="69"/>
      <c r="V761" s="66" t="s">
        <v>10</v>
      </c>
      <c r="W761" s="66" t="s">
        <v>11</v>
      </c>
    </row>
    <row r="762" spans="1:23" x14ac:dyDescent="0.35">
      <c r="A762" s="64"/>
      <c r="B762" s="64"/>
      <c r="C762" s="66"/>
      <c r="D762" s="66"/>
      <c r="E762" s="66"/>
      <c r="F762" s="66"/>
      <c r="G762" s="66"/>
      <c r="H762" s="66" t="s">
        <v>12</v>
      </c>
      <c r="I762" s="70" t="s">
        <v>9</v>
      </c>
      <c r="J762" s="70"/>
      <c r="K762" s="70"/>
      <c r="L762" s="70"/>
      <c r="M762" s="70"/>
      <c r="N762" s="70"/>
      <c r="O762" s="70"/>
      <c r="P762" s="70"/>
      <c r="Q762" s="66" t="s">
        <v>13</v>
      </c>
      <c r="R762" s="68" t="s">
        <v>9</v>
      </c>
      <c r="S762" s="68"/>
      <c r="T762" s="69"/>
      <c r="U762" s="69"/>
      <c r="V762" s="66"/>
      <c r="W762" s="66"/>
    </row>
    <row r="763" spans="1:23" x14ac:dyDescent="0.35">
      <c r="A763" s="65"/>
      <c r="B763" s="65"/>
      <c r="C763" s="67"/>
      <c r="D763" s="67"/>
      <c r="E763" s="66"/>
      <c r="F763" s="67"/>
      <c r="G763" s="66"/>
      <c r="H763" s="66"/>
      <c r="I763" s="66" t="s">
        <v>14</v>
      </c>
      <c r="J763" s="71" t="s">
        <v>9</v>
      </c>
      <c r="K763" s="71"/>
      <c r="L763" s="66" t="s">
        <v>15</v>
      </c>
      <c r="M763" s="66" t="s">
        <v>16</v>
      </c>
      <c r="N763" s="66" t="s">
        <v>17</v>
      </c>
      <c r="O763" s="66" t="s">
        <v>18</v>
      </c>
      <c r="P763" s="66" t="s">
        <v>19</v>
      </c>
      <c r="Q763" s="66"/>
      <c r="R763" s="66" t="s">
        <v>20</v>
      </c>
      <c r="S763" s="2" t="s">
        <v>21</v>
      </c>
      <c r="T763" s="66" t="s">
        <v>22</v>
      </c>
      <c r="U763" s="66" t="s">
        <v>23</v>
      </c>
      <c r="V763" s="66"/>
      <c r="W763" s="66"/>
    </row>
    <row r="764" spans="1:23" ht="98.25" customHeight="1" x14ac:dyDescent="0.35">
      <c r="A764" s="65"/>
      <c r="B764" s="65"/>
      <c r="C764" s="67"/>
      <c r="D764" s="67"/>
      <c r="E764" s="66"/>
      <c r="F764" s="67"/>
      <c r="G764" s="66"/>
      <c r="H764" s="66"/>
      <c r="I764" s="66"/>
      <c r="J764" s="2" t="s">
        <v>24</v>
      </c>
      <c r="K764" s="2" t="s">
        <v>25</v>
      </c>
      <c r="L764" s="66"/>
      <c r="M764" s="66"/>
      <c r="N764" s="66"/>
      <c r="O764" s="66"/>
      <c r="P764" s="66"/>
      <c r="Q764" s="66"/>
      <c r="R764" s="66"/>
      <c r="S764" s="2" t="s">
        <v>26</v>
      </c>
      <c r="T764" s="67"/>
      <c r="U764" s="67"/>
      <c r="V764" s="66"/>
      <c r="W764" s="66"/>
    </row>
    <row r="765" spans="1:23" x14ac:dyDescent="0.35">
      <c r="A765" s="2">
        <v>1</v>
      </c>
      <c r="B765" s="2">
        <v>2</v>
      </c>
      <c r="C765" s="2">
        <v>3</v>
      </c>
      <c r="D765" s="2">
        <v>4</v>
      </c>
      <c r="E765" s="2">
        <v>5</v>
      </c>
      <c r="F765" s="2">
        <v>6</v>
      </c>
      <c r="G765" s="2">
        <v>7</v>
      </c>
      <c r="H765" s="2">
        <v>8</v>
      </c>
      <c r="I765" s="2">
        <v>9</v>
      </c>
      <c r="J765" s="2">
        <v>10</v>
      </c>
      <c r="K765" s="2">
        <v>11</v>
      </c>
      <c r="L765" s="2">
        <v>12</v>
      </c>
      <c r="M765" s="2">
        <v>13</v>
      </c>
      <c r="N765" s="2">
        <v>14</v>
      </c>
      <c r="O765" s="2">
        <v>15</v>
      </c>
      <c r="P765" s="2">
        <v>16</v>
      </c>
      <c r="Q765" s="2">
        <v>17</v>
      </c>
      <c r="R765" s="2">
        <v>18</v>
      </c>
      <c r="S765" s="2">
        <v>19</v>
      </c>
      <c r="T765" s="2">
        <v>20</v>
      </c>
      <c r="U765" s="2">
        <v>21</v>
      </c>
      <c r="V765" s="2">
        <v>22</v>
      </c>
      <c r="W765" s="2">
        <v>23</v>
      </c>
    </row>
    <row r="766" spans="1:23" x14ac:dyDescent="0.35">
      <c r="A766" s="72" t="s">
        <v>27</v>
      </c>
      <c r="B766" s="72"/>
      <c r="C766" s="72"/>
      <c r="D766" s="72"/>
      <c r="E766" s="3">
        <v>11941858.810000001</v>
      </c>
      <c r="F766" s="3">
        <v>13750590.25</v>
      </c>
      <c r="G766" s="3">
        <v>13411263.5</v>
      </c>
      <c r="H766" s="3">
        <v>13224400.199999999</v>
      </c>
      <c r="I766" s="3">
        <v>13217027.300000001</v>
      </c>
      <c r="J766" s="3">
        <v>12129180.550000001</v>
      </c>
      <c r="K766" s="3">
        <v>1087846.75</v>
      </c>
      <c r="L766" s="3">
        <v>0</v>
      </c>
      <c r="M766" s="3">
        <v>7372.9</v>
      </c>
      <c r="N766" s="3">
        <v>0</v>
      </c>
      <c r="O766" s="3">
        <v>0</v>
      </c>
      <c r="P766" s="3">
        <v>0</v>
      </c>
      <c r="Q766" s="3">
        <v>186863.3</v>
      </c>
      <c r="R766" s="3">
        <v>186863.3</v>
      </c>
      <c r="S766" s="3">
        <v>0</v>
      </c>
      <c r="T766" s="3">
        <v>0</v>
      </c>
      <c r="U766" s="3">
        <v>0</v>
      </c>
      <c r="V766" s="3">
        <v>97.532274981435208</v>
      </c>
      <c r="W766" s="3">
        <v>100</v>
      </c>
    </row>
    <row r="767" spans="1:23" x14ac:dyDescent="0.35">
      <c r="A767" s="4"/>
      <c r="B767" s="4"/>
      <c r="C767" s="4"/>
      <c r="D767" s="4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</row>
    <row r="768" spans="1:23" x14ac:dyDescent="0.35">
      <c r="A768" s="6">
        <v>801</v>
      </c>
      <c r="B768" s="4"/>
      <c r="C768" s="4"/>
      <c r="D768" s="7" t="s">
        <v>240</v>
      </c>
      <c r="E768" s="8">
        <v>11903045.73</v>
      </c>
      <c r="F768" s="8">
        <v>13708219.310000001</v>
      </c>
      <c r="G768" s="9">
        <v>13398174.27</v>
      </c>
      <c r="H768" s="9">
        <v>13211310.98</v>
      </c>
      <c r="I768" s="9">
        <v>13207495.939999999</v>
      </c>
      <c r="J768" s="9">
        <v>12129180.550000001</v>
      </c>
      <c r="K768" s="9">
        <v>1078315.3899999999</v>
      </c>
      <c r="L768" s="9">
        <v>0</v>
      </c>
      <c r="M768" s="9">
        <v>3815.03</v>
      </c>
      <c r="N768" s="9">
        <v>0</v>
      </c>
      <c r="O768" s="9">
        <v>0</v>
      </c>
      <c r="P768" s="9">
        <v>0</v>
      </c>
      <c r="Q768" s="9">
        <v>186863.3</v>
      </c>
      <c r="R768" s="9">
        <v>186863.3</v>
      </c>
      <c r="S768" s="9">
        <v>0</v>
      </c>
      <c r="T768" s="9">
        <v>0</v>
      </c>
      <c r="U768" s="9">
        <v>0</v>
      </c>
      <c r="V768" s="5">
        <v>97.738254463482008</v>
      </c>
      <c r="W768" s="5">
        <v>99.902401253068689</v>
      </c>
    </row>
    <row r="769" spans="1:23" x14ac:dyDescent="0.35">
      <c r="A769" s="6"/>
      <c r="B769" s="4" t="s">
        <v>241</v>
      </c>
      <c r="C769" s="4"/>
      <c r="D769" s="7" t="s">
        <v>242</v>
      </c>
      <c r="E769" s="8">
        <v>8528934.3699999992</v>
      </c>
      <c r="F769" s="8">
        <v>10289366.17</v>
      </c>
      <c r="G769" s="9">
        <v>10126704.32</v>
      </c>
      <c r="H769" s="9">
        <v>9939841.0199999996</v>
      </c>
      <c r="I769" s="9">
        <v>9936941.5899999999</v>
      </c>
      <c r="J769" s="9">
        <v>9093787.4499999993</v>
      </c>
      <c r="K769" s="9">
        <v>843154.14</v>
      </c>
      <c r="L769" s="9">
        <v>0</v>
      </c>
      <c r="M769" s="9">
        <v>2899.43</v>
      </c>
      <c r="N769" s="9">
        <v>0</v>
      </c>
      <c r="O769" s="9">
        <v>0</v>
      </c>
      <c r="P769" s="9">
        <v>0</v>
      </c>
      <c r="Q769" s="9">
        <v>186863.3</v>
      </c>
      <c r="R769" s="9">
        <v>186863.3</v>
      </c>
      <c r="S769" s="9">
        <v>0</v>
      </c>
      <c r="T769" s="9">
        <v>0</v>
      </c>
      <c r="U769" s="9">
        <v>0</v>
      </c>
      <c r="V769" s="5">
        <v>98.419126582811671</v>
      </c>
      <c r="W769" s="5">
        <v>75.508950508230981</v>
      </c>
    </row>
    <row r="770" spans="1:23" ht="37.5" x14ac:dyDescent="0.35">
      <c r="A770" s="6"/>
      <c r="B770" s="4"/>
      <c r="C770" s="4" t="s">
        <v>31</v>
      </c>
      <c r="D770" s="7" t="s">
        <v>32</v>
      </c>
      <c r="E770" s="8">
        <v>3234.42</v>
      </c>
      <c r="F770" s="8">
        <v>3234.42</v>
      </c>
      <c r="G770" s="9">
        <v>2899.43</v>
      </c>
      <c r="H770" s="9">
        <v>2899.43</v>
      </c>
      <c r="I770" s="9">
        <v>0</v>
      </c>
      <c r="J770" s="9">
        <v>0</v>
      </c>
      <c r="K770" s="9">
        <v>0</v>
      </c>
      <c r="L770" s="9">
        <v>0</v>
      </c>
      <c r="M770" s="9">
        <v>2899.43</v>
      </c>
      <c r="N770" s="9">
        <v>0</v>
      </c>
      <c r="O770" s="9">
        <v>0</v>
      </c>
      <c r="P770" s="9">
        <v>0</v>
      </c>
      <c r="Q770" s="9">
        <v>0</v>
      </c>
      <c r="R770" s="9">
        <v>0</v>
      </c>
      <c r="S770" s="9">
        <v>0</v>
      </c>
      <c r="T770" s="9">
        <v>0</v>
      </c>
      <c r="U770" s="9">
        <v>0</v>
      </c>
      <c r="V770" s="5">
        <v>89.643000000000001</v>
      </c>
      <c r="W770" s="5">
        <v>2.1619394025385694E-2</v>
      </c>
    </row>
    <row r="771" spans="1:23" ht="25" x14ac:dyDescent="0.35">
      <c r="A771" s="6"/>
      <c r="B771" s="4"/>
      <c r="C771" s="4" t="s">
        <v>33</v>
      </c>
      <c r="D771" s="7" t="s">
        <v>34</v>
      </c>
      <c r="E771" s="8">
        <v>5988039.5</v>
      </c>
      <c r="F771" s="8">
        <v>7135056.5</v>
      </c>
      <c r="G771" s="9">
        <v>7104624.6200000001</v>
      </c>
      <c r="H771" s="9">
        <v>7104624.6200000001</v>
      </c>
      <c r="I771" s="9">
        <v>7104624.6200000001</v>
      </c>
      <c r="J771" s="9">
        <v>7104624.6200000001</v>
      </c>
      <c r="K771" s="9">
        <v>0</v>
      </c>
      <c r="L771" s="9">
        <v>0</v>
      </c>
      <c r="M771" s="9">
        <v>0</v>
      </c>
      <c r="N771" s="9">
        <v>0</v>
      </c>
      <c r="O771" s="9">
        <v>0</v>
      </c>
      <c r="P771" s="9">
        <v>0</v>
      </c>
      <c r="Q771" s="9">
        <v>0</v>
      </c>
      <c r="R771" s="9">
        <v>0</v>
      </c>
      <c r="S771" s="9">
        <v>0</v>
      </c>
      <c r="T771" s="9">
        <v>0</v>
      </c>
      <c r="U771" s="9">
        <v>0</v>
      </c>
      <c r="V771" s="5">
        <v>99.573487913507634</v>
      </c>
      <c r="W771" s="5">
        <v>52.975058020831355</v>
      </c>
    </row>
    <row r="772" spans="1:23" ht="25" x14ac:dyDescent="0.35">
      <c r="A772" s="6"/>
      <c r="B772" s="4"/>
      <c r="C772" s="4" t="s">
        <v>35</v>
      </c>
      <c r="D772" s="7" t="s">
        <v>36</v>
      </c>
      <c r="E772" s="8">
        <v>508981.76000000001</v>
      </c>
      <c r="F772" s="8">
        <v>517620.9</v>
      </c>
      <c r="G772" s="9">
        <v>517619.35</v>
      </c>
      <c r="H772" s="9">
        <v>517619.35</v>
      </c>
      <c r="I772" s="9">
        <v>517619.35</v>
      </c>
      <c r="J772" s="9">
        <v>517619.35</v>
      </c>
      <c r="K772" s="9">
        <v>0</v>
      </c>
      <c r="L772" s="9">
        <v>0</v>
      </c>
      <c r="M772" s="9">
        <v>0</v>
      </c>
      <c r="N772" s="9">
        <v>0</v>
      </c>
      <c r="O772" s="9">
        <v>0</v>
      </c>
      <c r="P772" s="9">
        <v>0</v>
      </c>
      <c r="Q772" s="9">
        <v>0</v>
      </c>
      <c r="R772" s="9">
        <v>0</v>
      </c>
      <c r="S772" s="9">
        <v>0</v>
      </c>
      <c r="T772" s="9">
        <v>0</v>
      </c>
      <c r="U772" s="9">
        <v>0</v>
      </c>
      <c r="V772" s="5">
        <v>99.999700065610639</v>
      </c>
      <c r="W772" s="5">
        <v>3.8595867446911272</v>
      </c>
    </row>
    <row r="773" spans="1:23" ht="37.5" x14ac:dyDescent="0.35">
      <c r="A773" s="6"/>
      <c r="B773" s="4"/>
      <c r="C773" s="4" t="s">
        <v>37</v>
      </c>
      <c r="D773" s="7" t="s">
        <v>38</v>
      </c>
      <c r="E773" s="8">
        <v>1164916.29</v>
      </c>
      <c r="F773" s="8">
        <v>1293539.6000000001</v>
      </c>
      <c r="G773" s="9">
        <v>1286960.5900000001</v>
      </c>
      <c r="H773" s="9">
        <v>1286960.5900000001</v>
      </c>
      <c r="I773" s="9">
        <v>1286960.5900000001</v>
      </c>
      <c r="J773" s="9">
        <v>1286960.5900000001</v>
      </c>
      <c r="K773" s="9">
        <v>0</v>
      </c>
      <c r="L773" s="9">
        <v>0</v>
      </c>
      <c r="M773" s="9">
        <v>0</v>
      </c>
      <c r="N773" s="9">
        <v>0</v>
      </c>
      <c r="O773" s="9">
        <v>0</v>
      </c>
      <c r="P773" s="9">
        <v>0</v>
      </c>
      <c r="Q773" s="9">
        <v>0</v>
      </c>
      <c r="R773" s="9">
        <v>0</v>
      </c>
      <c r="S773" s="9">
        <v>0</v>
      </c>
      <c r="T773" s="9">
        <v>0</v>
      </c>
      <c r="U773" s="9">
        <v>0</v>
      </c>
      <c r="V773" s="5">
        <v>99.491394722563257</v>
      </c>
      <c r="W773" s="5">
        <v>9.5961173639516737</v>
      </c>
    </row>
    <row r="774" spans="1:23" ht="37.5" x14ac:dyDescent="0.35">
      <c r="A774" s="6"/>
      <c r="B774" s="4"/>
      <c r="C774" s="4" t="s">
        <v>39</v>
      </c>
      <c r="D774" s="7" t="s">
        <v>40</v>
      </c>
      <c r="E774" s="8">
        <v>165673.62</v>
      </c>
      <c r="F774" s="8">
        <v>163836.47</v>
      </c>
      <c r="G774" s="9">
        <v>162638.70000000001</v>
      </c>
      <c r="H774" s="9">
        <v>162638.70000000001</v>
      </c>
      <c r="I774" s="9">
        <v>162638.70000000001</v>
      </c>
      <c r="J774" s="9">
        <v>162638.70000000001</v>
      </c>
      <c r="K774" s="9">
        <v>0</v>
      </c>
      <c r="L774" s="9">
        <v>0</v>
      </c>
      <c r="M774" s="9">
        <v>0</v>
      </c>
      <c r="N774" s="9">
        <v>0</v>
      </c>
      <c r="O774" s="9">
        <v>0</v>
      </c>
      <c r="P774" s="9">
        <v>0</v>
      </c>
      <c r="Q774" s="9">
        <v>0</v>
      </c>
      <c r="R774" s="9">
        <v>0</v>
      </c>
      <c r="S774" s="9">
        <v>0</v>
      </c>
      <c r="T774" s="9">
        <v>0</v>
      </c>
      <c r="U774" s="9">
        <v>0</v>
      </c>
      <c r="V774" s="5">
        <v>99.268922493781346</v>
      </c>
      <c r="W774" s="5">
        <v>1.2127022645007486</v>
      </c>
    </row>
    <row r="775" spans="1:23" ht="25" x14ac:dyDescent="0.35">
      <c r="A775" s="6"/>
      <c r="B775" s="4"/>
      <c r="C775" s="4" t="s">
        <v>41</v>
      </c>
      <c r="D775" s="7" t="s">
        <v>42</v>
      </c>
      <c r="E775" s="8">
        <v>9703.27</v>
      </c>
      <c r="F775" s="8">
        <v>0</v>
      </c>
      <c r="G775" s="9">
        <v>0</v>
      </c>
      <c r="H775" s="9">
        <v>0</v>
      </c>
      <c r="I775" s="9">
        <v>0</v>
      </c>
      <c r="J775" s="9">
        <v>0</v>
      </c>
      <c r="K775" s="9">
        <v>0</v>
      </c>
      <c r="L775" s="9">
        <v>0</v>
      </c>
      <c r="M775" s="9">
        <v>0</v>
      </c>
      <c r="N775" s="9">
        <v>0</v>
      </c>
      <c r="O775" s="9">
        <v>0</v>
      </c>
      <c r="P775" s="9">
        <v>0</v>
      </c>
      <c r="Q775" s="9">
        <v>0</v>
      </c>
      <c r="R775" s="9">
        <v>0</v>
      </c>
      <c r="S775" s="9">
        <v>0</v>
      </c>
      <c r="T775" s="9">
        <v>0</v>
      </c>
      <c r="U775" s="9">
        <v>0</v>
      </c>
      <c r="V775" s="5" t="s">
        <v>86</v>
      </c>
      <c r="W775" s="5">
        <v>0</v>
      </c>
    </row>
    <row r="776" spans="1:23" ht="25" x14ac:dyDescent="0.35">
      <c r="A776" s="6"/>
      <c r="B776" s="4"/>
      <c r="C776" s="4" t="s">
        <v>43</v>
      </c>
      <c r="D776" s="7" t="s">
        <v>44</v>
      </c>
      <c r="E776" s="8">
        <v>32344.23</v>
      </c>
      <c r="F776" s="8">
        <v>100131.27</v>
      </c>
      <c r="G776" s="9">
        <v>98916.68</v>
      </c>
      <c r="H776" s="9">
        <v>98916.68</v>
      </c>
      <c r="I776" s="9">
        <v>98916.68</v>
      </c>
      <c r="J776" s="9">
        <v>0</v>
      </c>
      <c r="K776" s="9">
        <v>98916.68</v>
      </c>
      <c r="L776" s="9">
        <v>0</v>
      </c>
      <c r="M776" s="9">
        <v>0</v>
      </c>
      <c r="N776" s="9">
        <v>0</v>
      </c>
      <c r="O776" s="9">
        <v>0</v>
      </c>
      <c r="P776" s="9">
        <v>0</v>
      </c>
      <c r="Q776" s="9">
        <v>0</v>
      </c>
      <c r="R776" s="9">
        <v>0</v>
      </c>
      <c r="S776" s="9">
        <v>0</v>
      </c>
      <c r="T776" s="9">
        <v>0</v>
      </c>
      <c r="U776" s="9">
        <v>0</v>
      </c>
      <c r="V776" s="5">
        <v>98.787001744298735</v>
      </c>
      <c r="W776" s="5">
        <v>0.73756421069517697</v>
      </c>
    </row>
    <row r="777" spans="1:23" ht="37.5" x14ac:dyDescent="0.35">
      <c r="A777" s="6"/>
      <c r="B777" s="4"/>
      <c r="C777" s="4" t="s">
        <v>95</v>
      </c>
      <c r="D777" s="7" t="s">
        <v>96</v>
      </c>
      <c r="E777" s="8">
        <v>3234.42</v>
      </c>
      <c r="F777" s="8">
        <v>191801.29</v>
      </c>
      <c r="G777" s="9">
        <v>191685.5</v>
      </c>
      <c r="H777" s="9">
        <v>191685.5</v>
      </c>
      <c r="I777" s="9">
        <v>191685.5</v>
      </c>
      <c r="J777" s="9">
        <v>0</v>
      </c>
      <c r="K777" s="9">
        <v>191685.5</v>
      </c>
      <c r="L777" s="9">
        <v>0</v>
      </c>
      <c r="M777" s="9">
        <v>0</v>
      </c>
      <c r="N777" s="9">
        <v>0</v>
      </c>
      <c r="O777" s="9">
        <v>0</v>
      </c>
      <c r="P777" s="9">
        <v>0</v>
      </c>
      <c r="Q777" s="9">
        <v>0</v>
      </c>
      <c r="R777" s="9">
        <v>0</v>
      </c>
      <c r="S777" s="9">
        <v>0</v>
      </c>
      <c r="T777" s="9">
        <v>0</v>
      </c>
      <c r="U777" s="9">
        <v>0</v>
      </c>
      <c r="V777" s="5">
        <v>99.939629005059018</v>
      </c>
      <c r="W777" s="5">
        <v>1.4292873859635027</v>
      </c>
    </row>
    <row r="778" spans="1:23" x14ac:dyDescent="0.35">
      <c r="A778" s="6"/>
      <c r="B778" s="4"/>
      <c r="C778" s="4" t="s">
        <v>49</v>
      </c>
      <c r="D778" s="7" t="s">
        <v>50</v>
      </c>
      <c r="E778" s="8">
        <v>129376.92</v>
      </c>
      <c r="F778" s="8">
        <v>113017.21</v>
      </c>
      <c r="G778" s="9">
        <v>113016.44</v>
      </c>
      <c r="H778" s="9">
        <v>113016.44</v>
      </c>
      <c r="I778" s="9">
        <v>113016.44</v>
      </c>
      <c r="J778" s="9">
        <v>0</v>
      </c>
      <c r="K778" s="9">
        <v>113016.44</v>
      </c>
      <c r="L778" s="9">
        <v>0</v>
      </c>
      <c r="M778" s="9">
        <v>0</v>
      </c>
      <c r="N778" s="9">
        <v>0</v>
      </c>
      <c r="O778" s="9">
        <v>0</v>
      </c>
      <c r="P778" s="9">
        <v>0</v>
      </c>
      <c r="Q778" s="9">
        <v>0</v>
      </c>
      <c r="R778" s="9">
        <v>0</v>
      </c>
      <c r="S778" s="9">
        <v>0</v>
      </c>
      <c r="T778" s="9">
        <v>0</v>
      </c>
      <c r="U778" s="9">
        <v>0</v>
      </c>
      <c r="V778" s="5">
        <v>99.999313147501582</v>
      </c>
      <c r="W778" s="5">
        <v>0.84269789875446033</v>
      </c>
    </row>
    <row r="779" spans="1:23" ht="25" x14ac:dyDescent="0.35">
      <c r="A779" s="6"/>
      <c r="B779" s="4"/>
      <c r="C779" s="4" t="s">
        <v>51</v>
      </c>
      <c r="D779" s="7" t="s">
        <v>52</v>
      </c>
      <c r="E779" s="8">
        <v>3234.42</v>
      </c>
      <c r="F779" s="8">
        <v>1617.21</v>
      </c>
      <c r="G779" s="9">
        <v>1602.46</v>
      </c>
      <c r="H779" s="9">
        <v>1602.46</v>
      </c>
      <c r="I779" s="9">
        <v>1602.46</v>
      </c>
      <c r="J779" s="9">
        <v>0</v>
      </c>
      <c r="K779" s="9">
        <v>1602.46</v>
      </c>
      <c r="L779" s="9">
        <v>0</v>
      </c>
      <c r="M779" s="9">
        <v>0</v>
      </c>
      <c r="N779" s="9">
        <v>0</v>
      </c>
      <c r="O779" s="9">
        <v>0</v>
      </c>
      <c r="P779" s="9">
        <v>0</v>
      </c>
      <c r="Q779" s="9">
        <v>0</v>
      </c>
      <c r="R779" s="9">
        <v>0</v>
      </c>
      <c r="S779" s="9">
        <v>0</v>
      </c>
      <c r="T779" s="9">
        <v>0</v>
      </c>
      <c r="U779" s="9">
        <v>0</v>
      </c>
      <c r="V779" s="5">
        <v>99.087999999999994</v>
      </c>
      <c r="W779" s="5">
        <v>1.1948632437487687E-2</v>
      </c>
    </row>
    <row r="780" spans="1:23" ht="25" x14ac:dyDescent="0.35">
      <c r="A780" s="6"/>
      <c r="B780" s="4"/>
      <c r="C780" s="4" t="s">
        <v>53</v>
      </c>
      <c r="D780" s="7" t="s">
        <v>54</v>
      </c>
      <c r="E780" s="8">
        <v>6468.85</v>
      </c>
      <c r="F780" s="8">
        <v>6468.85</v>
      </c>
      <c r="G780" s="9">
        <v>6038.67</v>
      </c>
      <c r="H780" s="9">
        <v>6038.67</v>
      </c>
      <c r="I780" s="9">
        <v>6038.67</v>
      </c>
      <c r="J780" s="9">
        <v>0</v>
      </c>
      <c r="K780" s="9">
        <v>6038.67</v>
      </c>
      <c r="L780" s="9">
        <v>0</v>
      </c>
      <c r="M780" s="9">
        <v>0</v>
      </c>
      <c r="N780" s="9">
        <v>0</v>
      </c>
      <c r="O780" s="9">
        <v>0</v>
      </c>
      <c r="P780" s="9">
        <v>0</v>
      </c>
      <c r="Q780" s="9">
        <v>0</v>
      </c>
      <c r="R780" s="9">
        <v>0</v>
      </c>
      <c r="S780" s="9">
        <v>0</v>
      </c>
      <c r="T780" s="9">
        <v>0</v>
      </c>
      <c r="U780" s="9">
        <v>0</v>
      </c>
      <c r="V780" s="5">
        <v>93.35</v>
      </c>
      <c r="W780" s="5">
        <v>4.5026838286754224E-2</v>
      </c>
    </row>
    <row r="781" spans="1:23" ht="25" x14ac:dyDescent="0.35">
      <c r="A781" s="6"/>
      <c r="B781" s="4"/>
      <c r="C781" s="4" t="s">
        <v>55</v>
      </c>
      <c r="D781" s="7" t="s">
        <v>56</v>
      </c>
      <c r="E781" s="8">
        <v>64688.46</v>
      </c>
      <c r="F781" s="8">
        <v>86132.69</v>
      </c>
      <c r="G781" s="9">
        <v>86119.39</v>
      </c>
      <c r="H781" s="9">
        <v>86119.39</v>
      </c>
      <c r="I781" s="9">
        <v>86119.39</v>
      </c>
      <c r="J781" s="9">
        <v>0</v>
      </c>
      <c r="K781" s="9">
        <v>86119.39</v>
      </c>
      <c r="L781" s="9">
        <v>0</v>
      </c>
      <c r="M781" s="9">
        <v>0</v>
      </c>
      <c r="N781" s="9">
        <v>0</v>
      </c>
      <c r="O781" s="9">
        <v>0</v>
      </c>
      <c r="P781" s="9">
        <v>0</v>
      </c>
      <c r="Q781" s="9">
        <v>0</v>
      </c>
      <c r="R781" s="9">
        <v>0</v>
      </c>
      <c r="S781" s="9">
        <v>0</v>
      </c>
      <c r="T781" s="9">
        <v>0</v>
      </c>
      <c r="U781" s="9">
        <v>0</v>
      </c>
      <c r="V781" s="5">
        <v>99.98456627863311</v>
      </c>
      <c r="W781" s="5">
        <v>0.6421422834873628</v>
      </c>
    </row>
    <row r="782" spans="1:23" ht="37.5" x14ac:dyDescent="0.35">
      <c r="A782" s="6"/>
      <c r="B782" s="4"/>
      <c r="C782" s="4" t="s">
        <v>57</v>
      </c>
      <c r="D782" s="7" t="s">
        <v>58</v>
      </c>
      <c r="E782" s="8">
        <v>6468.85</v>
      </c>
      <c r="F782" s="8">
        <v>2027.98</v>
      </c>
      <c r="G782" s="9">
        <v>2026.69</v>
      </c>
      <c r="H782" s="9">
        <v>2026.69</v>
      </c>
      <c r="I782" s="9">
        <v>2026.69</v>
      </c>
      <c r="J782" s="9">
        <v>0</v>
      </c>
      <c r="K782" s="9">
        <v>2026.69</v>
      </c>
      <c r="L782" s="9">
        <v>0</v>
      </c>
      <c r="M782" s="9">
        <v>0</v>
      </c>
      <c r="N782" s="9">
        <v>0</v>
      </c>
      <c r="O782" s="9">
        <v>0</v>
      </c>
      <c r="P782" s="9">
        <v>0</v>
      </c>
      <c r="Q782" s="9">
        <v>0</v>
      </c>
      <c r="R782" s="9">
        <v>0</v>
      </c>
      <c r="S782" s="9">
        <v>0</v>
      </c>
      <c r="T782" s="9">
        <v>0</v>
      </c>
      <c r="U782" s="9">
        <v>0</v>
      </c>
      <c r="V782" s="5">
        <v>99.936204146730461</v>
      </c>
      <c r="W782" s="5">
        <v>1.5111846208077236E-2</v>
      </c>
    </row>
    <row r="783" spans="1:23" ht="25" x14ac:dyDescent="0.35">
      <c r="A783" s="6"/>
      <c r="B783" s="4"/>
      <c r="C783" s="4" t="s">
        <v>59</v>
      </c>
      <c r="D783" s="7" t="s">
        <v>60</v>
      </c>
      <c r="E783" s="8">
        <v>1617.21</v>
      </c>
      <c r="F783" s="8">
        <v>785.96</v>
      </c>
      <c r="G783" s="9">
        <v>783.18</v>
      </c>
      <c r="H783" s="9">
        <v>783.18</v>
      </c>
      <c r="I783" s="9">
        <v>783.18</v>
      </c>
      <c r="J783" s="9">
        <v>0</v>
      </c>
      <c r="K783" s="9">
        <v>783.18</v>
      </c>
      <c r="L783" s="9">
        <v>0</v>
      </c>
      <c r="M783" s="9">
        <v>0</v>
      </c>
      <c r="N783" s="9">
        <v>0</v>
      </c>
      <c r="O783" s="9">
        <v>0</v>
      </c>
      <c r="P783" s="9">
        <v>0</v>
      </c>
      <c r="Q783" s="9">
        <v>0</v>
      </c>
      <c r="R783" s="9">
        <v>0</v>
      </c>
      <c r="S783" s="9">
        <v>0</v>
      </c>
      <c r="T783" s="9">
        <v>0</v>
      </c>
      <c r="U783" s="9">
        <v>0</v>
      </c>
      <c r="V783" s="5">
        <v>99.646090534979407</v>
      </c>
      <c r="W783" s="5">
        <v>5.8397421653747549E-3</v>
      </c>
    </row>
    <row r="784" spans="1:23" x14ac:dyDescent="0.35">
      <c r="A784" s="6"/>
      <c r="B784" s="4"/>
      <c r="C784" s="4" t="s">
        <v>61</v>
      </c>
      <c r="D784" s="7" t="s">
        <v>62</v>
      </c>
      <c r="E784" s="8">
        <v>646.88</v>
      </c>
      <c r="F784" s="8">
        <v>0</v>
      </c>
      <c r="G784" s="9">
        <v>0</v>
      </c>
      <c r="H784" s="9">
        <v>0</v>
      </c>
      <c r="I784" s="9">
        <v>0</v>
      </c>
      <c r="J784" s="9">
        <v>0</v>
      </c>
      <c r="K784" s="9">
        <v>0</v>
      </c>
      <c r="L784" s="9">
        <v>0</v>
      </c>
      <c r="M784" s="9">
        <v>0</v>
      </c>
      <c r="N784" s="9">
        <v>0</v>
      </c>
      <c r="O784" s="9">
        <v>0</v>
      </c>
      <c r="P784" s="9">
        <v>0</v>
      </c>
      <c r="Q784" s="9">
        <v>0</v>
      </c>
      <c r="R784" s="9">
        <v>0</v>
      </c>
      <c r="S784" s="9">
        <v>0</v>
      </c>
      <c r="T784" s="9">
        <v>0</v>
      </c>
      <c r="U784" s="9">
        <v>0</v>
      </c>
      <c r="V784" s="5" t="s">
        <v>86</v>
      </c>
      <c r="W784" s="5">
        <v>0</v>
      </c>
    </row>
    <row r="785" spans="1:23" ht="37.5" x14ac:dyDescent="0.35">
      <c r="A785" s="6"/>
      <c r="B785" s="4"/>
      <c r="C785" s="4" t="s">
        <v>63</v>
      </c>
      <c r="D785" s="7" t="s">
        <v>64</v>
      </c>
      <c r="E785" s="8">
        <v>339614.43</v>
      </c>
      <c r="F785" s="8">
        <v>343114.07</v>
      </c>
      <c r="G785" s="9">
        <v>342965.13</v>
      </c>
      <c r="H785" s="9">
        <v>342965.13</v>
      </c>
      <c r="I785" s="9">
        <v>342965.13</v>
      </c>
      <c r="J785" s="9">
        <v>0</v>
      </c>
      <c r="K785" s="9">
        <v>342965.13</v>
      </c>
      <c r="L785" s="9">
        <v>0</v>
      </c>
      <c r="M785" s="9">
        <v>0</v>
      </c>
      <c r="N785" s="9">
        <v>0</v>
      </c>
      <c r="O785" s="9">
        <v>0</v>
      </c>
      <c r="P785" s="9">
        <v>0</v>
      </c>
      <c r="Q785" s="9">
        <v>0</v>
      </c>
      <c r="R785" s="9">
        <v>0</v>
      </c>
      <c r="S785" s="9">
        <v>0</v>
      </c>
      <c r="T785" s="9">
        <v>0</v>
      </c>
      <c r="U785" s="9">
        <v>0</v>
      </c>
      <c r="V785" s="5">
        <v>99.956590184951267</v>
      </c>
      <c r="W785" s="5">
        <v>2.5572916835738386</v>
      </c>
    </row>
    <row r="786" spans="1:23" ht="25" x14ac:dyDescent="0.35">
      <c r="A786" s="6"/>
      <c r="B786" s="4"/>
      <c r="C786" s="4" t="s">
        <v>209</v>
      </c>
      <c r="D786" s="7" t="s">
        <v>210</v>
      </c>
      <c r="E786" s="8">
        <v>3234.42</v>
      </c>
      <c r="F786" s="8">
        <v>0</v>
      </c>
      <c r="G786" s="9">
        <v>0</v>
      </c>
      <c r="H786" s="9">
        <v>0</v>
      </c>
      <c r="I786" s="9">
        <v>0</v>
      </c>
      <c r="J786" s="9">
        <v>0</v>
      </c>
      <c r="K786" s="9">
        <v>0</v>
      </c>
      <c r="L786" s="9">
        <v>0</v>
      </c>
      <c r="M786" s="9">
        <v>0</v>
      </c>
      <c r="N786" s="9">
        <v>0</v>
      </c>
      <c r="O786" s="9">
        <v>0</v>
      </c>
      <c r="P786" s="9">
        <v>0</v>
      </c>
      <c r="Q786" s="9">
        <v>0</v>
      </c>
      <c r="R786" s="9">
        <v>0</v>
      </c>
      <c r="S786" s="9">
        <v>0</v>
      </c>
      <c r="T786" s="9">
        <v>0</v>
      </c>
      <c r="U786" s="9">
        <v>0</v>
      </c>
      <c r="V786" s="5" t="s">
        <v>86</v>
      </c>
      <c r="W786" s="5">
        <v>0</v>
      </c>
    </row>
    <row r="787" spans="1:23" ht="37.5" x14ac:dyDescent="0.35">
      <c r="A787" s="6"/>
      <c r="B787" s="4"/>
      <c r="C787" s="4" t="s">
        <v>91</v>
      </c>
      <c r="D787" s="7" t="s">
        <v>92</v>
      </c>
      <c r="E787" s="8">
        <v>97456.4</v>
      </c>
      <c r="F787" s="8">
        <v>23711.56</v>
      </c>
      <c r="G787" s="9">
        <v>21944.2</v>
      </c>
      <c r="H787" s="9">
        <v>21944.2</v>
      </c>
      <c r="I787" s="9">
        <v>21944.2</v>
      </c>
      <c r="J787" s="9">
        <v>21944.2</v>
      </c>
      <c r="K787" s="9">
        <v>0</v>
      </c>
      <c r="L787" s="9">
        <v>0</v>
      </c>
      <c r="M787" s="9">
        <v>0</v>
      </c>
      <c r="N787" s="9">
        <v>0</v>
      </c>
      <c r="O787" s="9">
        <v>0</v>
      </c>
      <c r="P787" s="9">
        <v>0</v>
      </c>
      <c r="Q787" s="9">
        <v>0</v>
      </c>
      <c r="R787" s="9">
        <v>0</v>
      </c>
      <c r="S787" s="9">
        <v>0</v>
      </c>
      <c r="T787" s="9">
        <v>0</v>
      </c>
      <c r="U787" s="9">
        <v>0</v>
      </c>
      <c r="V787" s="5">
        <v>92.546446596644387</v>
      </c>
      <c r="W787" s="5">
        <v>0.16362516684710604</v>
      </c>
    </row>
    <row r="788" spans="1:23" ht="25" x14ac:dyDescent="0.35">
      <c r="A788" s="6"/>
      <c r="B788" s="4"/>
      <c r="C788" s="4" t="s">
        <v>211</v>
      </c>
      <c r="D788" s="7" t="s">
        <v>188</v>
      </c>
      <c r="E788" s="8">
        <v>0</v>
      </c>
      <c r="F788" s="8">
        <v>307270.19</v>
      </c>
      <c r="G788" s="9">
        <v>186863.3</v>
      </c>
      <c r="H788" s="9">
        <v>0</v>
      </c>
      <c r="I788" s="9">
        <v>0</v>
      </c>
      <c r="J788" s="9">
        <v>0</v>
      </c>
      <c r="K788" s="9">
        <v>0</v>
      </c>
      <c r="L788" s="9">
        <v>0</v>
      </c>
      <c r="M788" s="9">
        <v>0</v>
      </c>
      <c r="N788" s="9">
        <v>0</v>
      </c>
      <c r="O788" s="9">
        <v>0</v>
      </c>
      <c r="P788" s="9">
        <v>0</v>
      </c>
      <c r="Q788" s="9">
        <v>186863.3</v>
      </c>
      <c r="R788" s="9">
        <v>186863.3</v>
      </c>
      <c r="S788" s="9">
        <v>0</v>
      </c>
      <c r="T788" s="9">
        <v>0</v>
      </c>
      <c r="U788" s="9">
        <v>0</v>
      </c>
      <c r="V788" s="5">
        <v>60.814</v>
      </c>
      <c r="W788" s="5">
        <v>1.3933310318115362</v>
      </c>
    </row>
    <row r="789" spans="1:23" x14ac:dyDescent="0.35">
      <c r="A789" s="6"/>
      <c r="B789" s="4" t="s">
        <v>245</v>
      </c>
      <c r="C789" s="4"/>
      <c r="D789" s="7" t="s">
        <v>246</v>
      </c>
      <c r="E789" s="8">
        <v>3101989.65</v>
      </c>
      <c r="F789" s="8">
        <v>3143205.9</v>
      </c>
      <c r="G789" s="9">
        <v>3123379.47</v>
      </c>
      <c r="H789" s="9">
        <v>3123379.47</v>
      </c>
      <c r="I789" s="9">
        <v>3122463.87</v>
      </c>
      <c r="J789" s="9">
        <v>2919924.36</v>
      </c>
      <c r="K789" s="9">
        <v>202539.51</v>
      </c>
      <c r="L789" s="9">
        <v>0</v>
      </c>
      <c r="M789" s="9">
        <v>915.6</v>
      </c>
      <c r="N789" s="9">
        <v>0</v>
      </c>
      <c r="O789" s="9">
        <v>0</v>
      </c>
      <c r="P789" s="9">
        <v>0</v>
      </c>
      <c r="Q789" s="9">
        <v>0</v>
      </c>
      <c r="R789" s="9">
        <v>0</v>
      </c>
      <c r="S789" s="9">
        <v>0</v>
      </c>
      <c r="T789" s="9">
        <v>0</v>
      </c>
      <c r="U789" s="9">
        <v>0</v>
      </c>
      <c r="V789" s="5">
        <v>99.369228996149403</v>
      </c>
      <c r="W789" s="5">
        <v>23.289226020098699</v>
      </c>
    </row>
    <row r="790" spans="1:23" ht="37.5" x14ac:dyDescent="0.35">
      <c r="A790" s="6"/>
      <c r="B790" s="4"/>
      <c r="C790" s="4" t="s">
        <v>31</v>
      </c>
      <c r="D790" s="7" t="s">
        <v>32</v>
      </c>
      <c r="E790" s="8">
        <v>970.33</v>
      </c>
      <c r="F790" s="8">
        <v>970.33</v>
      </c>
      <c r="G790" s="9">
        <v>915.6</v>
      </c>
      <c r="H790" s="9">
        <v>915.6</v>
      </c>
      <c r="I790" s="9">
        <v>0</v>
      </c>
      <c r="J790" s="9">
        <v>0</v>
      </c>
      <c r="K790" s="9">
        <v>0</v>
      </c>
      <c r="L790" s="9">
        <v>0</v>
      </c>
      <c r="M790" s="9">
        <v>915.6</v>
      </c>
      <c r="N790" s="9">
        <v>0</v>
      </c>
      <c r="O790" s="9">
        <v>0</v>
      </c>
      <c r="P790" s="9">
        <v>0</v>
      </c>
      <c r="Q790" s="9">
        <v>0</v>
      </c>
      <c r="R790" s="9">
        <v>0</v>
      </c>
      <c r="S790" s="9">
        <v>0</v>
      </c>
      <c r="T790" s="9">
        <v>0</v>
      </c>
      <c r="U790" s="9">
        <v>0</v>
      </c>
      <c r="V790" s="5">
        <v>94.36</v>
      </c>
      <c r="W790" s="5">
        <v>6.8271009010253802E-3</v>
      </c>
    </row>
    <row r="791" spans="1:23" ht="25" x14ac:dyDescent="0.35">
      <c r="A791" s="6"/>
      <c r="B791" s="4"/>
      <c r="C791" s="4" t="s">
        <v>33</v>
      </c>
      <c r="D791" s="7" t="s">
        <v>34</v>
      </c>
      <c r="E791" s="8">
        <v>2188624.14</v>
      </c>
      <c r="F791" s="8">
        <v>2281820.81</v>
      </c>
      <c r="G791" s="9">
        <v>2271173.44</v>
      </c>
      <c r="H791" s="9">
        <v>2271173.44</v>
      </c>
      <c r="I791" s="9">
        <v>2271173.44</v>
      </c>
      <c r="J791" s="9">
        <v>2271173.44</v>
      </c>
      <c r="K791" s="9">
        <v>0</v>
      </c>
      <c r="L791" s="9">
        <v>0</v>
      </c>
      <c r="M791" s="9">
        <v>0</v>
      </c>
      <c r="N791" s="9">
        <v>0</v>
      </c>
      <c r="O791" s="9">
        <v>0</v>
      </c>
      <c r="P791" s="9">
        <v>0</v>
      </c>
      <c r="Q791" s="9">
        <v>0</v>
      </c>
      <c r="R791" s="9">
        <v>0</v>
      </c>
      <c r="S791" s="9">
        <v>0</v>
      </c>
      <c r="T791" s="9">
        <v>0</v>
      </c>
      <c r="U791" s="9">
        <v>0</v>
      </c>
      <c r="V791" s="5">
        <v>99.533382944945288</v>
      </c>
      <c r="W791" s="5">
        <v>16.934820822630737</v>
      </c>
    </row>
    <row r="792" spans="1:23" ht="25" x14ac:dyDescent="0.35">
      <c r="A792" s="6"/>
      <c r="B792" s="4"/>
      <c r="C792" s="4" t="s">
        <v>35</v>
      </c>
      <c r="D792" s="7" t="s">
        <v>36</v>
      </c>
      <c r="E792" s="8">
        <v>186031.08</v>
      </c>
      <c r="F792" s="8">
        <v>186144.28</v>
      </c>
      <c r="G792" s="9">
        <v>186142.63</v>
      </c>
      <c r="H792" s="9">
        <v>186142.63</v>
      </c>
      <c r="I792" s="9">
        <v>186142.63</v>
      </c>
      <c r="J792" s="9">
        <v>186142.63</v>
      </c>
      <c r="K792" s="9">
        <v>0</v>
      </c>
      <c r="L792" s="9">
        <v>0</v>
      </c>
      <c r="M792" s="9">
        <v>0</v>
      </c>
      <c r="N792" s="9">
        <v>0</v>
      </c>
      <c r="O792" s="9">
        <v>0</v>
      </c>
      <c r="P792" s="9">
        <v>0</v>
      </c>
      <c r="Q792" s="9">
        <v>0</v>
      </c>
      <c r="R792" s="9">
        <v>0</v>
      </c>
      <c r="S792" s="9">
        <v>0</v>
      </c>
      <c r="T792" s="9">
        <v>0</v>
      </c>
      <c r="U792" s="9">
        <v>0</v>
      </c>
      <c r="V792" s="5">
        <v>99.999113829472989</v>
      </c>
      <c r="W792" s="5">
        <v>1.38795747539018</v>
      </c>
    </row>
    <row r="793" spans="1:23" ht="37.5" x14ac:dyDescent="0.35">
      <c r="A793" s="6"/>
      <c r="B793" s="4"/>
      <c r="C793" s="4" t="s">
        <v>37</v>
      </c>
      <c r="D793" s="7" t="s">
        <v>38</v>
      </c>
      <c r="E793" s="8">
        <v>425776.22</v>
      </c>
      <c r="F793" s="8">
        <v>407456.45</v>
      </c>
      <c r="G793" s="9">
        <v>402706.41</v>
      </c>
      <c r="H793" s="9">
        <v>402706.41</v>
      </c>
      <c r="I793" s="9">
        <v>402706.41</v>
      </c>
      <c r="J793" s="9">
        <v>402706.41</v>
      </c>
      <c r="K793" s="9">
        <v>0</v>
      </c>
      <c r="L793" s="9">
        <v>0</v>
      </c>
      <c r="M793" s="9">
        <v>0</v>
      </c>
      <c r="N793" s="9">
        <v>0</v>
      </c>
      <c r="O793" s="9">
        <v>0</v>
      </c>
      <c r="P793" s="9">
        <v>0</v>
      </c>
      <c r="Q793" s="9">
        <v>0</v>
      </c>
      <c r="R793" s="9">
        <v>0</v>
      </c>
      <c r="S793" s="9">
        <v>0</v>
      </c>
      <c r="T793" s="9">
        <v>0</v>
      </c>
      <c r="U793" s="9">
        <v>0</v>
      </c>
      <c r="V793" s="5">
        <v>98.834221075610245</v>
      </c>
      <c r="W793" s="5">
        <v>3.0027477175866735</v>
      </c>
    </row>
    <row r="794" spans="1:23" ht="37.5" x14ac:dyDescent="0.35">
      <c r="A794" s="6"/>
      <c r="B794" s="4"/>
      <c r="C794" s="4" t="s">
        <v>39</v>
      </c>
      <c r="D794" s="7" t="s">
        <v>40</v>
      </c>
      <c r="E794" s="8">
        <v>60551.63</v>
      </c>
      <c r="F794" s="8">
        <v>53264.480000000003</v>
      </c>
      <c r="G794" s="9">
        <v>52942.75</v>
      </c>
      <c r="H794" s="9">
        <v>52942.75</v>
      </c>
      <c r="I794" s="9">
        <v>52942.75</v>
      </c>
      <c r="J794" s="9">
        <v>52942.75</v>
      </c>
      <c r="K794" s="9">
        <v>0</v>
      </c>
      <c r="L794" s="9">
        <v>0</v>
      </c>
      <c r="M794" s="9">
        <v>0</v>
      </c>
      <c r="N794" s="9">
        <v>0</v>
      </c>
      <c r="O794" s="9">
        <v>0</v>
      </c>
      <c r="P794" s="9">
        <v>0</v>
      </c>
      <c r="Q794" s="9">
        <v>0</v>
      </c>
      <c r="R794" s="9">
        <v>0</v>
      </c>
      <c r="S794" s="9">
        <v>0</v>
      </c>
      <c r="T794" s="9">
        <v>0</v>
      </c>
      <c r="U794" s="9">
        <v>0</v>
      </c>
      <c r="V794" s="5">
        <v>99.395980082584416</v>
      </c>
      <c r="W794" s="5">
        <v>0.39476333867267549</v>
      </c>
    </row>
    <row r="795" spans="1:23" ht="25" x14ac:dyDescent="0.35">
      <c r="A795" s="6"/>
      <c r="B795" s="4"/>
      <c r="C795" s="4" t="s">
        <v>41</v>
      </c>
      <c r="D795" s="7" t="s">
        <v>42</v>
      </c>
      <c r="E795" s="8">
        <v>3234.42</v>
      </c>
      <c r="F795" s="8">
        <v>0</v>
      </c>
      <c r="G795" s="9">
        <v>0</v>
      </c>
      <c r="H795" s="9">
        <v>0</v>
      </c>
      <c r="I795" s="9">
        <v>0</v>
      </c>
      <c r="J795" s="9">
        <v>0</v>
      </c>
      <c r="K795" s="9">
        <v>0</v>
      </c>
      <c r="L795" s="9">
        <v>0</v>
      </c>
      <c r="M795" s="9">
        <v>0</v>
      </c>
      <c r="N795" s="9">
        <v>0</v>
      </c>
      <c r="O795" s="9">
        <v>0</v>
      </c>
      <c r="P795" s="9">
        <v>0</v>
      </c>
      <c r="Q795" s="9">
        <v>0</v>
      </c>
      <c r="R795" s="9">
        <v>0</v>
      </c>
      <c r="S795" s="9">
        <v>0</v>
      </c>
      <c r="T795" s="9">
        <v>0</v>
      </c>
      <c r="U795" s="9">
        <v>0</v>
      </c>
      <c r="V795" s="5" t="s">
        <v>86</v>
      </c>
      <c r="W795" s="5">
        <v>0</v>
      </c>
    </row>
    <row r="796" spans="1:23" ht="25" x14ac:dyDescent="0.35">
      <c r="A796" s="6"/>
      <c r="B796" s="4"/>
      <c r="C796" s="4" t="s">
        <v>43</v>
      </c>
      <c r="D796" s="7" t="s">
        <v>44</v>
      </c>
      <c r="E796" s="8">
        <v>6468.85</v>
      </c>
      <c r="F796" s="8">
        <v>26473.75</v>
      </c>
      <c r="G796" s="9">
        <v>25855.27</v>
      </c>
      <c r="H796" s="9">
        <v>25855.27</v>
      </c>
      <c r="I796" s="9">
        <v>25855.27</v>
      </c>
      <c r="J796" s="9">
        <v>0</v>
      </c>
      <c r="K796" s="9">
        <v>25855.27</v>
      </c>
      <c r="L796" s="9">
        <v>0</v>
      </c>
      <c r="M796" s="9">
        <v>0</v>
      </c>
      <c r="N796" s="9">
        <v>0</v>
      </c>
      <c r="O796" s="9">
        <v>0</v>
      </c>
      <c r="P796" s="9">
        <v>0</v>
      </c>
      <c r="Q796" s="9">
        <v>0</v>
      </c>
      <c r="R796" s="9">
        <v>0</v>
      </c>
      <c r="S796" s="9">
        <v>0</v>
      </c>
      <c r="T796" s="9">
        <v>0</v>
      </c>
      <c r="U796" s="9">
        <v>0</v>
      </c>
      <c r="V796" s="5">
        <v>97.663775198533898</v>
      </c>
      <c r="W796" s="5">
        <v>0.19278770185318167</v>
      </c>
    </row>
    <row r="797" spans="1:23" ht="37.5" x14ac:dyDescent="0.35">
      <c r="A797" s="6"/>
      <c r="B797" s="4"/>
      <c r="C797" s="4" t="s">
        <v>95</v>
      </c>
      <c r="D797" s="7" t="s">
        <v>96</v>
      </c>
      <c r="E797" s="8">
        <v>3234.42</v>
      </c>
      <c r="F797" s="8">
        <v>3234.42</v>
      </c>
      <c r="G797" s="9">
        <v>2063.98</v>
      </c>
      <c r="H797" s="9">
        <v>2063.98</v>
      </c>
      <c r="I797" s="9">
        <v>2063.98</v>
      </c>
      <c r="J797" s="9">
        <v>0</v>
      </c>
      <c r="K797" s="9">
        <v>2063.98</v>
      </c>
      <c r="L797" s="9">
        <v>0</v>
      </c>
      <c r="M797" s="9">
        <v>0</v>
      </c>
      <c r="N797" s="9">
        <v>0</v>
      </c>
      <c r="O797" s="9">
        <v>0</v>
      </c>
      <c r="P797" s="9">
        <v>0</v>
      </c>
      <c r="Q797" s="9">
        <v>0</v>
      </c>
      <c r="R797" s="9">
        <v>0</v>
      </c>
      <c r="S797" s="9">
        <v>0</v>
      </c>
      <c r="T797" s="9">
        <v>0</v>
      </c>
      <c r="U797" s="9">
        <v>0</v>
      </c>
      <c r="V797" s="5">
        <v>63.812999999999995</v>
      </c>
      <c r="W797" s="5">
        <v>1.538991768394562E-2</v>
      </c>
    </row>
    <row r="798" spans="1:23" x14ac:dyDescent="0.35">
      <c r="A798" s="6"/>
      <c r="B798" s="4"/>
      <c r="C798" s="4" t="s">
        <v>49</v>
      </c>
      <c r="D798" s="7" t="s">
        <v>50</v>
      </c>
      <c r="E798" s="8">
        <v>61454.04</v>
      </c>
      <c r="F798" s="8">
        <v>44311.6</v>
      </c>
      <c r="G798" s="9">
        <v>44282.91</v>
      </c>
      <c r="H798" s="9">
        <v>44282.91</v>
      </c>
      <c r="I798" s="9">
        <v>44282.91</v>
      </c>
      <c r="J798" s="9">
        <v>0</v>
      </c>
      <c r="K798" s="9">
        <v>44282.91</v>
      </c>
      <c r="L798" s="9">
        <v>0</v>
      </c>
      <c r="M798" s="9">
        <v>0</v>
      </c>
      <c r="N798" s="9">
        <v>0</v>
      </c>
      <c r="O798" s="9">
        <v>0</v>
      </c>
      <c r="P798" s="9">
        <v>0</v>
      </c>
      <c r="Q798" s="9">
        <v>0</v>
      </c>
      <c r="R798" s="9">
        <v>0</v>
      </c>
      <c r="S798" s="9">
        <v>0</v>
      </c>
      <c r="T798" s="9">
        <v>0</v>
      </c>
      <c r="U798" s="9">
        <v>0</v>
      </c>
      <c r="V798" s="5">
        <v>99.935255474452546</v>
      </c>
      <c r="W798" s="5">
        <v>0.33019191026937833</v>
      </c>
    </row>
    <row r="799" spans="1:23" ht="25" x14ac:dyDescent="0.35">
      <c r="A799" s="6"/>
      <c r="B799" s="4"/>
      <c r="C799" s="4" t="s">
        <v>51</v>
      </c>
      <c r="D799" s="7" t="s">
        <v>52</v>
      </c>
      <c r="E799" s="8">
        <v>1617.21</v>
      </c>
      <c r="F799" s="8">
        <v>1617.21</v>
      </c>
      <c r="G799" s="9">
        <v>506.06</v>
      </c>
      <c r="H799" s="9">
        <v>506.06</v>
      </c>
      <c r="I799" s="9">
        <v>506.06</v>
      </c>
      <c r="J799" s="9">
        <v>0</v>
      </c>
      <c r="K799" s="9">
        <v>506.06</v>
      </c>
      <c r="L799" s="9">
        <v>0</v>
      </c>
      <c r="M799" s="9">
        <v>0</v>
      </c>
      <c r="N799" s="9">
        <v>0</v>
      </c>
      <c r="O799" s="9">
        <v>0</v>
      </c>
      <c r="P799" s="9">
        <v>0</v>
      </c>
      <c r="Q799" s="9">
        <v>0</v>
      </c>
      <c r="R799" s="9">
        <v>0</v>
      </c>
      <c r="S799" s="9">
        <v>0</v>
      </c>
      <c r="T799" s="9">
        <v>0</v>
      </c>
      <c r="U799" s="9">
        <v>0</v>
      </c>
      <c r="V799" s="5">
        <v>31.292000000000002</v>
      </c>
      <c r="W799" s="5">
        <v>3.7733792813848775E-3</v>
      </c>
    </row>
    <row r="800" spans="1:23" ht="25" x14ac:dyDescent="0.35">
      <c r="A800" s="6"/>
      <c r="B800" s="4"/>
      <c r="C800" s="4" t="s">
        <v>53</v>
      </c>
      <c r="D800" s="7" t="s">
        <v>54</v>
      </c>
      <c r="E800" s="8">
        <v>646.88</v>
      </c>
      <c r="F800" s="8">
        <v>646.88</v>
      </c>
      <c r="G800" s="9">
        <v>646.88</v>
      </c>
      <c r="H800" s="9">
        <v>646.88</v>
      </c>
      <c r="I800" s="9">
        <v>646.88</v>
      </c>
      <c r="J800" s="9">
        <v>0</v>
      </c>
      <c r="K800" s="9">
        <v>646.88</v>
      </c>
      <c r="L800" s="9">
        <v>0</v>
      </c>
      <c r="M800" s="9">
        <v>0</v>
      </c>
      <c r="N800" s="9">
        <v>0</v>
      </c>
      <c r="O800" s="9">
        <v>0</v>
      </c>
      <c r="P800" s="9">
        <v>0</v>
      </c>
      <c r="Q800" s="9">
        <v>0</v>
      </c>
      <c r="R800" s="9">
        <v>0</v>
      </c>
      <c r="S800" s="9">
        <v>0</v>
      </c>
      <c r="T800" s="9">
        <v>0</v>
      </c>
      <c r="U800" s="9">
        <v>0</v>
      </c>
      <c r="V800" s="5">
        <v>100</v>
      </c>
      <c r="W800" s="5">
        <v>4.8234427730856162E-3</v>
      </c>
    </row>
    <row r="801" spans="1:23" ht="25" x14ac:dyDescent="0.35">
      <c r="A801" s="6"/>
      <c r="B801" s="4"/>
      <c r="C801" s="4" t="s">
        <v>55</v>
      </c>
      <c r="D801" s="7" t="s">
        <v>56</v>
      </c>
      <c r="E801" s="8">
        <v>16172.12</v>
      </c>
      <c r="F801" s="8">
        <v>19535.919999999998</v>
      </c>
      <c r="G801" s="9">
        <v>19532.62</v>
      </c>
      <c r="H801" s="9">
        <v>19532.62</v>
      </c>
      <c r="I801" s="9">
        <v>19532.62</v>
      </c>
      <c r="J801" s="9">
        <v>0</v>
      </c>
      <c r="K801" s="9">
        <v>19532.62</v>
      </c>
      <c r="L801" s="9">
        <v>0</v>
      </c>
      <c r="M801" s="9">
        <v>0</v>
      </c>
      <c r="N801" s="9">
        <v>0</v>
      </c>
      <c r="O801" s="9">
        <v>0</v>
      </c>
      <c r="P801" s="9">
        <v>0</v>
      </c>
      <c r="Q801" s="9">
        <v>0</v>
      </c>
      <c r="R801" s="9">
        <v>0</v>
      </c>
      <c r="S801" s="9">
        <v>0</v>
      </c>
      <c r="T801" s="9">
        <v>0</v>
      </c>
      <c r="U801" s="9">
        <v>0</v>
      </c>
      <c r="V801" s="5">
        <v>99.983112582781459</v>
      </c>
      <c r="W801" s="5">
        <v>0.14564337218904286</v>
      </c>
    </row>
    <row r="802" spans="1:23" ht="37.5" x14ac:dyDescent="0.35">
      <c r="A802" s="6"/>
      <c r="B802" s="4"/>
      <c r="C802" s="4" t="s">
        <v>57</v>
      </c>
      <c r="D802" s="7" t="s">
        <v>58</v>
      </c>
      <c r="E802" s="8">
        <v>2587.54</v>
      </c>
      <c r="F802" s="8">
        <v>640.41999999999996</v>
      </c>
      <c r="G802" s="9">
        <v>640.09</v>
      </c>
      <c r="H802" s="9">
        <v>640.09</v>
      </c>
      <c r="I802" s="9">
        <v>640.09</v>
      </c>
      <c r="J802" s="9">
        <v>0</v>
      </c>
      <c r="K802" s="9">
        <v>640.09</v>
      </c>
      <c r="L802" s="9">
        <v>0</v>
      </c>
      <c r="M802" s="9">
        <v>0</v>
      </c>
      <c r="N802" s="9">
        <v>0</v>
      </c>
      <c r="O802" s="9">
        <v>0</v>
      </c>
      <c r="P802" s="9">
        <v>0</v>
      </c>
      <c r="Q802" s="9">
        <v>0</v>
      </c>
      <c r="R802" s="9">
        <v>0</v>
      </c>
      <c r="S802" s="9">
        <v>0</v>
      </c>
      <c r="T802" s="9">
        <v>0</v>
      </c>
      <c r="U802" s="9">
        <v>0</v>
      </c>
      <c r="V802" s="5">
        <v>99.949494949494948</v>
      </c>
      <c r="W802" s="5">
        <v>4.7727966239682167E-3</v>
      </c>
    </row>
    <row r="803" spans="1:23" ht="25" x14ac:dyDescent="0.35">
      <c r="A803" s="6"/>
      <c r="B803" s="4"/>
      <c r="C803" s="4" t="s">
        <v>59</v>
      </c>
      <c r="D803" s="7" t="s">
        <v>60</v>
      </c>
      <c r="E803" s="8">
        <v>646.88</v>
      </c>
      <c r="F803" s="8">
        <v>249.05</v>
      </c>
      <c r="G803" s="9">
        <v>247.3</v>
      </c>
      <c r="H803" s="9">
        <v>247.3</v>
      </c>
      <c r="I803" s="9">
        <v>247.3</v>
      </c>
      <c r="J803" s="9">
        <v>0</v>
      </c>
      <c r="K803" s="9">
        <v>247.3</v>
      </c>
      <c r="L803" s="9">
        <v>0</v>
      </c>
      <c r="M803" s="9">
        <v>0</v>
      </c>
      <c r="N803" s="9">
        <v>0</v>
      </c>
      <c r="O803" s="9">
        <v>0</v>
      </c>
      <c r="P803" s="9">
        <v>0</v>
      </c>
      <c r="Q803" s="9">
        <v>0</v>
      </c>
      <c r="R803" s="9">
        <v>0</v>
      </c>
      <c r="S803" s="9">
        <v>0</v>
      </c>
      <c r="T803" s="9">
        <v>0</v>
      </c>
      <c r="U803" s="9">
        <v>0</v>
      </c>
      <c r="V803" s="5">
        <v>99.298701298701289</v>
      </c>
      <c r="W803" s="5">
        <v>1.8440021721506307E-3</v>
      </c>
    </row>
    <row r="804" spans="1:23" x14ac:dyDescent="0.35">
      <c r="A804" s="6"/>
      <c r="B804" s="4"/>
      <c r="C804" s="4" t="s">
        <v>61</v>
      </c>
      <c r="D804" s="7" t="s">
        <v>62</v>
      </c>
      <c r="E804" s="8">
        <v>323.44</v>
      </c>
      <c r="F804" s="8">
        <v>0</v>
      </c>
      <c r="G804" s="9">
        <v>0</v>
      </c>
      <c r="H804" s="9">
        <v>0</v>
      </c>
      <c r="I804" s="9">
        <v>0</v>
      </c>
      <c r="J804" s="9">
        <v>0</v>
      </c>
      <c r="K804" s="9">
        <v>0</v>
      </c>
      <c r="L804" s="9">
        <v>0</v>
      </c>
      <c r="M804" s="9">
        <v>0</v>
      </c>
      <c r="N804" s="9">
        <v>0</v>
      </c>
      <c r="O804" s="9">
        <v>0</v>
      </c>
      <c r="P804" s="9">
        <v>0</v>
      </c>
      <c r="Q804" s="9">
        <v>0</v>
      </c>
      <c r="R804" s="9">
        <v>0</v>
      </c>
      <c r="S804" s="9">
        <v>0</v>
      </c>
      <c r="T804" s="9">
        <v>0</v>
      </c>
      <c r="U804" s="9">
        <v>0</v>
      </c>
      <c r="V804" s="5" t="s">
        <v>86</v>
      </c>
      <c r="W804" s="5">
        <v>0</v>
      </c>
    </row>
    <row r="805" spans="1:23" ht="37.5" x14ac:dyDescent="0.35">
      <c r="A805" s="6"/>
      <c r="B805" s="4"/>
      <c r="C805" s="4" t="s">
        <v>63</v>
      </c>
      <c r="D805" s="7" t="s">
        <v>64</v>
      </c>
      <c r="E805" s="8">
        <v>106735.96</v>
      </c>
      <c r="F805" s="8">
        <v>107842.14</v>
      </c>
      <c r="G805" s="9">
        <v>107794.07</v>
      </c>
      <c r="H805" s="9">
        <v>107794.07</v>
      </c>
      <c r="I805" s="9">
        <v>107794.07</v>
      </c>
      <c r="J805" s="9">
        <v>0</v>
      </c>
      <c r="K805" s="9">
        <v>107794.07</v>
      </c>
      <c r="L805" s="9">
        <v>0</v>
      </c>
      <c r="M805" s="9">
        <v>0</v>
      </c>
      <c r="N805" s="9">
        <v>0</v>
      </c>
      <c r="O805" s="9">
        <v>0</v>
      </c>
      <c r="P805" s="9">
        <v>0</v>
      </c>
      <c r="Q805" s="9">
        <v>0</v>
      </c>
      <c r="R805" s="9">
        <v>0</v>
      </c>
      <c r="S805" s="9">
        <v>0</v>
      </c>
      <c r="T805" s="9">
        <v>0</v>
      </c>
      <c r="U805" s="9">
        <v>0</v>
      </c>
      <c r="V805" s="5">
        <v>99.955431587787174</v>
      </c>
      <c r="W805" s="5">
        <v>0.80375776290306267</v>
      </c>
    </row>
    <row r="806" spans="1:23" ht="25" x14ac:dyDescent="0.35">
      <c r="A806" s="6"/>
      <c r="B806" s="4"/>
      <c r="C806" s="4" t="s">
        <v>209</v>
      </c>
      <c r="D806" s="7" t="s">
        <v>210</v>
      </c>
      <c r="E806" s="8">
        <v>323.44</v>
      </c>
      <c r="F806" s="8">
        <v>0</v>
      </c>
      <c r="G806" s="9">
        <v>0</v>
      </c>
      <c r="H806" s="9">
        <v>0</v>
      </c>
      <c r="I806" s="9">
        <v>0</v>
      </c>
      <c r="J806" s="9">
        <v>0</v>
      </c>
      <c r="K806" s="9">
        <v>0</v>
      </c>
      <c r="L806" s="9">
        <v>0</v>
      </c>
      <c r="M806" s="9">
        <v>0</v>
      </c>
      <c r="N806" s="9">
        <v>0</v>
      </c>
      <c r="O806" s="9">
        <v>0</v>
      </c>
      <c r="P806" s="9">
        <v>0</v>
      </c>
      <c r="Q806" s="9">
        <v>0</v>
      </c>
      <c r="R806" s="9">
        <v>0</v>
      </c>
      <c r="S806" s="9">
        <v>0</v>
      </c>
      <c r="T806" s="9">
        <v>0</v>
      </c>
      <c r="U806" s="9">
        <v>0</v>
      </c>
      <c r="V806" s="5" t="s">
        <v>86</v>
      </c>
      <c r="W806" s="5">
        <v>0</v>
      </c>
    </row>
    <row r="807" spans="1:23" ht="37.5" x14ac:dyDescent="0.35">
      <c r="A807" s="6"/>
      <c r="B807" s="4"/>
      <c r="C807" s="4" t="s">
        <v>67</v>
      </c>
      <c r="D807" s="7" t="s">
        <v>68</v>
      </c>
      <c r="E807" s="8">
        <v>970.33</v>
      </c>
      <c r="F807" s="8">
        <v>970.33</v>
      </c>
      <c r="G807" s="9">
        <v>970.33</v>
      </c>
      <c r="H807" s="9">
        <v>970.33</v>
      </c>
      <c r="I807" s="9">
        <v>970.33</v>
      </c>
      <c r="J807" s="9">
        <v>0</v>
      </c>
      <c r="K807" s="9">
        <v>970.33</v>
      </c>
      <c r="L807" s="9">
        <v>0</v>
      </c>
      <c r="M807" s="9">
        <v>0</v>
      </c>
      <c r="N807" s="9">
        <v>0</v>
      </c>
      <c r="O807" s="9">
        <v>0</v>
      </c>
      <c r="P807" s="9">
        <v>0</v>
      </c>
      <c r="Q807" s="9">
        <v>0</v>
      </c>
      <c r="R807" s="9">
        <v>0</v>
      </c>
      <c r="S807" s="9">
        <v>0</v>
      </c>
      <c r="T807" s="9">
        <v>0</v>
      </c>
      <c r="U807" s="9">
        <v>0</v>
      </c>
      <c r="V807" s="5">
        <v>100</v>
      </c>
      <c r="W807" s="5">
        <v>7.2351641596284239E-3</v>
      </c>
    </row>
    <row r="808" spans="1:23" ht="37.5" x14ac:dyDescent="0.35">
      <c r="A808" s="6"/>
      <c r="B808" s="4"/>
      <c r="C808" s="4" t="s">
        <v>91</v>
      </c>
      <c r="D808" s="7" t="s">
        <v>92</v>
      </c>
      <c r="E808" s="8">
        <v>35620.699999999997</v>
      </c>
      <c r="F808" s="8">
        <v>8027.84</v>
      </c>
      <c r="G808" s="9">
        <v>6959.12</v>
      </c>
      <c r="H808" s="9">
        <v>6959.12</v>
      </c>
      <c r="I808" s="9">
        <v>6959.12</v>
      </c>
      <c r="J808" s="9">
        <v>6959.12</v>
      </c>
      <c r="K808" s="9">
        <v>0</v>
      </c>
      <c r="L808" s="9">
        <v>0</v>
      </c>
      <c r="M808" s="9">
        <v>0</v>
      </c>
      <c r="N808" s="9">
        <v>0</v>
      </c>
      <c r="O808" s="9">
        <v>0</v>
      </c>
      <c r="P808" s="9">
        <v>0</v>
      </c>
      <c r="Q808" s="9">
        <v>0</v>
      </c>
      <c r="R808" s="9">
        <v>0</v>
      </c>
      <c r="S808" s="9">
        <v>0</v>
      </c>
      <c r="T808" s="9">
        <v>0</v>
      </c>
      <c r="U808" s="9">
        <v>0</v>
      </c>
      <c r="V808" s="5">
        <v>86.687348912167607</v>
      </c>
      <c r="W808" s="5">
        <v>5.1890115008577743E-2</v>
      </c>
    </row>
    <row r="809" spans="1:23" ht="37.5" x14ac:dyDescent="0.35">
      <c r="A809" s="6"/>
      <c r="B809" s="4" t="s">
        <v>249</v>
      </c>
      <c r="C809" s="4"/>
      <c r="D809" s="7" t="s">
        <v>250</v>
      </c>
      <c r="E809" s="8">
        <v>32344.23</v>
      </c>
      <c r="F809" s="8">
        <v>24258.17</v>
      </c>
      <c r="G809" s="9">
        <v>22012.84</v>
      </c>
      <c r="H809" s="9">
        <v>22012.84</v>
      </c>
      <c r="I809" s="9">
        <v>22012.84</v>
      </c>
      <c r="J809" s="9">
        <v>0</v>
      </c>
      <c r="K809" s="9">
        <v>22012.84</v>
      </c>
      <c r="L809" s="9">
        <v>0</v>
      </c>
      <c r="M809" s="9">
        <v>0</v>
      </c>
      <c r="N809" s="9">
        <v>0</v>
      </c>
      <c r="O809" s="9">
        <v>0</v>
      </c>
      <c r="P809" s="9">
        <v>0</v>
      </c>
      <c r="Q809" s="9">
        <v>0</v>
      </c>
      <c r="R809" s="9">
        <v>0</v>
      </c>
      <c r="S809" s="9">
        <v>0</v>
      </c>
      <c r="T809" s="9">
        <v>0</v>
      </c>
      <c r="U809" s="9">
        <v>0</v>
      </c>
      <c r="V809" s="5">
        <v>90.744</v>
      </c>
      <c r="W809" s="5">
        <v>0.16413693412533042</v>
      </c>
    </row>
    <row r="810" spans="1:23" ht="25" x14ac:dyDescent="0.35">
      <c r="A810" s="6"/>
      <c r="B810" s="4"/>
      <c r="C810" s="4" t="s">
        <v>43</v>
      </c>
      <c r="D810" s="7" t="s">
        <v>44</v>
      </c>
      <c r="E810" s="8">
        <v>1617.21</v>
      </c>
      <c r="F810" s="8">
        <v>3234.42</v>
      </c>
      <c r="G810" s="9">
        <v>3162.62</v>
      </c>
      <c r="H810" s="9">
        <v>3162.62</v>
      </c>
      <c r="I810" s="9">
        <v>3162.62</v>
      </c>
      <c r="J810" s="9">
        <v>0</v>
      </c>
      <c r="K810" s="9">
        <v>3162.62</v>
      </c>
      <c r="L810" s="9">
        <v>0</v>
      </c>
      <c r="M810" s="9">
        <v>0</v>
      </c>
      <c r="N810" s="9">
        <v>0</v>
      </c>
      <c r="O810" s="9">
        <v>0</v>
      </c>
      <c r="P810" s="9">
        <v>0</v>
      </c>
      <c r="Q810" s="9">
        <v>0</v>
      </c>
      <c r="R810" s="9">
        <v>0</v>
      </c>
      <c r="S810" s="9">
        <v>0</v>
      </c>
      <c r="T810" s="9">
        <v>0</v>
      </c>
      <c r="U810" s="9">
        <v>0</v>
      </c>
      <c r="V810" s="5">
        <v>97.78</v>
      </c>
      <c r="W810" s="5">
        <v>2.3581811717615572E-2</v>
      </c>
    </row>
    <row r="811" spans="1:23" ht="25" x14ac:dyDescent="0.35">
      <c r="A811" s="6"/>
      <c r="B811" s="4"/>
      <c r="C811" s="4" t="s">
        <v>55</v>
      </c>
      <c r="D811" s="7" t="s">
        <v>56</v>
      </c>
      <c r="E811" s="8">
        <v>14554.9</v>
      </c>
      <c r="F811" s="8">
        <v>0</v>
      </c>
      <c r="G811" s="9">
        <v>0</v>
      </c>
      <c r="H811" s="9">
        <v>0</v>
      </c>
      <c r="I811" s="9">
        <v>0</v>
      </c>
      <c r="J811" s="9">
        <v>0</v>
      </c>
      <c r="K811" s="9">
        <v>0</v>
      </c>
      <c r="L811" s="9">
        <v>0</v>
      </c>
      <c r="M811" s="9">
        <v>0</v>
      </c>
      <c r="N811" s="9">
        <v>0</v>
      </c>
      <c r="O811" s="9">
        <v>0</v>
      </c>
      <c r="P811" s="9">
        <v>0</v>
      </c>
      <c r="Q811" s="9">
        <v>0</v>
      </c>
      <c r="R811" s="9">
        <v>0</v>
      </c>
      <c r="S811" s="9">
        <v>0</v>
      </c>
      <c r="T811" s="9">
        <v>0</v>
      </c>
      <c r="U811" s="9">
        <v>0</v>
      </c>
      <c r="V811" s="5" t="s">
        <v>86</v>
      </c>
      <c r="W811" s="5">
        <v>0</v>
      </c>
    </row>
    <row r="812" spans="1:23" ht="25" x14ac:dyDescent="0.35">
      <c r="A812" s="6"/>
      <c r="B812" s="4"/>
      <c r="C812" s="4" t="s">
        <v>59</v>
      </c>
      <c r="D812" s="7" t="s">
        <v>60</v>
      </c>
      <c r="E812" s="8">
        <v>1617.21</v>
      </c>
      <c r="F812" s="8">
        <v>0</v>
      </c>
      <c r="G812" s="9">
        <v>0</v>
      </c>
      <c r="H812" s="9">
        <v>0</v>
      </c>
      <c r="I812" s="9">
        <v>0</v>
      </c>
      <c r="J812" s="9">
        <v>0</v>
      </c>
      <c r="K812" s="9">
        <v>0</v>
      </c>
      <c r="L812" s="9">
        <v>0</v>
      </c>
      <c r="M812" s="9">
        <v>0</v>
      </c>
      <c r="N812" s="9">
        <v>0</v>
      </c>
      <c r="O812" s="9">
        <v>0</v>
      </c>
      <c r="P812" s="9">
        <v>0</v>
      </c>
      <c r="Q812" s="9">
        <v>0</v>
      </c>
      <c r="R812" s="9">
        <v>0</v>
      </c>
      <c r="S812" s="9">
        <v>0</v>
      </c>
      <c r="T812" s="9">
        <v>0</v>
      </c>
      <c r="U812" s="9">
        <v>0</v>
      </c>
      <c r="V812" s="5" t="s">
        <v>86</v>
      </c>
      <c r="W812" s="5">
        <v>0</v>
      </c>
    </row>
    <row r="813" spans="1:23" ht="37.5" x14ac:dyDescent="0.35">
      <c r="A813" s="6"/>
      <c r="B813" s="4"/>
      <c r="C813" s="4" t="s">
        <v>67</v>
      </c>
      <c r="D813" s="7" t="s">
        <v>68</v>
      </c>
      <c r="E813" s="8">
        <v>14554.9</v>
      </c>
      <c r="F813" s="8">
        <v>21023.75</v>
      </c>
      <c r="G813" s="9">
        <v>18850.22</v>
      </c>
      <c r="H813" s="9">
        <v>18850.22</v>
      </c>
      <c r="I813" s="9">
        <v>18850.22</v>
      </c>
      <c r="J813" s="9">
        <v>0</v>
      </c>
      <c r="K813" s="9">
        <v>18850.22</v>
      </c>
      <c r="L813" s="9">
        <v>0</v>
      </c>
      <c r="M813" s="9">
        <v>0</v>
      </c>
      <c r="N813" s="9">
        <v>0</v>
      </c>
      <c r="O813" s="9">
        <v>0</v>
      </c>
      <c r="P813" s="9">
        <v>0</v>
      </c>
      <c r="Q813" s="9">
        <v>0</v>
      </c>
      <c r="R813" s="9">
        <v>0</v>
      </c>
      <c r="S813" s="9">
        <v>0</v>
      </c>
      <c r="T813" s="9">
        <v>0</v>
      </c>
      <c r="U813" s="9">
        <v>0</v>
      </c>
      <c r="V813" s="5">
        <v>89.661538461538456</v>
      </c>
      <c r="W813" s="5">
        <v>0.14055512240771484</v>
      </c>
    </row>
    <row r="814" spans="1:23" ht="300" x14ac:dyDescent="0.35">
      <c r="A814" s="6"/>
      <c r="B814" s="4" t="s">
        <v>251</v>
      </c>
      <c r="C814" s="4"/>
      <c r="D814" s="7" t="s">
        <v>252</v>
      </c>
      <c r="E814" s="8">
        <v>239777.49</v>
      </c>
      <c r="F814" s="8">
        <v>239777.49</v>
      </c>
      <c r="G814" s="9">
        <v>114468.66</v>
      </c>
      <c r="H814" s="9">
        <v>114468.66</v>
      </c>
      <c r="I814" s="9">
        <v>114468.66</v>
      </c>
      <c r="J814" s="9">
        <v>103859.75</v>
      </c>
      <c r="K814" s="9">
        <v>10608.91</v>
      </c>
      <c r="L814" s="9">
        <v>0</v>
      </c>
      <c r="M814" s="9">
        <v>0</v>
      </c>
      <c r="N814" s="9">
        <v>0</v>
      </c>
      <c r="O814" s="9">
        <v>0</v>
      </c>
      <c r="P814" s="9">
        <v>0</v>
      </c>
      <c r="Q814" s="9">
        <v>0</v>
      </c>
      <c r="R814" s="9">
        <v>0</v>
      </c>
      <c r="S814" s="9">
        <v>0</v>
      </c>
      <c r="T814" s="9">
        <v>0</v>
      </c>
      <c r="U814" s="9">
        <v>0</v>
      </c>
      <c r="V814" s="5">
        <v>47.739535699351165</v>
      </c>
      <c r="W814" s="5">
        <v>0.85352628660789875</v>
      </c>
    </row>
    <row r="815" spans="1:23" ht="25" x14ac:dyDescent="0.35">
      <c r="A815" s="6"/>
      <c r="B815" s="4"/>
      <c r="C815" s="4" t="s">
        <v>33</v>
      </c>
      <c r="D815" s="7" t="s">
        <v>34</v>
      </c>
      <c r="E815" s="8">
        <v>169441.72</v>
      </c>
      <c r="F815" s="8">
        <v>169441.72</v>
      </c>
      <c r="G815" s="9">
        <v>72210.240000000005</v>
      </c>
      <c r="H815" s="9">
        <v>72210.240000000005</v>
      </c>
      <c r="I815" s="9">
        <v>72210.240000000005</v>
      </c>
      <c r="J815" s="9">
        <v>72210.240000000005</v>
      </c>
      <c r="K815" s="9">
        <v>0</v>
      </c>
      <c r="L815" s="9">
        <v>0</v>
      </c>
      <c r="M815" s="9">
        <v>0</v>
      </c>
      <c r="N815" s="9">
        <v>0</v>
      </c>
      <c r="O815" s="9">
        <v>0</v>
      </c>
      <c r="P815" s="9">
        <v>0</v>
      </c>
      <c r="Q815" s="9">
        <v>0</v>
      </c>
      <c r="R815" s="9">
        <v>0</v>
      </c>
      <c r="S815" s="9">
        <v>0</v>
      </c>
      <c r="T815" s="9">
        <v>0</v>
      </c>
      <c r="U815" s="9">
        <v>0</v>
      </c>
      <c r="V815" s="5">
        <v>42.616565178383951</v>
      </c>
      <c r="W815" s="5">
        <v>0.53842982284116925</v>
      </c>
    </row>
    <row r="816" spans="1:23" ht="25" x14ac:dyDescent="0.35">
      <c r="A816" s="6"/>
      <c r="B816" s="4"/>
      <c r="C816" s="4" t="s">
        <v>35</v>
      </c>
      <c r="D816" s="7" t="s">
        <v>36</v>
      </c>
      <c r="E816" s="8">
        <v>14402.89</v>
      </c>
      <c r="F816" s="8">
        <v>14402.89</v>
      </c>
      <c r="G816" s="9">
        <v>14402.89</v>
      </c>
      <c r="H816" s="9">
        <v>14402.89</v>
      </c>
      <c r="I816" s="9">
        <v>14402.89</v>
      </c>
      <c r="J816" s="9">
        <v>14402.89</v>
      </c>
      <c r="K816" s="9">
        <v>0</v>
      </c>
      <c r="L816" s="9">
        <v>0</v>
      </c>
      <c r="M816" s="9">
        <v>0</v>
      </c>
      <c r="N816" s="9">
        <v>0</v>
      </c>
      <c r="O816" s="9">
        <v>0</v>
      </c>
      <c r="P816" s="9">
        <v>0</v>
      </c>
      <c r="Q816" s="9">
        <v>0</v>
      </c>
      <c r="R816" s="9">
        <v>0</v>
      </c>
      <c r="S816" s="9">
        <v>0</v>
      </c>
      <c r="T816" s="9">
        <v>0</v>
      </c>
      <c r="U816" s="9">
        <v>0</v>
      </c>
      <c r="V816" s="5">
        <v>100</v>
      </c>
      <c r="W816" s="5">
        <v>0.10739395334275123</v>
      </c>
    </row>
    <row r="817" spans="1:23" ht="37.5" x14ac:dyDescent="0.35">
      <c r="A817" s="6"/>
      <c r="B817" s="4"/>
      <c r="C817" s="4" t="s">
        <v>37</v>
      </c>
      <c r="D817" s="7" t="s">
        <v>38</v>
      </c>
      <c r="E817" s="8">
        <v>32962.01</v>
      </c>
      <c r="F817" s="8">
        <v>32962.01</v>
      </c>
      <c r="G817" s="9">
        <v>14888.79</v>
      </c>
      <c r="H817" s="9">
        <v>14888.79</v>
      </c>
      <c r="I817" s="9">
        <v>14888.79</v>
      </c>
      <c r="J817" s="9">
        <v>14888.79</v>
      </c>
      <c r="K817" s="9">
        <v>0</v>
      </c>
      <c r="L817" s="9">
        <v>0</v>
      </c>
      <c r="M817" s="9">
        <v>0</v>
      </c>
      <c r="N817" s="9">
        <v>0</v>
      </c>
      <c r="O817" s="9">
        <v>0</v>
      </c>
      <c r="P817" s="9">
        <v>0</v>
      </c>
      <c r="Q817" s="9">
        <v>0</v>
      </c>
      <c r="R817" s="9">
        <v>0</v>
      </c>
      <c r="S817" s="9">
        <v>0</v>
      </c>
      <c r="T817" s="9">
        <v>0</v>
      </c>
      <c r="U817" s="9">
        <v>0</v>
      </c>
      <c r="V817" s="5">
        <v>45.169561377686193</v>
      </c>
      <c r="W817" s="5">
        <v>0.11101708238175449</v>
      </c>
    </row>
    <row r="818" spans="1:23" ht="37.5" x14ac:dyDescent="0.35">
      <c r="A818" s="6"/>
      <c r="B818" s="4"/>
      <c r="C818" s="4" t="s">
        <v>39</v>
      </c>
      <c r="D818" s="7" t="s">
        <v>40</v>
      </c>
      <c r="E818" s="8">
        <v>4686.68</v>
      </c>
      <c r="F818" s="8">
        <v>4686.68</v>
      </c>
      <c r="G818" s="9">
        <v>2119.42</v>
      </c>
      <c r="H818" s="9">
        <v>2119.42</v>
      </c>
      <c r="I818" s="9">
        <v>2119.42</v>
      </c>
      <c r="J818" s="9">
        <v>2119.42</v>
      </c>
      <c r="K818" s="9">
        <v>0</v>
      </c>
      <c r="L818" s="9">
        <v>0</v>
      </c>
      <c r="M818" s="9">
        <v>0</v>
      </c>
      <c r="N818" s="9">
        <v>0</v>
      </c>
      <c r="O818" s="9">
        <v>0</v>
      </c>
      <c r="P818" s="9">
        <v>0</v>
      </c>
      <c r="Q818" s="9">
        <v>0</v>
      </c>
      <c r="R818" s="9">
        <v>0</v>
      </c>
      <c r="S818" s="9">
        <v>0</v>
      </c>
      <c r="T818" s="9">
        <v>0</v>
      </c>
      <c r="U818" s="9">
        <v>0</v>
      </c>
      <c r="V818" s="5">
        <v>45.222222222222221</v>
      </c>
      <c r="W818" s="5">
        <v>1.5803286729599058E-2</v>
      </c>
    </row>
    <row r="819" spans="1:23" ht="25" x14ac:dyDescent="0.35">
      <c r="A819" s="6"/>
      <c r="B819" s="4"/>
      <c r="C819" s="4" t="s">
        <v>43</v>
      </c>
      <c r="D819" s="7" t="s">
        <v>44</v>
      </c>
      <c r="E819" s="8">
        <v>1617.21</v>
      </c>
      <c r="F819" s="8">
        <v>1617.21</v>
      </c>
      <c r="G819" s="9">
        <v>0</v>
      </c>
      <c r="H819" s="9">
        <v>0</v>
      </c>
      <c r="I819" s="9">
        <v>0</v>
      </c>
      <c r="J819" s="9">
        <v>0</v>
      </c>
      <c r="K819" s="9">
        <v>0</v>
      </c>
      <c r="L819" s="9">
        <v>0</v>
      </c>
      <c r="M819" s="9">
        <v>0</v>
      </c>
      <c r="N819" s="9">
        <v>0</v>
      </c>
      <c r="O819" s="9">
        <v>0</v>
      </c>
      <c r="P819" s="9">
        <v>0</v>
      </c>
      <c r="Q819" s="9">
        <v>0</v>
      </c>
      <c r="R819" s="9">
        <v>0</v>
      </c>
      <c r="S819" s="9">
        <v>0</v>
      </c>
      <c r="T819" s="9">
        <v>0</v>
      </c>
      <c r="U819" s="9">
        <v>0</v>
      </c>
      <c r="V819" s="5">
        <v>0</v>
      </c>
      <c r="W819" s="5">
        <v>0</v>
      </c>
    </row>
    <row r="820" spans="1:23" ht="37.5" x14ac:dyDescent="0.35">
      <c r="A820" s="6"/>
      <c r="B820" s="4"/>
      <c r="C820" s="4" t="s">
        <v>95</v>
      </c>
      <c r="D820" s="7" t="s">
        <v>96</v>
      </c>
      <c r="E820" s="8">
        <v>3234.42</v>
      </c>
      <c r="F820" s="8">
        <v>6468.85</v>
      </c>
      <c r="G820" s="9">
        <v>4140.0600000000004</v>
      </c>
      <c r="H820" s="9">
        <v>4140.0600000000004</v>
      </c>
      <c r="I820" s="9">
        <v>4140.0600000000004</v>
      </c>
      <c r="J820" s="9">
        <v>0</v>
      </c>
      <c r="K820" s="9">
        <v>4140.0600000000004</v>
      </c>
      <c r="L820" s="9">
        <v>0</v>
      </c>
      <c r="M820" s="9">
        <v>0</v>
      </c>
      <c r="N820" s="9">
        <v>0</v>
      </c>
      <c r="O820" s="9">
        <v>0</v>
      </c>
      <c r="P820" s="9">
        <v>0</v>
      </c>
      <c r="Q820" s="9">
        <v>0</v>
      </c>
      <c r="R820" s="9">
        <v>0</v>
      </c>
      <c r="S820" s="9">
        <v>0</v>
      </c>
      <c r="T820" s="9">
        <v>0</v>
      </c>
      <c r="U820" s="9">
        <v>0</v>
      </c>
      <c r="V820" s="5">
        <v>64</v>
      </c>
      <c r="W820" s="5">
        <v>3.0870033747747942E-2</v>
      </c>
    </row>
    <row r="821" spans="1:23" x14ac:dyDescent="0.35">
      <c r="A821" s="6"/>
      <c r="B821" s="4"/>
      <c r="C821" s="4" t="s">
        <v>49</v>
      </c>
      <c r="D821" s="7" t="s">
        <v>50</v>
      </c>
      <c r="E821" s="8">
        <v>3234.42</v>
      </c>
      <c r="F821" s="8">
        <v>0</v>
      </c>
      <c r="G821" s="9">
        <v>0</v>
      </c>
      <c r="H821" s="9">
        <v>0</v>
      </c>
      <c r="I821" s="9">
        <v>0</v>
      </c>
      <c r="J821" s="9">
        <v>0</v>
      </c>
      <c r="K821" s="9">
        <v>0</v>
      </c>
      <c r="L821" s="9">
        <v>0</v>
      </c>
      <c r="M821" s="9">
        <v>0</v>
      </c>
      <c r="N821" s="9">
        <v>0</v>
      </c>
      <c r="O821" s="9">
        <v>0</v>
      </c>
      <c r="P821" s="9">
        <v>0</v>
      </c>
      <c r="Q821" s="9">
        <v>0</v>
      </c>
      <c r="R821" s="9">
        <v>0</v>
      </c>
      <c r="S821" s="9">
        <v>0</v>
      </c>
      <c r="T821" s="9">
        <v>0</v>
      </c>
      <c r="U821" s="9">
        <v>0</v>
      </c>
      <c r="V821" s="5" t="s">
        <v>86</v>
      </c>
      <c r="W821" s="5">
        <v>0</v>
      </c>
    </row>
    <row r="822" spans="1:23" ht="25" x14ac:dyDescent="0.35">
      <c r="A822" s="6"/>
      <c r="B822" s="4"/>
      <c r="C822" s="4" t="s">
        <v>55</v>
      </c>
      <c r="D822" s="7" t="s">
        <v>56</v>
      </c>
      <c r="E822" s="8">
        <v>970.33</v>
      </c>
      <c r="F822" s="8">
        <v>970.33</v>
      </c>
      <c r="G822" s="9">
        <v>0</v>
      </c>
      <c r="H822" s="9">
        <v>0</v>
      </c>
      <c r="I822" s="9">
        <v>0</v>
      </c>
      <c r="J822" s="9">
        <v>0</v>
      </c>
      <c r="K822" s="9">
        <v>0</v>
      </c>
      <c r="L822" s="9">
        <v>0</v>
      </c>
      <c r="M822" s="9">
        <v>0</v>
      </c>
      <c r="N822" s="9">
        <v>0</v>
      </c>
      <c r="O822" s="9">
        <v>0</v>
      </c>
      <c r="P822" s="9">
        <v>0</v>
      </c>
      <c r="Q822" s="9">
        <v>0</v>
      </c>
      <c r="R822" s="9">
        <v>0</v>
      </c>
      <c r="S822" s="9">
        <v>0</v>
      </c>
      <c r="T822" s="9">
        <v>0</v>
      </c>
      <c r="U822" s="9">
        <v>0</v>
      </c>
      <c r="V822" s="5">
        <v>0</v>
      </c>
      <c r="W822" s="5">
        <v>0</v>
      </c>
    </row>
    <row r="823" spans="1:23" ht="37.5" x14ac:dyDescent="0.35">
      <c r="A823" s="6"/>
      <c r="B823" s="4"/>
      <c r="C823" s="4" t="s">
        <v>63</v>
      </c>
      <c r="D823" s="7" t="s">
        <v>64</v>
      </c>
      <c r="E823" s="8">
        <v>6468.85</v>
      </c>
      <c r="F823" s="8">
        <v>6468.85</v>
      </c>
      <c r="G823" s="9">
        <v>6468.85</v>
      </c>
      <c r="H823" s="9">
        <v>6468.85</v>
      </c>
      <c r="I823" s="9">
        <v>6468.85</v>
      </c>
      <c r="J823" s="9">
        <v>0</v>
      </c>
      <c r="K823" s="9">
        <v>6468.85</v>
      </c>
      <c r="L823" s="9">
        <v>0</v>
      </c>
      <c r="M823" s="9">
        <v>0</v>
      </c>
      <c r="N823" s="9">
        <v>0</v>
      </c>
      <c r="O823" s="9">
        <v>0</v>
      </c>
      <c r="P823" s="9">
        <v>0</v>
      </c>
      <c r="Q823" s="9">
        <v>0</v>
      </c>
      <c r="R823" s="9">
        <v>0</v>
      </c>
      <c r="S823" s="9">
        <v>0</v>
      </c>
      <c r="T823" s="9">
        <v>0</v>
      </c>
      <c r="U823" s="9">
        <v>0</v>
      </c>
      <c r="V823" s="5">
        <v>100</v>
      </c>
      <c r="W823" s="5">
        <v>4.8234427730856157E-2</v>
      </c>
    </row>
    <row r="824" spans="1:23" ht="37.5" x14ac:dyDescent="0.35">
      <c r="A824" s="6"/>
      <c r="B824" s="4"/>
      <c r="C824" s="4" t="s">
        <v>91</v>
      </c>
      <c r="D824" s="7" t="s">
        <v>92</v>
      </c>
      <c r="E824" s="8">
        <v>2758.96</v>
      </c>
      <c r="F824" s="8">
        <v>2758.96</v>
      </c>
      <c r="G824" s="9">
        <v>238.41</v>
      </c>
      <c r="H824" s="9">
        <v>238.41</v>
      </c>
      <c r="I824" s="9">
        <v>238.41</v>
      </c>
      <c r="J824" s="9">
        <v>238.41</v>
      </c>
      <c r="K824" s="9">
        <v>0</v>
      </c>
      <c r="L824" s="9">
        <v>0</v>
      </c>
      <c r="M824" s="9">
        <v>0</v>
      </c>
      <c r="N824" s="9">
        <v>0</v>
      </c>
      <c r="O824" s="9">
        <v>0</v>
      </c>
      <c r="P824" s="9">
        <v>0</v>
      </c>
      <c r="Q824" s="9">
        <v>0</v>
      </c>
      <c r="R824" s="9">
        <v>0</v>
      </c>
      <c r="S824" s="9">
        <v>0</v>
      </c>
      <c r="T824" s="9">
        <v>0</v>
      </c>
      <c r="U824" s="9">
        <v>0</v>
      </c>
      <c r="V824" s="5">
        <v>8.6412661195779581</v>
      </c>
      <c r="W824" s="5">
        <v>1.7776798340207035E-3</v>
      </c>
    </row>
    <row r="825" spans="1:23" x14ac:dyDescent="0.35">
      <c r="A825" s="6"/>
      <c r="B825" s="4" t="s">
        <v>253</v>
      </c>
      <c r="C825" s="4"/>
      <c r="D825" s="7" t="s">
        <v>70</v>
      </c>
      <c r="E825" s="8">
        <v>0</v>
      </c>
      <c r="F825" s="8">
        <v>11611.58</v>
      </c>
      <c r="G825" s="9">
        <v>11608.99</v>
      </c>
      <c r="H825" s="9">
        <v>11608.99</v>
      </c>
      <c r="I825" s="9">
        <v>11608.99</v>
      </c>
      <c r="J825" s="9">
        <v>11608.99</v>
      </c>
      <c r="K825" s="9">
        <v>0</v>
      </c>
      <c r="L825" s="9">
        <v>0</v>
      </c>
      <c r="M825" s="9">
        <v>0</v>
      </c>
      <c r="N825" s="9">
        <v>0</v>
      </c>
      <c r="O825" s="9">
        <v>0</v>
      </c>
      <c r="P825" s="9">
        <v>0</v>
      </c>
      <c r="Q825" s="9">
        <v>0</v>
      </c>
      <c r="R825" s="9">
        <v>0</v>
      </c>
      <c r="S825" s="9">
        <v>0</v>
      </c>
      <c r="T825" s="9">
        <v>0</v>
      </c>
      <c r="U825" s="9">
        <v>0</v>
      </c>
      <c r="V825" s="5">
        <v>99.977715877437319</v>
      </c>
      <c r="W825" s="5">
        <v>8.656150400579446E-2</v>
      </c>
    </row>
    <row r="826" spans="1:23" ht="25" x14ac:dyDescent="0.35">
      <c r="A826" s="6"/>
      <c r="B826" s="4"/>
      <c r="C826" s="4" t="s">
        <v>33</v>
      </c>
      <c r="D826" s="7" t="s">
        <v>34</v>
      </c>
      <c r="E826" s="8">
        <v>0</v>
      </c>
      <c r="F826" s="8">
        <v>9703.27</v>
      </c>
      <c r="G826" s="9">
        <v>9703.27</v>
      </c>
      <c r="H826" s="9">
        <v>9703.27</v>
      </c>
      <c r="I826" s="9">
        <v>9703.27</v>
      </c>
      <c r="J826" s="9">
        <v>9703.27</v>
      </c>
      <c r="K826" s="9">
        <v>0</v>
      </c>
      <c r="L826" s="9">
        <v>0</v>
      </c>
      <c r="M826" s="9">
        <v>0</v>
      </c>
      <c r="N826" s="9">
        <v>0</v>
      </c>
      <c r="O826" s="9">
        <v>0</v>
      </c>
      <c r="P826" s="9">
        <v>0</v>
      </c>
      <c r="Q826" s="9">
        <v>0</v>
      </c>
      <c r="R826" s="9">
        <v>0</v>
      </c>
      <c r="S826" s="9">
        <v>0</v>
      </c>
      <c r="T826" s="9">
        <v>0</v>
      </c>
      <c r="U826" s="9">
        <v>0</v>
      </c>
      <c r="V826" s="5">
        <v>100</v>
      </c>
      <c r="W826" s="5">
        <v>7.2351641596284239E-2</v>
      </c>
    </row>
    <row r="827" spans="1:23" ht="37.5" x14ac:dyDescent="0.35">
      <c r="A827" s="6"/>
      <c r="B827" s="4"/>
      <c r="C827" s="4" t="s">
        <v>37</v>
      </c>
      <c r="D827" s="7" t="s">
        <v>38</v>
      </c>
      <c r="E827" s="8">
        <v>0</v>
      </c>
      <c r="F827" s="8">
        <v>1668.96</v>
      </c>
      <c r="G827" s="9">
        <v>1667.99</v>
      </c>
      <c r="H827" s="9">
        <v>1667.99</v>
      </c>
      <c r="I827" s="9">
        <v>1667.99</v>
      </c>
      <c r="J827" s="9">
        <v>1667.99</v>
      </c>
      <c r="K827" s="9">
        <v>0</v>
      </c>
      <c r="L827" s="9">
        <v>0</v>
      </c>
      <c r="M827" s="9">
        <v>0</v>
      </c>
      <c r="N827" s="9">
        <v>0</v>
      </c>
      <c r="O827" s="9">
        <v>0</v>
      </c>
      <c r="P827" s="9">
        <v>0</v>
      </c>
      <c r="Q827" s="9">
        <v>0</v>
      </c>
      <c r="R827" s="9">
        <v>0</v>
      </c>
      <c r="S827" s="9">
        <v>0</v>
      </c>
      <c r="T827" s="9">
        <v>0</v>
      </c>
      <c r="U827" s="9">
        <v>0</v>
      </c>
      <c r="V827" s="5">
        <v>99.941860465116278</v>
      </c>
      <c r="W827" s="5">
        <v>1.2437247190401263E-2</v>
      </c>
    </row>
    <row r="828" spans="1:23" ht="37.5" x14ac:dyDescent="0.35">
      <c r="A828" s="6"/>
      <c r="B828" s="4"/>
      <c r="C828" s="4" t="s">
        <v>39</v>
      </c>
      <c r="D828" s="7" t="s">
        <v>40</v>
      </c>
      <c r="E828" s="8">
        <v>0</v>
      </c>
      <c r="F828" s="8">
        <v>239.35</v>
      </c>
      <c r="G828" s="9">
        <v>237.73</v>
      </c>
      <c r="H828" s="9">
        <v>237.73</v>
      </c>
      <c r="I828" s="9">
        <v>237.73</v>
      </c>
      <c r="J828" s="9">
        <v>237.73</v>
      </c>
      <c r="K828" s="9">
        <v>0</v>
      </c>
      <c r="L828" s="9">
        <v>0</v>
      </c>
      <c r="M828" s="9">
        <v>0</v>
      </c>
      <c r="N828" s="9">
        <v>0</v>
      </c>
      <c r="O828" s="9">
        <v>0</v>
      </c>
      <c r="P828" s="9">
        <v>0</v>
      </c>
      <c r="Q828" s="9">
        <v>0</v>
      </c>
      <c r="R828" s="9">
        <v>0</v>
      </c>
      <c r="S828" s="9">
        <v>0</v>
      </c>
      <c r="T828" s="9">
        <v>0</v>
      </c>
      <c r="U828" s="9">
        <v>0</v>
      </c>
      <c r="V828" s="5">
        <v>99.324324324324323</v>
      </c>
      <c r="W828" s="5">
        <v>1.7726152191089638E-3</v>
      </c>
    </row>
    <row r="829" spans="1:23" ht="25" x14ac:dyDescent="0.35">
      <c r="A829" s="6">
        <v>854</v>
      </c>
      <c r="B829" s="4"/>
      <c r="C829" s="4"/>
      <c r="D829" s="7" t="s">
        <v>282</v>
      </c>
      <c r="E829" s="8">
        <v>38813.08</v>
      </c>
      <c r="F829" s="8">
        <v>42370.94</v>
      </c>
      <c r="G829" s="9">
        <v>13089.23</v>
      </c>
      <c r="H829" s="9">
        <v>13089.23</v>
      </c>
      <c r="I829" s="9">
        <v>9531.36</v>
      </c>
      <c r="J829" s="9">
        <v>0</v>
      </c>
      <c r="K829" s="9">
        <v>9531.36</v>
      </c>
      <c r="L829" s="9">
        <v>0</v>
      </c>
      <c r="M829" s="9">
        <v>3557.87</v>
      </c>
      <c r="N829" s="9">
        <v>0</v>
      </c>
      <c r="O829" s="9">
        <v>0</v>
      </c>
      <c r="P829" s="9">
        <v>0</v>
      </c>
      <c r="Q829" s="9">
        <v>0</v>
      </c>
      <c r="R829" s="9">
        <v>0</v>
      </c>
      <c r="S829" s="9">
        <v>0</v>
      </c>
      <c r="T829" s="9">
        <v>0</v>
      </c>
      <c r="U829" s="9">
        <v>0</v>
      </c>
      <c r="V829" s="5">
        <v>30.891984732824429</v>
      </c>
      <c r="W829" s="5">
        <v>9.7598746931307628E-2</v>
      </c>
    </row>
    <row r="830" spans="1:23" ht="37.5" x14ac:dyDescent="0.35">
      <c r="A830" s="6"/>
      <c r="B830" s="4" t="s">
        <v>289</v>
      </c>
      <c r="C830" s="4"/>
      <c r="D830" s="7" t="s">
        <v>290</v>
      </c>
      <c r="E830" s="8">
        <v>38813.08</v>
      </c>
      <c r="F830" s="8">
        <v>42370.94</v>
      </c>
      <c r="G830" s="9">
        <v>13089.23</v>
      </c>
      <c r="H830" s="9">
        <v>13089.23</v>
      </c>
      <c r="I830" s="9">
        <v>9531.36</v>
      </c>
      <c r="J830" s="9">
        <v>0</v>
      </c>
      <c r="K830" s="9">
        <v>9531.36</v>
      </c>
      <c r="L830" s="9">
        <v>0</v>
      </c>
      <c r="M830" s="9">
        <v>3557.87</v>
      </c>
      <c r="N830" s="9">
        <v>0</v>
      </c>
      <c r="O830" s="9">
        <v>0</v>
      </c>
      <c r="P830" s="9">
        <v>0</v>
      </c>
      <c r="Q830" s="9">
        <v>0</v>
      </c>
      <c r="R830" s="9">
        <v>0</v>
      </c>
      <c r="S830" s="9">
        <v>0</v>
      </c>
      <c r="T830" s="9">
        <v>0</v>
      </c>
      <c r="U830" s="9">
        <v>0</v>
      </c>
      <c r="V830" s="5">
        <v>30.891984732824429</v>
      </c>
      <c r="W830" s="5">
        <v>9.7598746931307628E-2</v>
      </c>
    </row>
    <row r="831" spans="1:23" x14ac:dyDescent="0.35">
      <c r="A831" s="6"/>
      <c r="B831" s="4"/>
      <c r="C831" s="4" t="s">
        <v>291</v>
      </c>
      <c r="D831" s="7" t="s">
        <v>292</v>
      </c>
      <c r="E831" s="8">
        <v>0</v>
      </c>
      <c r="F831" s="8">
        <v>3557.87</v>
      </c>
      <c r="G831" s="9">
        <v>3557.87</v>
      </c>
      <c r="H831" s="9">
        <v>3557.87</v>
      </c>
      <c r="I831" s="9">
        <v>0</v>
      </c>
      <c r="J831" s="9">
        <v>0</v>
      </c>
      <c r="K831" s="9">
        <v>0</v>
      </c>
      <c r="L831" s="9">
        <v>0</v>
      </c>
      <c r="M831" s="9">
        <v>3557.87</v>
      </c>
      <c r="N831" s="9">
        <v>0</v>
      </c>
      <c r="O831" s="9">
        <v>0</v>
      </c>
      <c r="P831" s="9">
        <v>0</v>
      </c>
      <c r="Q831" s="9">
        <v>0</v>
      </c>
      <c r="R831" s="9">
        <v>0</v>
      </c>
      <c r="S831" s="9">
        <v>0</v>
      </c>
      <c r="T831" s="9">
        <v>0</v>
      </c>
      <c r="U831" s="9">
        <v>0</v>
      </c>
      <c r="V831" s="5">
        <v>100</v>
      </c>
      <c r="W831" s="5">
        <v>2.6528935251970889E-2</v>
      </c>
    </row>
    <row r="832" spans="1:23" ht="25" x14ac:dyDescent="0.35">
      <c r="A832" s="6"/>
      <c r="B832" s="4"/>
      <c r="C832" s="4" t="s">
        <v>55</v>
      </c>
      <c r="D832" s="7" t="s">
        <v>56</v>
      </c>
      <c r="E832" s="8">
        <v>38813.08</v>
      </c>
      <c r="F832" s="8">
        <v>38813.08</v>
      </c>
      <c r="G832" s="9">
        <v>9531.36</v>
      </c>
      <c r="H832" s="9">
        <v>9531.36</v>
      </c>
      <c r="I832" s="9">
        <v>9531.36</v>
      </c>
      <c r="J832" s="9">
        <v>0</v>
      </c>
      <c r="K832" s="9">
        <v>9531.36</v>
      </c>
      <c r="L832" s="9">
        <v>0</v>
      </c>
      <c r="M832" s="9">
        <v>0</v>
      </c>
      <c r="N832" s="9">
        <v>0</v>
      </c>
      <c r="O832" s="9">
        <v>0</v>
      </c>
      <c r="P832" s="9">
        <v>0</v>
      </c>
      <c r="Q832" s="9">
        <v>0</v>
      </c>
      <c r="R832" s="9">
        <v>0</v>
      </c>
      <c r="S832" s="9">
        <v>0</v>
      </c>
      <c r="T832" s="9">
        <v>0</v>
      </c>
      <c r="U832" s="9">
        <v>0</v>
      </c>
      <c r="V832" s="5">
        <v>24.557083333333331</v>
      </c>
      <c r="W832" s="5">
        <v>7.1069811679336736E-2</v>
      </c>
    </row>
    <row r="833" spans="1:23" x14ac:dyDescent="0.35">
      <c r="A833" s="6"/>
      <c r="B833" s="4"/>
      <c r="C833" s="4"/>
      <c r="D833" s="7" t="s">
        <v>27</v>
      </c>
      <c r="E833" s="8">
        <v>11941858.810000001</v>
      </c>
      <c r="F833" s="8">
        <v>13750590.25</v>
      </c>
      <c r="G833" s="9">
        <v>13411263.5</v>
      </c>
      <c r="H833" s="9">
        <v>13224400.199999999</v>
      </c>
      <c r="I833" s="9">
        <v>13217027.300000001</v>
      </c>
      <c r="J833" s="9">
        <v>12129180.550000001</v>
      </c>
      <c r="K833" s="9">
        <v>1087846.75</v>
      </c>
      <c r="L833" s="9">
        <v>0</v>
      </c>
      <c r="M833" s="9">
        <v>7372.9</v>
      </c>
      <c r="N833" s="9">
        <v>0</v>
      </c>
      <c r="O833" s="9">
        <v>0</v>
      </c>
      <c r="P833" s="9">
        <v>0</v>
      </c>
      <c r="Q833" s="9">
        <v>186863.3</v>
      </c>
      <c r="R833" s="9">
        <v>186863.3</v>
      </c>
      <c r="S833" s="9">
        <v>0</v>
      </c>
      <c r="T833" s="9">
        <v>0</v>
      </c>
      <c r="U833" s="9">
        <v>0</v>
      </c>
      <c r="V833" s="5">
        <v>97.532274981435208</v>
      </c>
      <c r="W833" s="5">
        <v>100</v>
      </c>
    </row>
    <row r="834" spans="1:23" x14ac:dyDescent="0.35">
      <c r="A834" s="10"/>
      <c r="B834" s="11"/>
      <c r="C834" s="11"/>
      <c r="D834" s="12"/>
      <c r="E834" s="13"/>
      <c r="F834" s="13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5"/>
      <c r="W834" s="15"/>
    </row>
    <row r="835" spans="1:23" x14ac:dyDescent="0.35">
      <c r="A835" s="10"/>
      <c r="B835" s="11"/>
      <c r="C835" s="11"/>
      <c r="D835" s="12"/>
      <c r="E835" s="13"/>
      <c r="F835" s="13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5"/>
      <c r="W835" s="15"/>
    </row>
    <row r="836" spans="1:23" x14ac:dyDescent="0.35">
      <c r="A836" s="10"/>
      <c r="B836" s="11"/>
      <c r="C836" s="11"/>
      <c r="D836" s="12"/>
      <c r="E836" s="13"/>
      <c r="F836" s="13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5"/>
      <c r="W836" s="15"/>
    </row>
    <row r="837" spans="1:23" x14ac:dyDescent="0.35">
      <c r="A837" s="10"/>
      <c r="B837" s="11"/>
      <c r="C837" s="11"/>
      <c r="D837" s="12"/>
      <c r="E837" s="13"/>
      <c r="F837" s="13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5"/>
      <c r="W837" s="15"/>
    </row>
    <row r="838" spans="1:23" x14ac:dyDescent="0.35">
      <c r="A838" s="10"/>
      <c r="B838" s="11"/>
      <c r="C838" s="11"/>
      <c r="D838" s="12"/>
      <c r="E838" s="13"/>
      <c r="F838" s="13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5"/>
      <c r="W838" s="15"/>
    </row>
    <row r="839" spans="1:23" x14ac:dyDescent="0.35">
      <c r="A839" s="75" t="s">
        <v>333</v>
      </c>
      <c r="B839" s="75"/>
      <c r="C839" s="75"/>
      <c r="D839" s="75"/>
      <c r="E839" s="75"/>
      <c r="F839" s="75"/>
      <c r="G839" s="75"/>
      <c r="H839" s="76"/>
      <c r="I839" s="76"/>
      <c r="J839" s="76"/>
      <c r="K839" s="76"/>
      <c r="L839" s="76"/>
      <c r="M839" s="76"/>
      <c r="N839" s="76"/>
      <c r="O839" s="76"/>
      <c r="P839" s="76"/>
      <c r="Q839" s="76"/>
      <c r="R839" s="76"/>
      <c r="S839" s="76"/>
      <c r="T839" s="76"/>
      <c r="U839" s="76"/>
      <c r="V839" s="76"/>
      <c r="W839" s="16"/>
    </row>
    <row r="840" spans="1:23" x14ac:dyDescent="0.35">
      <c r="A840" s="64" t="s">
        <v>2</v>
      </c>
      <c r="B840" s="64" t="s">
        <v>3</v>
      </c>
      <c r="C840" s="66" t="s">
        <v>4</v>
      </c>
      <c r="D840" s="66" t="s">
        <v>5</v>
      </c>
      <c r="E840" s="66" t="s">
        <v>6</v>
      </c>
      <c r="F840" s="66" t="s">
        <v>7</v>
      </c>
      <c r="G840" s="66" t="s">
        <v>8</v>
      </c>
      <c r="H840" s="68" t="s">
        <v>9</v>
      </c>
      <c r="I840" s="68"/>
      <c r="J840" s="68"/>
      <c r="K840" s="68"/>
      <c r="L840" s="68"/>
      <c r="M840" s="68"/>
      <c r="N840" s="68"/>
      <c r="O840" s="68"/>
      <c r="P840" s="68"/>
      <c r="Q840" s="68"/>
      <c r="R840" s="68"/>
      <c r="S840" s="68"/>
      <c r="T840" s="69"/>
      <c r="U840" s="69"/>
      <c r="V840" s="66" t="s">
        <v>10</v>
      </c>
      <c r="W840" s="66" t="s">
        <v>11</v>
      </c>
    </row>
    <row r="841" spans="1:23" x14ac:dyDescent="0.35">
      <c r="A841" s="64"/>
      <c r="B841" s="64"/>
      <c r="C841" s="66"/>
      <c r="D841" s="66"/>
      <c r="E841" s="66"/>
      <c r="F841" s="66"/>
      <c r="G841" s="66"/>
      <c r="H841" s="66" t="s">
        <v>12</v>
      </c>
      <c r="I841" s="70" t="s">
        <v>9</v>
      </c>
      <c r="J841" s="70"/>
      <c r="K841" s="70"/>
      <c r="L841" s="70"/>
      <c r="M841" s="70"/>
      <c r="N841" s="70"/>
      <c r="O841" s="70"/>
      <c r="P841" s="70"/>
      <c r="Q841" s="66" t="s">
        <v>13</v>
      </c>
      <c r="R841" s="68" t="s">
        <v>9</v>
      </c>
      <c r="S841" s="68"/>
      <c r="T841" s="69"/>
      <c r="U841" s="69"/>
      <c r="V841" s="66"/>
      <c r="W841" s="66"/>
    </row>
    <row r="842" spans="1:23" x14ac:dyDescent="0.35">
      <c r="A842" s="65"/>
      <c r="B842" s="65"/>
      <c r="C842" s="67"/>
      <c r="D842" s="67"/>
      <c r="E842" s="66"/>
      <c r="F842" s="67"/>
      <c r="G842" s="66"/>
      <c r="H842" s="66"/>
      <c r="I842" s="66" t="s">
        <v>14</v>
      </c>
      <c r="J842" s="71" t="s">
        <v>9</v>
      </c>
      <c r="K842" s="71"/>
      <c r="L842" s="66" t="s">
        <v>15</v>
      </c>
      <c r="M842" s="66" t="s">
        <v>16</v>
      </c>
      <c r="N842" s="66" t="s">
        <v>17</v>
      </c>
      <c r="O842" s="66" t="s">
        <v>18</v>
      </c>
      <c r="P842" s="66" t="s">
        <v>19</v>
      </c>
      <c r="Q842" s="66"/>
      <c r="R842" s="66" t="s">
        <v>20</v>
      </c>
      <c r="S842" s="2" t="s">
        <v>21</v>
      </c>
      <c r="T842" s="66" t="s">
        <v>22</v>
      </c>
      <c r="U842" s="66" t="s">
        <v>23</v>
      </c>
      <c r="V842" s="66"/>
      <c r="W842" s="66"/>
    </row>
    <row r="843" spans="1:23" ht="100.5" customHeight="1" x14ac:dyDescent="0.35">
      <c r="A843" s="65"/>
      <c r="B843" s="65"/>
      <c r="C843" s="67"/>
      <c r="D843" s="67"/>
      <c r="E843" s="66"/>
      <c r="F843" s="67"/>
      <c r="G843" s="66"/>
      <c r="H843" s="66"/>
      <c r="I843" s="66"/>
      <c r="J843" s="2" t="s">
        <v>24</v>
      </c>
      <c r="K843" s="2" t="s">
        <v>25</v>
      </c>
      <c r="L843" s="66"/>
      <c r="M843" s="66"/>
      <c r="N843" s="66"/>
      <c r="O843" s="66"/>
      <c r="P843" s="66"/>
      <c r="Q843" s="66"/>
      <c r="R843" s="66"/>
      <c r="S843" s="2" t="s">
        <v>26</v>
      </c>
      <c r="T843" s="67"/>
      <c r="U843" s="67"/>
      <c r="V843" s="66"/>
      <c r="W843" s="66"/>
    </row>
    <row r="844" spans="1:23" x14ac:dyDescent="0.35">
      <c r="A844" s="2">
        <v>1</v>
      </c>
      <c r="B844" s="2">
        <v>2</v>
      </c>
      <c r="C844" s="2">
        <v>3</v>
      </c>
      <c r="D844" s="2">
        <v>4</v>
      </c>
      <c r="E844" s="2">
        <v>5</v>
      </c>
      <c r="F844" s="2">
        <v>6</v>
      </c>
      <c r="G844" s="2">
        <v>7</v>
      </c>
      <c r="H844" s="2">
        <v>8</v>
      </c>
      <c r="I844" s="2">
        <v>9</v>
      </c>
      <c r="J844" s="2">
        <v>10</v>
      </c>
      <c r="K844" s="2">
        <v>11</v>
      </c>
      <c r="L844" s="2">
        <v>12</v>
      </c>
      <c r="M844" s="2">
        <v>13</v>
      </c>
      <c r="N844" s="2">
        <v>14</v>
      </c>
      <c r="O844" s="2">
        <v>15</v>
      </c>
      <c r="P844" s="2">
        <v>16</v>
      </c>
      <c r="Q844" s="2">
        <v>17</v>
      </c>
      <c r="R844" s="2">
        <v>18</v>
      </c>
      <c r="S844" s="2">
        <v>19</v>
      </c>
      <c r="T844" s="2">
        <v>20</v>
      </c>
      <c r="U844" s="2">
        <v>21</v>
      </c>
      <c r="V844" s="2">
        <v>22</v>
      </c>
      <c r="W844" s="2">
        <v>23</v>
      </c>
    </row>
    <row r="845" spans="1:23" x14ac:dyDescent="0.35">
      <c r="A845" s="72" t="s">
        <v>27</v>
      </c>
      <c r="B845" s="72"/>
      <c r="C845" s="72"/>
      <c r="D845" s="72"/>
      <c r="E845" s="3">
        <v>12115733.5</v>
      </c>
      <c r="F845" s="3">
        <v>14370443.380000001</v>
      </c>
      <c r="G845" s="3">
        <v>13998164.48</v>
      </c>
      <c r="H845" s="3">
        <v>13207335.189999999</v>
      </c>
      <c r="I845" s="3">
        <v>13196985.039999999</v>
      </c>
      <c r="J845" s="3">
        <v>10825189.210000001</v>
      </c>
      <c r="K845" s="3">
        <v>2371795.83</v>
      </c>
      <c r="L845" s="3">
        <v>0</v>
      </c>
      <c r="M845" s="3">
        <v>10350.15</v>
      </c>
      <c r="N845" s="3">
        <v>0</v>
      </c>
      <c r="O845" s="3">
        <v>0</v>
      </c>
      <c r="P845" s="3">
        <v>0</v>
      </c>
      <c r="Q845" s="3">
        <v>790829.29</v>
      </c>
      <c r="R845" s="3">
        <v>790829.29</v>
      </c>
      <c r="S845" s="3">
        <v>0</v>
      </c>
      <c r="T845" s="3">
        <v>0</v>
      </c>
      <c r="U845" s="3">
        <v>0</v>
      </c>
      <c r="V845" s="3">
        <v>97.409412591158997</v>
      </c>
      <c r="W845" s="3">
        <v>100</v>
      </c>
    </row>
    <row r="846" spans="1:23" x14ac:dyDescent="0.35">
      <c r="A846" s="4"/>
      <c r="B846" s="4"/>
      <c r="C846" s="4"/>
      <c r="D846" s="4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</row>
    <row r="847" spans="1:23" x14ac:dyDescent="0.35">
      <c r="A847" s="6">
        <v>801</v>
      </c>
      <c r="B847" s="4"/>
      <c r="C847" s="4"/>
      <c r="D847" s="7" t="s">
        <v>240</v>
      </c>
      <c r="E847" s="8">
        <v>12083389.27</v>
      </c>
      <c r="F847" s="8">
        <v>14334541.279999999</v>
      </c>
      <c r="G847" s="9">
        <v>13973246.130000001</v>
      </c>
      <c r="H847" s="9">
        <v>13182416.84</v>
      </c>
      <c r="I847" s="9">
        <v>13175624.550000001</v>
      </c>
      <c r="J847" s="9">
        <v>10825189.210000001</v>
      </c>
      <c r="K847" s="9">
        <v>2350435.34</v>
      </c>
      <c r="L847" s="9">
        <v>0</v>
      </c>
      <c r="M847" s="9">
        <v>6792.29</v>
      </c>
      <c r="N847" s="9">
        <v>0</v>
      </c>
      <c r="O847" s="9">
        <v>0</v>
      </c>
      <c r="P847" s="9">
        <v>0</v>
      </c>
      <c r="Q847" s="9">
        <v>790829.29</v>
      </c>
      <c r="R847" s="9">
        <v>790829.29</v>
      </c>
      <c r="S847" s="9">
        <v>0</v>
      </c>
      <c r="T847" s="9">
        <v>0</v>
      </c>
      <c r="U847" s="9">
        <v>0</v>
      </c>
      <c r="V847" s="5">
        <v>97.479548563247903</v>
      </c>
      <c r="W847" s="5">
        <v>99.821988437246574</v>
      </c>
    </row>
    <row r="848" spans="1:23" x14ac:dyDescent="0.35">
      <c r="A848" s="6"/>
      <c r="B848" s="4" t="s">
        <v>241</v>
      </c>
      <c r="C848" s="4"/>
      <c r="D848" s="7" t="s">
        <v>242</v>
      </c>
      <c r="E848" s="8">
        <v>10847008.4</v>
      </c>
      <c r="F848" s="8">
        <v>12641983.84</v>
      </c>
      <c r="G848" s="9">
        <v>12471948.77</v>
      </c>
      <c r="H848" s="9">
        <v>11681119.48</v>
      </c>
      <c r="I848" s="9">
        <v>11674650.630000001</v>
      </c>
      <c r="J848" s="9">
        <v>9487711.9199999999</v>
      </c>
      <c r="K848" s="9">
        <v>2186938.7200000002</v>
      </c>
      <c r="L848" s="9">
        <v>0</v>
      </c>
      <c r="M848" s="9">
        <v>6468.85</v>
      </c>
      <c r="N848" s="9">
        <v>0</v>
      </c>
      <c r="O848" s="9">
        <v>0</v>
      </c>
      <c r="P848" s="9">
        <v>0</v>
      </c>
      <c r="Q848" s="9">
        <v>790829.29</v>
      </c>
      <c r="R848" s="9">
        <v>790829.29</v>
      </c>
      <c r="S848" s="9">
        <v>0</v>
      </c>
      <c r="T848" s="9">
        <v>0</v>
      </c>
      <c r="U848" s="9">
        <v>0</v>
      </c>
      <c r="V848" s="5">
        <v>98.654996874359227</v>
      </c>
      <c r="W848" s="5">
        <v>89.097029715918822</v>
      </c>
    </row>
    <row r="849" spans="1:23" ht="37.5" x14ac:dyDescent="0.35">
      <c r="A849" s="6"/>
      <c r="B849" s="4"/>
      <c r="C849" s="4" t="s">
        <v>31</v>
      </c>
      <c r="D849" s="7" t="s">
        <v>32</v>
      </c>
      <c r="E849" s="8">
        <v>6468.85</v>
      </c>
      <c r="F849" s="8">
        <v>6468.85</v>
      </c>
      <c r="G849" s="9">
        <v>6468.85</v>
      </c>
      <c r="H849" s="9">
        <v>6468.85</v>
      </c>
      <c r="I849" s="9">
        <v>0</v>
      </c>
      <c r="J849" s="9">
        <v>0</v>
      </c>
      <c r="K849" s="9">
        <v>0</v>
      </c>
      <c r="L849" s="9">
        <v>0</v>
      </c>
      <c r="M849" s="9">
        <v>6468.85</v>
      </c>
      <c r="N849" s="9">
        <v>0</v>
      </c>
      <c r="O849" s="9">
        <v>0</v>
      </c>
      <c r="P849" s="9">
        <v>0</v>
      </c>
      <c r="Q849" s="9">
        <v>0</v>
      </c>
      <c r="R849" s="9">
        <v>0</v>
      </c>
      <c r="S849" s="9">
        <v>0</v>
      </c>
      <c r="T849" s="9">
        <v>0</v>
      </c>
      <c r="U849" s="9">
        <v>0</v>
      </c>
      <c r="V849" s="5">
        <v>100</v>
      </c>
      <c r="W849" s="5">
        <v>4.6212103086123953E-2</v>
      </c>
    </row>
    <row r="850" spans="1:23" ht="25" x14ac:dyDescent="0.35">
      <c r="A850" s="6"/>
      <c r="B850" s="4"/>
      <c r="C850" s="4" t="s">
        <v>33</v>
      </c>
      <c r="D850" s="7" t="s">
        <v>34</v>
      </c>
      <c r="E850" s="8">
        <v>6484452.29</v>
      </c>
      <c r="F850" s="8">
        <v>7498282.21</v>
      </c>
      <c r="G850" s="9">
        <v>7403547.3799999999</v>
      </c>
      <c r="H850" s="9">
        <v>7403547.3799999999</v>
      </c>
      <c r="I850" s="9">
        <v>7403547.3799999999</v>
      </c>
      <c r="J850" s="9">
        <v>7403547.3799999999</v>
      </c>
      <c r="K850" s="9">
        <v>0</v>
      </c>
      <c r="L850" s="9">
        <v>0</v>
      </c>
      <c r="M850" s="9">
        <v>0</v>
      </c>
      <c r="N850" s="9">
        <v>0</v>
      </c>
      <c r="O850" s="9">
        <v>0</v>
      </c>
      <c r="P850" s="9">
        <v>0</v>
      </c>
      <c r="Q850" s="9">
        <v>0</v>
      </c>
      <c r="R850" s="9">
        <v>0</v>
      </c>
      <c r="S850" s="9">
        <v>0</v>
      </c>
      <c r="T850" s="9">
        <v>0</v>
      </c>
      <c r="U850" s="9">
        <v>0</v>
      </c>
      <c r="V850" s="5">
        <v>98.736579568860463</v>
      </c>
      <c r="W850" s="5">
        <v>52.889415557958394</v>
      </c>
    </row>
    <row r="851" spans="1:23" ht="25" x14ac:dyDescent="0.35">
      <c r="A851" s="6"/>
      <c r="B851" s="4"/>
      <c r="C851" s="4" t="s">
        <v>35</v>
      </c>
      <c r="D851" s="7" t="s">
        <v>36</v>
      </c>
      <c r="E851" s="8">
        <v>551178.04</v>
      </c>
      <c r="F851" s="8">
        <v>559765.43000000005</v>
      </c>
      <c r="G851" s="9">
        <v>559764.4</v>
      </c>
      <c r="H851" s="9">
        <v>559764.4</v>
      </c>
      <c r="I851" s="9">
        <v>559764.4</v>
      </c>
      <c r="J851" s="9">
        <v>559764.4</v>
      </c>
      <c r="K851" s="9">
        <v>0</v>
      </c>
      <c r="L851" s="9">
        <v>0</v>
      </c>
      <c r="M851" s="9">
        <v>0</v>
      </c>
      <c r="N851" s="9">
        <v>0</v>
      </c>
      <c r="O851" s="9">
        <v>0</v>
      </c>
      <c r="P851" s="9">
        <v>0</v>
      </c>
      <c r="Q851" s="9">
        <v>0</v>
      </c>
      <c r="R851" s="9">
        <v>0</v>
      </c>
      <c r="S851" s="9">
        <v>0</v>
      </c>
      <c r="T851" s="9">
        <v>0</v>
      </c>
      <c r="U851" s="9">
        <v>0</v>
      </c>
      <c r="V851" s="5">
        <v>99.999815098373432</v>
      </c>
      <c r="W851" s="5">
        <v>3.9988414163635273</v>
      </c>
    </row>
    <row r="852" spans="1:23" ht="37.5" x14ac:dyDescent="0.35">
      <c r="A852" s="6"/>
      <c r="B852" s="4"/>
      <c r="C852" s="4" t="s">
        <v>37</v>
      </c>
      <c r="D852" s="7" t="s">
        <v>38</v>
      </c>
      <c r="E852" s="8">
        <v>1261486.46</v>
      </c>
      <c r="F852" s="8">
        <v>1387939.99</v>
      </c>
      <c r="G852" s="9">
        <v>1353009.28</v>
      </c>
      <c r="H852" s="9">
        <v>1353009.28</v>
      </c>
      <c r="I852" s="9">
        <v>1353009.28</v>
      </c>
      <c r="J852" s="9">
        <v>1353009.28</v>
      </c>
      <c r="K852" s="9">
        <v>0</v>
      </c>
      <c r="L852" s="9">
        <v>0</v>
      </c>
      <c r="M852" s="9">
        <v>0</v>
      </c>
      <c r="N852" s="9">
        <v>0</v>
      </c>
      <c r="O852" s="9">
        <v>0</v>
      </c>
      <c r="P852" s="9">
        <v>0</v>
      </c>
      <c r="Q852" s="9">
        <v>0</v>
      </c>
      <c r="R852" s="9">
        <v>0</v>
      </c>
      <c r="S852" s="9">
        <v>0</v>
      </c>
      <c r="T852" s="9">
        <v>0</v>
      </c>
      <c r="U852" s="9">
        <v>0</v>
      </c>
      <c r="V852" s="5">
        <v>97.483269992139171</v>
      </c>
      <c r="W852" s="5">
        <v>9.6656192732012265</v>
      </c>
    </row>
    <row r="853" spans="1:23" ht="37.5" x14ac:dyDescent="0.35">
      <c r="A853" s="6"/>
      <c r="B853" s="4"/>
      <c r="C853" s="4" t="s">
        <v>39</v>
      </c>
      <c r="D853" s="7" t="s">
        <v>40</v>
      </c>
      <c r="E853" s="8">
        <v>179406.98</v>
      </c>
      <c r="F853" s="8">
        <v>147336.12</v>
      </c>
      <c r="G853" s="9">
        <v>128367.53</v>
      </c>
      <c r="H853" s="9">
        <v>128367.53</v>
      </c>
      <c r="I853" s="9">
        <v>128367.53</v>
      </c>
      <c r="J853" s="9">
        <v>128367.53</v>
      </c>
      <c r="K853" s="9">
        <v>0</v>
      </c>
      <c r="L853" s="9">
        <v>0</v>
      </c>
      <c r="M853" s="9">
        <v>0</v>
      </c>
      <c r="N853" s="9">
        <v>0</v>
      </c>
      <c r="O853" s="9">
        <v>0</v>
      </c>
      <c r="P853" s="9">
        <v>0</v>
      </c>
      <c r="Q853" s="9">
        <v>0</v>
      </c>
      <c r="R853" s="9">
        <v>0</v>
      </c>
      <c r="S853" s="9">
        <v>0</v>
      </c>
      <c r="T853" s="9">
        <v>0</v>
      </c>
      <c r="U853" s="9">
        <v>0</v>
      </c>
      <c r="V853" s="5">
        <v>87.125629932218899</v>
      </c>
      <c r="W853" s="5">
        <v>0.9170311251569202</v>
      </c>
    </row>
    <row r="854" spans="1:23" ht="25" x14ac:dyDescent="0.35">
      <c r="A854" s="6"/>
      <c r="B854" s="4"/>
      <c r="C854" s="4" t="s">
        <v>41</v>
      </c>
      <c r="D854" s="7" t="s">
        <v>42</v>
      </c>
      <c r="E854" s="8">
        <v>14554.9</v>
      </c>
      <c r="F854" s="8">
        <v>26522.27</v>
      </c>
      <c r="G854" s="9">
        <v>26287.03</v>
      </c>
      <c r="H854" s="9">
        <v>26287.03</v>
      </c>
      <c r="I854" s="9">
        <v>26287.03</v>
      </c>
      <c r="J854" s="9">
        <v>26287.03</v>
      </c>
      <c r="K854" s="9">
        <v>0</v>
      </c>
      <c r="L854" s="9">
        <v>0</v>
      </c>
      <c r="M854" s="9">
        <v>0</v>
      </c>
      <c r="N854" s="9">
        <v>0</v>
      </c>
      <c r="O854" s="9">
        <v>0</v>
      </c>
      <c r="P854" s="9">
        <v>0</v>
      </c>
      <c r="Q854" s="9">
        <v>0</v>
      </c>
      <c r="R854" s="9">
        <v>0</v>
      </c>
      <c r="S854" s="9">
        <v>0</v>
      </c>
      <c r="T854" s="9">
        <v>0</v>
      </c>
      <c r="U854" s="9">
        <v>0</v>
      </c>
      <c r="V854" s="5">
        <v>99.113048780487816</v>
      </c>
      <c r="W854" s="5">
        <v>0.18778911952438132</v>
      </c>
    </row>
    <row r="855" spans="1:23" ht="25" x14ac:dyDescent="0.35">
      <c r="A855" s="6"/>
      <c r="B855" s="4"/>
      <c r="C855" s="4" t="s">
        <v>43</v>
      </c>
      <c r="D855" s="7" t="s">
        <v>44</v>
      </c>
      <c r="E855" s="8">
        <v>64688.46</v>
      </c>
      <c r="F855" s="8">
        <v>162659.14000000001</v>
      </c>
      <c r="G855" s="9">
        <v>162658.85</v>
      </c>
      <c r="H855" s="9">
        <v>162658.85</v>
      </c>
      <c r="I855" s="9">
        <v>162658.85</v>
      </c>
      <c r="J855" s="9">
        <v>0</v>
      </c>
      <c r="K855" s="9">
        <v>162658.85</v>
      </c>
      <c r="L855" s="9">
        <v>0</v>
      </c>
      <c r="M855" s="9">
        <v>0</v>
      </c>
      <c r="N855" s="9">
        <v>0</v>
      </c>
      <c r="O855" s="9">
        <v>0</v>
      </c>
      <c r="P855" s="9">
        <v>0</v>
      </c>
      <c r="Q855" s="9">
        <v>0</v>
      </c>
      <c r="R855" s="9">
        <v>0</v>
      </c>
      <c r="S855" s="9">
        <v>0</v>
      </c>
      <c r="T855" s="9">
        <v>0</v>
      </c>
      <c r="U855" s="9">
        <v>0</v>
      </c>
      <c r="V855" s="5">
        <v>99.999821037979714</v>
      </c>
      <c r="W855" s="5">
        <v>1.162001252555948</v>
      </c>
    </row>
    <row r="856" spans="1:23" ht="37.5" x14ac:dyDescent="0.35">
      <c r="A856" s="6"/>
      <c r="B856" s="4"/>
      <c r="C856" s="4" t="s">
        <v>95</v>
      </c>
      <c r="D856" s="7" t="s">
        <v>96</v>
      </c>
      <c r="E856" s="8">
        <v>3234.42</v>
      </c>
      <c r="F856" s="8">
        <v>7225.7</v>
      </c>
      <c r="G856" s="9">
        <v>7216.97</v>
      </c>
      <c r="H856" s="9">
        <v>7216.97</v>
      </c>
      <c r="I856" s="9">
        <v>7216.97</v>
      </c>
      <c r="J856" s="9">
        <v>0</v>
      </c>
      <c r="K856" s="9">
        <v>7216.97</v>
      </c>
      <c r="L856" s="9">
        <v>0</v>
      </c>
      <c r="M856" s="9">
        <v>0</v>
      </c>
      <c r="N856" s="9">
        <v>0</v>
      </c>
      <c r="O856" s="9">
        <v>0</v>
      </c>
      <c r="P856" s="9">
        <v>0</v>
      </c>
      <c r="Q856" s="9">
        <v>0</v>
      </c>
      <c r="R856" s="9">
        <v>0</v>
      </c>
      <c r="S856" s="9">
        <v>0</v>
      </c>
      <c r="T856" s="9">
        <v>0</v>
      </c>
      <c r="U856" s="9">
        <v>0</v>
      </c>
      <c r="V856" s="5">
        <v>99.8791405550582</v>
      </c>
      <c r="W856" s="5">
        <v>5.155653280803419E-2</v>
      </c>
    </row>
    <row r="857" spans="1:23" x14ac:dyDescent="0.35">
      <c r="A857" s="6"/>
      <c r="B857" s="4"/>
      <c r="C857" s="4" t="s">
        <v>49</v>
      </c>
      <c r="D857" s="7" t="s">
        <v>50</v>
      </c>
      <c r="E857" s="8">
        <v>33961.440000000002</v>
      </c>
      <c r="F857" s="8">
        <v>28010.1</v>
      </c>
      <c r="G857" s="9">
        <v>27989.05</v>
      </c>
      <c r="H857" s="9">
        <v>27989.05</v>
      </c>
      <c r="I857" s="9">
        <v>27989.05</v>
      </c>
      <c r="J857" s="9">
        <v>0</v>
      </c>
      <c r="K857" s="9">
        <v>27989.05</v>
      </c>
      <c r="L857" s="9">
        <v>0</v>
      </c>
      <c r="M857" s="9">
        <v>0</v>
      </c>
      <c r="N857" s="9">
        <v>0</v>
      </c>
      <c r="O857" s="9">
        <v>0</v>
      </c>
      <c r="P857" s="9">
        <v>0</v>
      </c>
      <c r="Q857" s="9">
        <v>0</v>
      </c>
      <c r="R857" s="9">
        <v>0</v>
      </c>
      <c r="S857" s="9">
        <v>0</v>
      </c>
      <c r="T857" s="9">
        <v>0</v>
      </c>
      <c r="U857" s="9">
        <v>0</v>
      </c>
      <c r="V857" s="5">
        <v>99.924826789838335</v>
      </c>
      <c r="W857" s="5">
        <v>0.1999479859673714</v>
      </c>
    </row>
    <row r="858" spans="1:23" ht="25" x14ac:dyDescent="0.35">
      <c r="A858" s="6"/>
      <c r="B858" s="4"/>
      <c r="C858" s="4" t="s">
        <v>51</v>
      </c>
      <c r="D858" s="7" t="s">
        <v>52</v>
      </c>
      <c r="E858" s="8">
        <v>953390.07</v>
      </c>
      <c r="F858" s="8">
        <v>1518754.38</v>
      </c>
      <c r="G858" s="9">
        <v>1504236.48</v>
      </c>
      <c r="H858" s="9">
        <v>1504236.48</v>
      </c>
      <c r="I858" s="9">
        <v>1504236.48</v>
      </c>
      <c r="J858" s="9">
        <v>0</v>
      </c>
      <c r="K858" s="9">
        <v>1504236.48</v>
      </c>
      <c r="L858" s="9">
        <v>0</v>
      </c>
      <c r="M858" s="9">
        <v>0</v>
      </c>
      <c r="N858" s="9">
        <v>0</v>
      </c>
      <c r="O858" s="9">
        <v>0</v>
      </c>
      <c r="P858" s="9">
        <v>0</v>
      </c>
      <c r="Q858" s="9">
        <v>0</v>
      </c>
      <c r="R858" s="9">
        <v>0</v>
      </c>
      <c r="S858" s="9">
        <v>0</v>
      </c>
      <c r="T858" s="9">
        <v>0</v>
      </c>
      <c r="U858" s="9">
        <v>0</v>
      </c>
      <c r="V858" s="5">
        <v>99.044091507107751</v>
      </c>
      <c r="W858" s="5">
        <v>10.745955190364922</v>
      </c>
    </row>
    <row r="859" spans="1:23" ht="25" x14ac:dyDescent="0.35">
      <c r="A859" s="6"/>
      <c r="B859" s="4"/>
      <c r="C859" s="4" t="s">
        <v>53</v>
      </c>
      <c r="D859" s="7" t="s">
        <v>54</v>
      </c>
      <c r="E859" s="8">
        <v>6468.85</v>
      </c>
      <c r="F859" s="8">
        <v>1940.65</v>
      </c>
      <c r="G859" s="9">
        <v>1886.32</v>
      </c>
      <c r="H859" s="9">
        <v>1886.32</v>
      </c>
      <c r="I859" s="9">
        <v>1886.32</v>
      </c>
      <c r="J859" s="9">
        <v>0</v>
      </c>
      <c r="K859" s="9">
        <v>1886.32</v>
      </c>
      <c r="L859" s="9">
        <v>0</v>
      </c>
      <c r="M859" s="9">
        <v>0</v>
      </c>
      <c r="N859" s="9">
        <v>0</v>
      </c>
      <c r="O859" s="9">
        <v>0</v>
      </c>
      <c r="P859" s="9">
        <v>0</v>
      </c>
      <c r="Q859" s="9">
        <v>0</v>
      </c>
      <c r="R859" s="9">
        <v>0</v>
      </c>
      <c r="S859" s="9">
        <v>0</v>
      </c>
      <c r="T859" s="9">
        <v>0</v>
      </c>
      <c r="U859" s="9">
        <v>0</v>
      </c>
      <c r="V859" s="5">
        <v>97.2</v>
      </c>
      <c r="W859" s="5">
        <v>1.3475449259913745E-2</v>
      </c>
    </row>
    <row r="860" spans="1:23" ht="25" x14ac:dyDescent="0.35">
      <c r="A860" s="6"/>
      <c r="B860" s="4"/>
      <c r="C860" s="4" t="s">
        <v>55</v>
      </c>
      <c r="D860" s="7" t="s">
        <v>56</v>
      </c>
      <c r="E860" s="8">
        <v>113204.81</v>
      </c>
      <c r="F860" s="8">
        <v>83399.600000000006</v>
      </c>
      <c r="G860" s="9">
        <v>83389.02</v>
      </c>
      <c r="H860" s="9">
        <v>83389.02</v>
      </c>
      <c r="I860" s="9">
        <v>83389.02</v>
      </c>
      <c r="J860" s="9">
        <v>0</v>
      </c>
      <c r="K860" s="9">
        <v>83389.02</v>
      </c>
      <c r="L860" s="9">
        <v>0</v>
      </c>
      <c r="M860" s="9">
        <v>0</v>
      </c>
      <c r="N860" s="9">
        <v>0</v>
      </c>
      <c r="O860" s="9">
        <v>0</v>
      </c>
      <c r="P860" s="9">
        <v>0</v>
      </c>
      <c r="Q860" s="9">
        <v>0</v>
      </c>
      <c r="R860" s="9">
        <v>0</v>
      </c>
      <c r="S860" s="9">
        <v>0</v>
      </c>
      <c r="T860" s="9">
        <v>0</v>
      </c>
      <c r="U860" s="9">
        <v>0</v>
      </c>
      <c r="V860" s="5">
        <v>99.987318208260618</v>
      </c>
      <c r="W860" s="5">
        <v>0.59571398224930716</v>
      </c>
    </row>
    <row r="861" spans="1:23" ht="37.5" x14ac:dyDescent="0.35">
      <c r="A861" s="6"/>
      <c r="B861" s="4"/>
      <c r="C861" s="4" t="s">
        <v>57</v>
      </c>
      <c r="D861" s="7" t="s">
        <v>58</v>
      </c>
      <c r="E861" s="8">
        <v>12937.69</v>
      </c>
      <c r="F861" s="8">
        <v>10256.36</v>
      </c>
      <c r="G861" s="9">
        <v>10256.32</v>
      </c>
      <c r="H861" s="9">
        <v>10256.32</v>
      </c>
      <c r="I861" s="9">
        <v>10256.32</v>
      </c>
      <c r="J861" s="9">
        <v>0</v>
      </c>
      <c r="K861" s="9">
        <v>10256.32</v>
      </c>
      <c r="L861" s="9">
        <v>0</v>
      </c>
      <c r="M861" s="9">
        <v>0</v>
      </c>
      <c r="N861" s="9">
        <v>0</v>
      </c>
      <c r="O861" s="9">
        <v>0</v>
      </c>
      <c r="P861" s="9">
        <v>0</v>
      </c>
      <c r="Q861" s="9">
        <v>0</v>
      </c>
      <c r="R861" s="9">
        <v>0</v>
      </c>
      <c r="S861" s="9">
        <v>0</v>
      </c>
      <c r="T861" s="9">
        <v>0</v>
      </c>
      <c r="U861" s="9">
        <v>0</v>
      </c>
      <c r="V861" s="5">
        <v>99.999684642068743</v>
      </c>
      <c r="W861" s="5">
        <v>7.3269058382534086E-2</v>
      </c>
    </row>
    <row r="862" spans="1:23" ht="25" x14ac:dyDescent="0.35">
      <c r="A862" s="6"/>
      <c r="B862" s="4"/>
      <c r="C862" s="4" t="s">
        <v>59</v>
      </c>
      <c r="D862" s="7" t="s">
        <v>60</v>
      </c>
      <c r="E862" s="8">
        <v>3234.42</v>
      </c>
      <c r="F862" s="8">
        <v>585.42999999999995</v>
      </c>
      <c r="G862" s="9">
        <v>579.79999999999995</v>
      </c>
      <c r="H862" s="9">
        <v>579.79999999999995</v>
      </c>
      <c r="I862" s="9">
        <v>579.79999999999995</v>
      </c>
      <c r="J862" s="9">
        <v>0</v>
      </c>
      <c r="K862" s="9">
        <v>579.79999999999995</v>
      </c>
      <c r="L862" s="9">
        <v>0</v>
      </c>
      <c r="M862" s="9">
        <v>0</v>
      </c>
      <c r="N862" s="9">
        <v>0</v>
      </c>
      <c r="O862" s="9">
        <v>0</v>
      </c>
      <c r="P862" s="9">
        <v>0</v>
      </c>
      <c r="Q862" s="9">
        <v>0</v>
      </c>
      <c r="R862" s="9">
        <v>0</v>
      </c>
      <c r="S862" s="9">
        <v>0</v>
      </c>
      <c r="T862" s="9">
        <v>0</v>
      </c>
      <c r="U862" s="9">
        <v>0</v>
      </c>
      <c r="V862" s="5">
        <v>99.038674033149164</v>
      </c>
      <c r="W862" s="5">
        <v>4.1419907996092893E-3</v>
      </c>
    </row>
    <row r="863" spans="1:23" x14ac:dyDescent="0.35">
      <c r="A863" s="6"/>
      <c r="B863" s="4"/>
      <c r="C863" s="4" t="s">
        <v>61</v>
      </c>
      <c r="D863" s="7" t="s">
        <v>62</v>
      </c>
      <c r="E863" s="8">
        <v>970.33</v>
      </c>
      <c r="F863" s="8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0</v>
      </c>
      <c r="M863" s="9">
        <v>0</v>
      </c>
      <c r="N863" s="9">
        <v>0</v>
      </c>
      <c r="O863" s="9">
        <v>0</v>
      </c>
      <c r="P863" s="9">
        <v>0</v>
      </c>
      <c r="Q863" s="9">
        <v>0</v>
      </c>
      <c r="R863" s="9">
        <v>0</v>
      </c>
      <c r="S863" s="9">
        <v>0</v>
      </c>
      <c r="T863" s="9">
        <v>0</v>
      </c>
      <c r="U863" s="9">
        <v>0</v>
      </c>
      <c r="V863" s="5" t="s">
        <v>86</v>
      </c>
      <c r="W863" s="5">
        <v>0</v>
      </c>
    </row>
    <row r="864" spans="1:23" ht="37.5" x14ac:dyDescent="0.35">
      <c r="A864" s="6"/>
      <c r="B864" s="4"/>
      <c r="C864" s="4" t="s">
        <v>63</v>
      </c>
      <c r="D864" s="7" t="s">
        <v>64</v>
      </c>
      <c r="E864" s="8">
        <v>351581.79</v>
      </c>
      <c r="F864" s="8">
        <v>383602.58</v>
      </c>
      <c r="G864" s="9">
        <v>383602.58</v>
      </c>
      <c r="H864" s="9">
        <v>383602.58</v>
      </c>
      <c r="I864" s="9">
        <v>383602.58</v>
      </c>
      <c r="J864" s="9">
        <v>0</v>
      </c>
      <c r="K864" s="9">
        <v>383602.58</v>
      </c>
      <c r="L864" s="9">
        <v>0</v>
      </c>
      <c r="M864" s="9">
        <v>0</v>
      </c>
      <c r="N864" s="9">
        <v>0</v>
      </c>
      <c r="O864" s="9">
        <v>0</v>
      </c>
      <c r="P864" s="9">
        <v>0</v>
      </c>
      <c r="Q864" s="9">
        <v>0</v>
      </c>
      <c r="R864" s="9">
        <v>0</v>
      </c>
      <c r="S864" s="9">
        <v>0</v>
      </c>
      <c r="T864" s="9">
        <v>0</v>
      </c>
      <c r="U864" s="9">
        <v>0</v>
      </c>
      <c r="V864" s="5">
        <v>100</v>
      </c>
      <c r="W864" s="5">
        <v>2.7403777130071503</v>
      </c>
    </row>
    <row r="865" spans="1:23" ht="37.5" x14ac:dyDescent="0.35">
      <c r="A865" s="6"/>
      <c r="B865" s="4"/>
      <c r="C865" s="4" t="s">
        <v>67</v>
      </c>
      <c r="D865" s="7" t="s">
        <v>68</v>
      </c>
      <c r="E865" s="8">
        <v>1617.21</v>
      </c>
      <c r="F865" s="8">
        <v>5123.33</v>
      </c>
      <c r="G865" s="9">
        <v>5123.33</v>
      </c>
      <c r="H865" s="9">
        <v>5123.33</v>
      </c>
      <c r="I865" s="9">
        <v>5123.33</v>
      </c>
      <c r="J865" s="9">
        <v>0</v>
      </c>
      <c r="K865" s="9">
        <v>5123.33</v>
      </c>
      <c r="L865" s="9">
        <v>0</v>
      </c>
      <c r="M865" s="9">
        <v>0</v>
      </c>
      <c r="N865" s="9">
        <v>0</v>
      </c>
      <c r="O865" s="9">
        <v>0</v>
      </c>
      <c r="P865" s="9">
        <v>0</v>
      </c>
      <c r="Q865" s="9">
        <v>0</v>
      </c>
      <c r="R865" s="9">
        <v>0</v>
      </c>
      <c r="S865" s="9">
        <v>0</v>
      </c>
      <c r="T865" s="9">
        <v>0</v>
      </c>
      <c r="U865" s="9">
        <v>0</v>
      </c>
      <c r="V865" s="5">
        <v>100</v>
      </c>
      <c r="W865" s="5">
        <v>3.6599985644210166E-2</v>
      </c>
    </row>
    <row r="866" spans="1:23" ht="37.5" x14ac:dyDescent="0.35">
      <c r="A866" s="6"/>
      <c r="B866" s="4"/>
      <c r="C866" s="4" t="s">
        <v>91</v>
      </c>
      <c r="D866" s="7" t="s">
        <v>92</v>
      </c>
      <c r="E866" s="8">
        <v>105535.99</v>
      </c>
      <c r="F866" s="8">
        <v>23282.41</v>
      </c>
      <c r="G866" s="9">
        <v>16736.3</v>
      </c>
      <c r="H866" s="9">
        <v>16736.3</v>
      </c>
      <c r="I866" s="9">
        <v>16736.3</v>
      </c>
      <c r="J866" s="9">
        <v>16736.3</v>
      </c>
      <c r="K866" s="9">
        <v>0</v>
      </c>
      <c r="L866" s="9">
        <v>0</v>
      </c>
      <c r="M866" s="9">
        <v>0</v>
      </c>
      <c r="N866" s="9">
        <v>0</v>
      </c>
      <c r="O866" s="9">
        <v>0</v>
      </c>
      <c r="P866" s="9">
        <v>0</v>
      </c>
      <c r="Q866" s="9">
        <v>0</v>
      </c>
      <c r="R866" s="9">
        <v>0</v>
      </c>
      <c r="S866" s="9">
        <v>0</v>
      </c>
      <c r="T866" s="9">
        <v>0</v>
      </c>
      <c r="U866" s="9">
        <v>0</v>
      </c>
      <c r="V866" s="5">
        <v>71.883856233121065</v>
      </c>
      <c r="W866" s="5">
        <v>0.11956064628596619</v>
      </c>
    </row>
    <row r="867" spans="1:23" ht="25" x14ac:dyDescent="0.35">
      <c r="A867" s="6"/>
      <c r="B867" s="4"/>
      <c r="C867" s="4" t="s">
        <v>211</v>
      </c>
      <c r="D867" s="7" t="s">
        <v>188</v>
      </c>
      <c r="E867" s="8">
        <v>698635.39</v>
      </c>
      <c r="F867" s="8">
        <v>790829.29</v>
      </c>
      <c r="G867" s="9">
        <v>790829.29</v>
      </c>
      <c r="H867" s="9">
        <v>0</v>
      </c>
      <c r="I867" s="9">
        <v>0</v>
      </c>
      <c r="J867" s="9">
        <v>0</v>
      </c>
      <c r="K867" s="9">
        <v>0</v>
      </c>
      <c r="L867" s="9">
        <v>0</v>
      </c>
      <c r="M867" s="9">
        <v>0</v>
      </c>
      <c r="N867" s="9">
        <v>0</v>
      </c>
      <c r="O867" s="9">
        <v>0</v>
      </c>
      <c r="P867" s="9">
        <v>0</v>
      </c>
      <c r="Q867" s="9">
        <v>790829.29</v>
      </c>
      <c r="R867" s="9">
        <v>790829.29</v>
      </c>
      <c r="S867" s="9">
        <v>0</v>
      </c>
      <c r="T867" s="9">
        <v>0</v>
      </c>
      <c r="U867" s="9">
        <v>0</v>
      </c>
      <c r="V867" s="5">
        <v>100</v>
      </c>
      <c r="W867" s="5">
        <v>5.6495213333032792</v>
      </c>
    </row>
    <row r="868" spans="1:23" ht="25" x14ac:dyDescent="0.35">
      <c r="A868" s="6"/>
      <c r="B868" s="4" t="s">
        <v>243</v>
      </c>
      <c r="C868" s="4"/>
      <c r="D868" s="7" t="s">
        <v>244</v>
      </c>
      <c r="E868" s="8">
        <v>900647.75</v>
      </c>
      <c r="F868" s="8">
        <v>1333882.56</v>
      </c>
      <c r="G868" s="9">
        <v>1250831.82</v>
      </c>
      <c r="H868" s="9">
        <v>1250831.82</v>
      </c>
      <c r="I868" s="9">
        <v>1250508.3799999999</v>
      </c>
      <c r="J868" s="9">
        <v>1122945.1599999999</v>
      </c>
      <c r="K868" s="9">
        <v>127563.22</v>
      </c>
      <c r="L868" s="9">
        <v>0</v>
      </c>
      <c r="M868" s="9">
        <v>323.44</v>
      </c>
      <c r="N868" s="9">
        <v>0</v>
      </c>
      <c r="O868" s="9">
        <v>0</v>
      </c>
      <c r="P868" s="9">
        <v>0</v>
      </c>
      <c r="Q868" s="9">
        <v>0</v>
      </c>
      <c r="R868" s="9">
        <v>0</v>
      </c>
      <c r="S868" s="9">
        <v>0</v>
      </c>
      <c r="T868" s="9">
        <v>0</v>
      </c>
      <c r="U868" s="9">
        <v>0</v>
      </c>
      <c r="V868" s="5">
        <v>93.773759584095131</v>
      </c>
      <c r="W868" s="5">
        <v>8.9356845481434259</v>
      </c>
    </row>
    <row r="869" spans="1:23" ht="37.5" x14ac:dyDescent="0.35">
      <c r="A869" s="6"/>
      <c r="B869" s="4"/>
      <c r="C869" s="4" t="s">
        <v>31</v>
      </c>
      <c r="D869" s="7" t="s">
        <v>32</v>
      </c>
      <c r="E869" s="8">
        <v>323.44</v>
      </c>
      <c r="F869" s="8">
        <v>323.44</v>
      </c>
      <c r="G869" s="9">
        <v>323.44</v>
      </c>
      <c r="H869" s="9">
        <v>323.44</v>
      </c>
      <c r="I869" s="9">
        <v>0</v>
      </c>
      <c r="J869" s="9">
        <v>0</v>
      </c>
      <c r="K869" s="9">
        <v>0</v>
      </c>
      <c r="L869" s="9">
        <v>0</v>
      </c>
      <c r="M869" s="9">
        <v>323.44</v>
      </c>
      <c r="N869" s="9">
        <v>0</v>
      </c>
      <c r="O869" s="9">
        <v>0</v>
      </c>
      <c r="P869" s="9">
        <v>0</v>
      </c>
      <c r="Q869" s="9">
        <v>0</v>
      </c>
      <c r="R869" s="9">
        <v>0</v>
      </c>
      <c r="S869" s="9">
        <v>0</v>
      </c>
      <c r="T869" s="9">
        <v>0</v>
      </c>
      <c r="U869" s="9">
        <v>0</v>
      </c>
      <c r="V869" s="5">
        <v>100</v>
      </c>
      <c r="W869" s="5">
        <v>2.3106051543061975E-3</v>
      </c>
    </row>
    <row r="870" spans="1:23" ht="25" x14ac:dyDescent="0.35">
      <c r="A870" s="6"/>
      <c r="B870" s="4"/>
      <c r="C870" s="4" t="s">
        <v>33</v>
      </c>
      <c r="D870" s="7" t="s">
        <v>34</v>
      </c>
      <c r="E870" s="8">
        <v>616972.68000000005</v>
      </c>
      <c r="F870" s="8">
        <v>940414.99</v>
      </c>
      <c r="G870" s="9">
        <v>886026.35</v>
      </c>
      <c r="H870" s="9">
        <v>886026.35</v>
      </c>
      <c r="I870" s="9">
        <v>886026.35</v>
      </c>
      <c r="J870" s="9">
        <v>886026.35</v>
      </c>
      <c r="K870" s="9">
        <v>0</v>
      </c>
      <c r="L870" s="9">
        <v>0</v>
      </c>
      <c r="M870" s="9">
        <v>0</v>
      </c>
      <c r="N870" s="9">
        <v>0</v>
      </c>
      <c r="O870" s="9">
        <v>0</v>
      </c>
      <c r="P870" s="9">
        <v>0</v>
      </c>
      <c r="Q870" s="9">
        <v>0</v>
      </c>
      <c r="R870" s="9">
        <v>0</v>
      </c>
      <c r="S870" s="9">
        <v>0</v>
      </c>
      <c r="T870" s="9">
        <v>0</v>
      </c>
      <c r="U870" s="9">
        <v>0</v>
      </c>
      <c r="V870" s="5">
        <v>94.21652817521462</v>
      </c>
      <c r="W870" s="5">
        <v>6.3295895021629054</v>
      </c>
    </row>
    <row r="871" spans="1:23" ht="25" x14ac:dyDescent="0.35">
      <c r="A871" s="6"/>
      <c r="B871" s="4"/>
      <c r="C871" s="4" t="s">
        <v>35</v>
      </c>
      <c r="D871" s="7" t="s">
        <v>36</v>
      </c>
      <c r="E871" s="8">
        <v>52442.94</v>
      </c>
      <c r="F871" s="8">
        <v>57423.95</v>
      </c>
      <c r="G871" s="9">
        <v>57422.69</v>
      </c>
      <c r="H871" s="9">
        <v>57422.69</v>
      </c>
      <c r="I871" s="9">
        <v>57422.69</v>
      </c>
      <c r="J871" s="9">
        <v>57422.69</v>
      </c>
      <c r="K871" s="9">
        <v>0</v>
      </c>
      <c r="L871" s="9">
        <v>0</v>
      </c>
      <c r="M871" s="9">
        <v>0</v>
      </c>
      <c r="N871" s="9">
        <v>0</v>
      </c>
      <c r="O871" s="9">
        <v>0</v>
      </c>
      <c r="P871" s="9">
        <v>0</v>
      </c>
      <c r="Q871" s="9">
        <v>0</v>
      </c>
      <c r="R871" s="9">
        <v>0</v>
      </c>
      <c r="S871" s="9">
        <v>0</v>
      </c>
      <c r="T871" s="9">
        <v>0</v>
      </c>
      <c r="U871" s="9">
        <v>0</v>
      </c>
      <c r="V871" s="5">
        <v>99.997803311929715</v>
      </c>
      <c r="W871" s="5">
        <v>0.41021582773542054</v>
      </c>
    </row>
    <row r="872" spans="1:23" ht="37.5" x14ac:dyDescent="0.35">
      <c r="A872" s="6"/>
      <c r="B872" s="4"/>
      <c r="C872" s="4" t="s">
        <v>37</v>
      </c>
      <c r="D872" s="7" t="s">
        <v>38</v>
      </c>
      <c r="E872" s="8">
        <v>120026.21</v>
      </c>
      <c r="F872" s="8">
        <v>187302.21</v>
      </c>
      <c r="G872" s="9">
        <v>163242.07999999999</v>
      </c>
      <c r="H872" s="9">
        <v>163242.07999999999</v>
      </c>
      <c r="I872" s="9">
        <v>163242.07999999999</v>
      </c>
      <c r="J872" s="9">
        <v>163242.07999999999</v>
      </c>
      <c r="K872" s="9">
        <v>0</v>
      </c>
      <c r="L872" s="9">
        <v>0</v>
      </c>
      <c r="M872" s="9">
        <v>0</v>
      </c>
      <c r="N872" s="9">
        <v>0</v>
      </c>
      <c r="O872" s="9">
        <v>0</v>
      </c>
      <c r="P872" s="9">
        <v>0</v>
      </c>
      <c r="Q872" s="9">
        <v>0</v>
      </c>
      <c r="R872" s="9">
        <v>0</v>
      </c>
      <c r="S872" s="9">
        <v>0</v>
      </c>
      <c r="T872" s="9">
        <v>0</v>
      </c>
      <c r="U872" s="9">
        <v>0</v>
      </c>
      <c r="V872" s="5">
        <v>87.154380148163497</v>
      </c>
      <c r="W872" s="5">
        <v>1.1661677357701929</v>
      </c>
    </row>
    <row r="873" spans="1:23" ht="37.5" x14ac:dyDescent="0.35">
      <c r="A873" s="6"/>
      <c r="B873" s="4"/>
      <c r="C873" s="4" t="s">
        <v>39</v>
      </c>
      <c r="D873" s="7" t="s">
        <v>40</v>
      </c>
      <c r="E873" s="8">
        <v>17071.29</v>
      </c>
      <c r="F873" s="8">
        <v>17071.29</v>
      </c>
      <c r="G873" s="9">
        <v>13271.52</v>
      </c>
      <c r="H873" s="9">
        <v>13271.52</v>
      </c>
      <c r="I873" s="9">
        <v>13271.52</v>
      </c>
      <c r="J873" s="9">
        <v>13271.52</v>
      </c>
      <c r="K873" s="9">
        <v>0</v>
      </c>
      <c r="L873" s="9">
        <v>0</v>
      </c>
      <c r="M873" s="9">
        <v>0</v>
      </c>
      <c r="N873" s="9">
        <v>0</v>
      </c>
      <c r="O873" s="9">
        <v>0</v>
      </c>
      <c r="P873" s="9">
        <v>0</v>
      </c>
      <c r="Q873" s="9">
        <v>0</v>
      </c>
      <c r="R873" s="9">
        <v>0</v>
      </c>
      <c r="S873" s="9">
        <v>0</v>
      </c>
      <c r="T873" s="9">
        <v>0</v>
      </c>
      <c r="U873" s="9">
        <v>0</v>
      </c>
      <c r="V873" s="5">
        <v>77.741758241758248</v>
      </c>
      <c r="W873" s="5">
        <v>9.4808981752007332E-2</v>
      </c>
    </row>
    <row r="874" spans="1:23" ht="25" x14ac:dyDescent="0.35">
      <c r="A874" s="6"/>
      <c r="B874" s="4"/>
      <c r="C874" s="4" t="s">
        <v>41</v>
      </c>
      <c r="D874" s="7" t="s">
        <v>42</v>
      </c>
      <c r="E874" s="8">
        <v>1617.21</v>
      </c>
      <c r="F874" s="8">
        <v>1617.21</v>
      </c>
      <c r="G874" s="9">
        <v>1529.01</v>
      </c>
      <c r="H874" s="9">
        <v>1529.01</v>
      </c>
      <c r="I874" s="9">
        <v>1529.01</v>
      </c>
      <c r="J874" s="9">
        <v>1529.01</v>
      </c>
      <c r="K874" s="9">
        <v>0</v>
      </c>
      <c r="L874" s="9">
        <v>0</v>
      </c>
      <c r="M874" s="9">
        <v>0</v>
      </c>
      <c r="N874" s="9">
        <v>0</v>
      </c>
      <c r="O874" s="9">
        <v>0</v>
      </c>
      <c r="P874" s="9">
        <v>0</v>
      </c>
      <c r="Q874" s="9">
        <v>0</v>
      </c>
      <c r="R874" s="9">
        <v>0</v>
      </c>
      <c r="S874" s="9">
        <v>0</v>
      </c>
      <c r="T874" s="9">
        <v>0</v>
      </c>
      <c r="U874" s="9">
        <v>0</v>
      </c>
      <c r="V874" s="5">
        <v>94.546000000000006</v>
      </c>
      <c r="W874" s="5">
        <v>1.0922923745951689E-2</v>
      </c>
    </row>
    <row r="875" spans="1:23" ht="25" x14ac:dyDescent="0.35">
      <c r="A875" s="6"/>
      <c r="B875" s="4"/>
      <c r="C875" s="4" t="s">
        <v>43</v>
      </c>
      <c r="D875" s="7" t="s">
        <v>44</v>
      </c>
      <c r="E875" s="8">
        <v>3234.42</v>
      </c>
      <c r="F875" s="8">
        <v>31661.77</v>
      </c>
      <c r="G875" s="9">
        <v>31619.14</v>
      </c>
      <c r="H875" s="9">
        <v>31619.14</v>
      </c>
      <c r="I875" s="9">
        <v>31619.14</v>
      </c>
      <c r="J875" s="9">
        <v>0</v>
      </c>
      <c r="K875" s="9">
        <v>31619.14</v>
      </c>
      <c r="L875" s="9">
        <v>0</v>
      </c>
      <c r="M875" s="9">
        <v>0</v>
      </c>
      <c r="N875" s="9">
        <v>0</v>
      </c>
      <c r="O875" s="9">
        <v>0</v>
      </c>
      <c r="P875" s="9">
        <v>0</v>
      </c>
      <c r="Q875" s="9">
        <v>0</v>
      </c>
      <c r="R875" s="9">
        <v>0</v>
      </c>
      <c r="S875" s="9">
        <v>0</v>
      </c>
      <c r="T875" s="9">
        <v>0</v>
      </c>
      <c r="U875" s="9">
        <v>0</v>
      </c>
      <c r="V875" s="5">
        <v>99.865359076514451</v>
      </c>
      <c r="W875" s="5">
        <v>0.22588060079569613</v>
      </c>
    </row>
    <row r="876" spans="1:23" ht="37.5" x14ac:dyDescent="0.35">
      <c r="A876" s="6"/>
      <c r="B876" s="4"/>
      <c r="C876" s="4" t="s">
        <v>95</v>
      </c>
      <c r="D876" s="7" t="s">
        <v>96</v>
      </c>
      <c r="E876" s="8">
        <v>1617.21</v>
      </c>
      <c r="F876" s="8">
        <v>646.88</v>
      </c>
      <c r="G876" s="9">
        <v>631.94000000000005</v>
      </c>
      <c r="H876" s="9">
        <v>631.94000000000005</v>
      </c>
      <c r="I876" s="9">
        <v>631.94000000000005</v>
      </c>
      <c r="J876" s="9">
        <v>0</v>
      </c>
      <c r="K876" s="9">
        <v>631.94000000000005</v>
      </c>
      <c r="L876" s="9">
        <v>0</v>
      </c>
      <c r="M876" s="9">
        <v>0</v>
      </c>
      <c r="N876" s="9">
        <v>0</v>
      </c>
      <c r="O876" s="9">
        <v>0</v>
      </c>
      <c r="P876" s="9">
        <v>0</v>
      </c>
      <c r="Q876" s="9">
        <v>0</v>
      </c>
      <c r="R876" s="9">
        <v>0</v>
      </c>
      <c r="S876" s="9">
        <v>0</v>
      </c>
      <c r="T876" s="9">
        <v>0</v>
      </c>
      <c r="U876" s="9">
        <v>0</v>
      </c>
      <c r="V876" s="5">
        <v>97.69</v>
      </c>
      <c r="W876" s="5">
        <v>4.5144603504834483E-3</v>
      </c>
    </row>
    <row r="877" spans="1:23" x14ac:dyDescent="0.35">
      <c r="A877" s="6"/>
      <c r="B877" s="4"/>
      <c r="C877" s="4" t="s">
        <v>49</v>
      </c>
      <c r="D877" s="7" t="s">
        <v>50</v>
      </c>
      <c r="E877" s="8">
        <v>9703.27</v>
      </c>
      <c r="F877" s="8">
        <v>3105.05</v>
      </c>
      <c r="G877" s="9">
        <v>3099.06</v>
      </c>
      <c r="H877" s="9">
        <v>3099.06</v>
      </c>
      <c r="I877" s="9">
        <v>3099.06</v>
      </c>
      <c r="J877" s="9">
        <v>0</v>
      </c>
      <c r="K877" s="9">
        <v>3099.06</v>
      </c>
      <c r="L877" s="9">
        <v>0</v>
      </c>
      <c r="M877" s="9">
        <v>0</v>
      </c>
      <c r="N877" s="9">
        <v>0</v>
      </c>
      <c r="O877" s="9">
        <v>0</v>
      </c>
      <c r="P877" s="9">
        <v>0</v>
      </c>
      <c r="Q877" s="9">
        <v>0</v>
      </c>
      <c r="R877" s="9">
        <v>0</v>
      </c>
      <c r="S877" s="9">
        <v>0</v>
      </c>
      <c r="T877" s="9">
        <v>0</v>
      </c>
      <c r="U877" s="9">
        <v>0</v>
      </c>
      <c r="V877" s="5">
        <v>99.807291666666657</v>
      </c>
      <c r="W877" s="5">
        <v>2.213906328598483E-2</v>
      </c>
    </row>
    <row r="878" spans="1:23" ht="25" x14ac:dyDescent="0.35">
      <c r="A878" s="6"/>
      <c r="B878" s="4"/>
      <c r="C878" s="4" t="s">
        <v>51</v>
      </c>
      <c r="D878" s="7" t="s">
        <v>52</v>
      </c>
      <c r="E878" s="8">
        <v>1617.21</v>
      </c>
      <c r="F878" s="8">
        <v>97.03</v>
      </c>
      <c r="G878" s="9">
        <v>75.62</v>
      </c>
      <c r="H878" s="9">
        <v>75.62</v>
      </c>
      <c r="I878" s="9">
        <v>75.62</v>
      </c>
      <c r="J878" s="9">
        <v>0</v>
      </c>
      <c r="K878" s="9">
        <v>75.62</v>
      </c>
      <c r="L878" s="9">
        <v>0</v>
      </c>
      <c r="M878" s="9">
        <v>0</v>
      </c>
      <c r="N878" s="9">
        <v>0</v>
      </c>
      <c r="O878" s="9">
        <v>0</v>
      </c>
      <c r="P878" s="9">
        <v>0</v>
      </c>
      <c r="Q878" s="9">
        <v>0</v>
      </c>
      <c r="R878" s="9">
        <v>0</v>
      </c>
      <c r="S878" s="9">
        <v>0</v>
      </c>
      <c r="T878" s="9">
        <v>0</v>
      </c>
      <c r="U878" s="9">
        <v>0</v>
      </c>
      <c r="V878" s="5">
        <v>77.933333333333337</v>
      </c>
      <c r="W878" s="5">
        <v>5.4021948507678894E-4</v>
      </c>
    </row>
    <row r="879" spans="1:23" ht="25" x14ac:dyDescent="0.35">
      <c r="A879" s="6"/>
      <c r="B879" s="4"/>
      <c r="C879" s="4" t="s">
        <v>53</v>
      </c>
      <c r="D879" s="7" t="s">
        <v>54</v>
      </c>
      <c r="E879" s="8">
        <v>646.88</v>
      </c>
      <c r="F879" s="8">
        <v>323.44</v>
      </c>
      <c r="G879" s="9">
        <v>209.59</v>
      </c>
      <c r="H879" s="9">
        <v>209.59</v>
      </c>
      <c r="I879" s="9">
        <v>209.59</v>
      </c>
      <c r="J879" s="9">
        <v>0</v>
      </c>
      <c r="K879" s="9">
        <v>209.59</v>
      </c>
      <c r="L879" s="9">
        <v>0</v>
      </c>
      <c r="M879" s="9">
        <v>0</v>
      </c>
      <c r="N879" s="9">
        <v>0</v>
      </c>
      <c r="O879" s="9">
        <v>0</v>
      </c>
      <c r="P879" s="9">
        <v>0</v>
      </c>
      <c r="Q879" s="9">
        <v>0</v>
      </c>
      <c r="R879" s="9">
        <v>0</v>
      </c>
      <c r="S879" s="9">
        <v>0</v>
      </c>
      <c r="T879" s="9">
        <v>0</v>
      </c>
      <c r="U879" s="9">
        <v>0</v>
      </c>
      <c r="V879" s="5">
        <v>64.8</v>
      </c>
      <c r="W879" s="5">
        <v>1.497272139990416E-3</v>
      </c>
    </row>
    <row r="880" spans="1:23" ht="25" x14ac:dyDescent="0.35">
      <c r="A880" s="6"/>
      <c r="B880" s="4"/>
      <c r="C880" s="4" t="s">
        <v>55</v>
      </c>
      <c r="D880" s="7" t="s">
        <v>56</v>
      </c>
      <c r="E880" s="8">
        <v>16172.12</v>
      </c>
      <c r="F880" s="8">
        <v>44586.52</v>
      </c>
      <c r="G880" s="9">
        <v>44578.37</v>
      </c>
      <c r="H880" s="9">
        <v>44578.37</v>
      </c>
      <c r="I880" s="9">
        <v>44578.37</v>
      </c>
      <c r="J880" s="9">
        <v>0</v>
      </c>
      <c r="K880" s="9">
        <v>44578.37</v>
      </c>
      <c r="L880" s="9">
        <v>0</v>
      </c>
      <c r="M880" s="9">
        <v>0</v>
      </c>
      <c r="N880" s="9">
        <v>0</v>
      </c>
      <c r="O880" s="9">
        <v>0</v>
      </c>
      <c r="P880" s="9">
        <v>0</v>
      </c>
      <c r="Q880" s="9">
        <v>0</v>
      </c>
      <c r="R880" s="9">
        <v>0</v>
      </c>
      <c r="S880" s="9">
        <v>0</v>
      </c>
      <c r="T880" s="9">
        <v>0</v>
      </c>
      <c r="U880" s="9">
        <v>0</v>
      </c>
      <c r="V880" s="5">
        <v>99.981719260065276</v>
      </c>
      <c r="W880" s="5">
        <v>0.31845869327122078</v>
      </c>
    </row>
    <row r="881" spans="1:23" ht="37.5" x14ac:dyDescent="0.35">
      <c r="A881" s="6"/>
      <c r="B881" s="4"/>
      <c r="C881" s="4" t="s">
        <v>57</v>
      </c>
      <c r="D881" s="7" t="s">
        <v>58</v>
      </c>
      <c r="E881" s="8">
        <v>3234.42</v>
      </c>
      <c r="F881" s="8">
        <v>1112.6400000000001</v>
      </c>
      <c r="G881" s="9">
        <v>1110.44</v>
      </c>
      <c r="H881" s="9">
        <v>1110.44</v>
      </c>
      <c r="I881" s="9">
        <v>1110.44</v>
      </c>
      <c r="J881" s="9">
        <v>0</v>
      </c>
      <c r="K881" s="9">
        <v>1110.44</v>
      </c>
      <c r="L881" s="9">
        <v>0</v>
      </c>
      <c r="M881" s="9">
        <v>0</v>
      </c>
      <c r="N881" s="9">
        <v>0</v>
      </c>
      <c r="O881" s="9">
        <v>0</v>
      </c>
      <c r="P881" s="9">
        <v>0</v>
      </c>
      <c r="Q881" s="9">
        <v>0</v>
      </c>
      <c r="R881" s="9">
        <v>0</v>
      </c>
      <c r="S881" s="9">
        <v>0</v>
      </c>
      <c r="T881" s="9">
        <v>0</v>
      </c>
      <c r="U881" s="9">
        <v>0</v>
      </c>
      <c r="V881" s="5">
        <v>99.802325581395351</v>
      </c>
      <c r="W881" s="5">
        <v>7.932769615764038E-3</v>
      </c>
    </row>
    <row r="882" spans="1:23" ht="25" x14ac:dyDescent="0.35">
      <c r="A882" s="6"/>
      <c r="B882" s="4"/>
      <c r="C882" s="4" t="s">
        <v>59</v>
      </c>
      <c r="D882" s="7" t="s">
        <v>60</v>
      </c>
      <c r="E882" s="8">
        <v>1617.21</v>
      </c>
      <c r="F882" s="8">
        <v>67.92</v>
      </c>
      <c r="G882" s="9">
        <v>64.430000000000007</v>
      </c>
      <c r="H882" s="9">
        <v>64.430000000000007</v>
      </c>
      <c r="I882" s="9">
        <v>64.430000000000007</v>
      </c>
      <c r="J882" s="9">
        <v>0</v>
      </c>
      <c r="K882" s="9">
        <v>64.430000000000007</v>
      </c>
      <c r="L882" s="9">
        <v>0</v>
      </c>
      <c r="M882" s="9">
        <v>0</v>
      </c>
      <c r="N882" s="9">
        <v>0</v>
      </c>
      <c r="O882" s="9">
        <v>0</v>
      </c>
      <c r="P882" s="9">
        <v>0</v>
      </c>
      <c r="Q882" s="9">
        <v>0</v>
      </c>
      <c r="R882" s="9">
        <v>0</v>
      </c>
      <c r="S882" s="9">
        <v>0</v>
      </c>
      <c r="T882" s="9">
        <v>0</v>
      </c>
      <c r="U882" s="9">
        <v>0</v>
      </c>
      <c r="V882" s="5">
        <v>94.857142857142861</v>
      </c>
      <c r="W882" s="5">
        <v>4.6027254673779465E-4</v>
      </c>
    </row>
    <row r="883" spans="1:23" x14ac:dyDescent="0.35">
      <c r="A883" s="6"/>
      <c r="B883" s="4"/>
      <c r="C883" s="4" t="s">
        <v>61</v>
      </c>
      <c r="D883" s="7" t="s">
        <v>62</v>
      </c>
      <c r="E883" s="8">
        <v>646.88</v>
      </c>
      <c r="F883" s="8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0</v>
      </c>
      <c r="M883" s="9">
        <v>0</v>
      </c>
      <c r="N883" s="9">
        <v>0</v>
      </c>
      <c r="O883" s="9">
        <v>0</v>
      </c>
      <c r="P883" s="9">
        <v>0</v>
      </c>
      <c r="Q883" s="9">
        <v>0</v>
      </c>
      <c r="R883" s="9">
        <v>0</v>
      </c>
      <c r="S883" s="9">
        <v>0</v>
      </c>
      <c r="T883" s="9">
        <v>0</v>
      </c>
      <c r="U883" s="9">
        <v>0</v>
      </c>
      <c r="V883" s="5" t="s">
        <v>86</v>
      </c>
      <c r="W883" s="5">
        <v>0</v>
      </c>
    </row>
    <row r="884" spans="1:23" ht="37.5" x14ac:dyDescent="0.35">
      <c r="A884" s="6"/>
      <c r="B884" s="4"/>
      <c r="C884" s="4" t="s">
        <v>63</v>
      </c>
      <c r="D884" s="7" t="s">
        <v>64</v>
      </c>
      <c r="E884" s="8">
        <v>42047.5</v>
      </c>
      <c r="F884" s="8">
        <v>45605.37</v>
      </c>
      <c r="G884" s="9">
        <v>45605.37</v>
      </c>
      <c r="H884" s="9">
        <v>45605.37</v>
      </c>
      <c r="I884" s="9">
        <v>45605.37</v>
      </c>
      <c r="J884" s="9">
        <v>0</v>
      </c>
      <c r="K884" s="9">
        <v>45605.37</v>
      </c>
      <c r="L884" s="9">
        <v>0</v>
      </c>
      <c r="M884" s="9">
        <v>0</v>
      </c>
      <c r="N884" s="9">
        <v>0</v>
      </c>
      <c r="O884" s="9">
        <v>0</v>
      </c>
      <c r="P884" s="9">
        <v>0</v>
      </c>
      <c r="Q884" s="9">
        <v>0</v>
      </c>
      <c r="R884" s="9">
        <v>0</v>
      </c>
      <c r="S884" s="9">
        <v>0</v>
      </c>
      <c r="T884" s="9">
        <v>0</v>
      </c>
      <c r="U884" s="9">
        <v>0</v>
      </c>
      <c r="V884" s="5">
        <v>100</v>
      </c>
      <c r="W884" s="5">
        <v>0.32579532675717388</v>
      </c>
    </row>
    <row r="885" spans="1:23" ht="37.5" x14ac:dyDescent="0.35">
      <c r="A885" s="6"/>
      <c r="B885" s="4"/>
      <c r="C885" s="4" t="s">
        <v>67</v>
      </c>
      <c r="D885" s="7" t="s">
        <v>68</v>
      </c>
      <c r="E885" s="8">
        <v>1617.21</v>
      </c>
      <c r="F885" s="8">
        <v>569.26</v>
      </c>
      <c r="G885" s="9">
        <v>569.26</v>
      </c>
      <c r="H885" s="9">
        <v>569.26</v>
      </c>
      <c r="I885" s="9">
        <v>569.26</v>
      </c>
      <c r="J885" s="9">
        <v>0</v>
      </c>
      <c r="K885" s="9">
        <v>569.26</v>
      </c>
      <c r="L885" s="9">
        <v>0</v>
      </c>
      <c r="M885" s="9">
        <v>0</v>
      </c>
      <c r="N885" s="9">
        <v>0</v>
      </c>
      <c r="O885" s="9">
        <v>0</v>
      </c>
      <c r="P885" s="9">
        <v>0</v>
      </c>
      <c r="Q885" s="9">
        <v>0</v>
      </c>
      <c r="R885" s="9">
        <v>0</v>
      </c>
      <c r="S885" s="9">
        <v>0</v>
      </c>
      <c r="T885" s="9">
        <v>0</v>
      </c>
      <c r="U885" s="9">
        <v>0</v>
      </c>
      <c r="V885" s="5">
        <v>100</v>
      </c>
      <c r="W885" s="5">
        <v>4.0666650715789083E-3</v>
      </c>
    </row>
    <row r="886" spans="1:23" ht="37.5" x14ac:dyDescent="0.35">
      <c r="A886" s="6"/>
      <c r="B886" s="4"/>
      <c r="C886" s="4" t="s">
        <v>91</v>
      </c>
      <c r="D886" s="7" t="s">
        <v>92</v>
      </c>
      <c r="E886" s="8">
        <v>10039.65</v>
      </c>
      <c r="F886" s="8">
        <v>1953.59</v>
      </c>
      <c r="G886" s="9">
        <v>1453.52</v>
      </c>
      <c r="H886" s="9">
        <v>1453.52</v>
      </c>
      <c r="I886" s="9">
        <v>1453.52</v>
      </c>
      <c r="J886" s="9">
        <v>1453.52</v>
      </c>
      <c r="K886" s="9">
        <v>0</v>
      </c>
      <c r="L886" s="9">
        <v>0</v>
      </c>
      <c r="M886" s="9">
        <v>0</v>
      </c>
      <c r="N886" s="9">
        <v>0</v>
      </c>
      <c r="O886" s="9">
        <v>0</v>
      </c>
      <c r="P886" s="9">
        <v>0</v>
      </c>
      <c r="Q886" s="9">
        <v>0</v>
      </c>
      <c r="R886" s="9">
        <v>0</v>
      </c>
      <c r="S886" s="9">
        <v>0</v>
      </c>
      <c r="T886" s="9">
        <v>0</v>
      </c>
      <c r="U886" s="9">
        <v>0</v>
      </c>
      <c r="V886" s="5">
        <v>74.402317880794698</v>
      </c>
      <c r="W886" s="5">
        <v>1.0383628502936622E-2</v>
      </c>
    </row>
    <row r="887" spans="1:23" ht="37.5" x14ac:dyDescent="0.35">
      <c r="A887" s="6"/>
      <c r="B887" s="4" t="s">
        <v>249</v>
      </c>
      <c r="C887" s="4"/>
      <c r="D887" s="7" t="s">
        <v>250</v>
      </c>
      <c r="E887" s="8">
        <v>27492.6</v>
      </c>
      <c r="F887" s="8">
        <v>38813.08</v>
      </c>
      <c r="G887" s="9">
        <v>30075.32</v>
      </c>
      <c r="H887" s="9">
        <v>30075.32</v>
      </c>
      <c r="I887" s="9">
        <v>30075.32</v>
      </c>
      <c r="J887" s="9">
        <v>0</v>
      </c>
      <c r="K887" s="9">
        <v>30075.32</v>
      </c>
      <c r="L887" s="9">
        <v>0</v>
      </c>
      <c r="M887" s="9">
        <v>0</v>
      </c>
      <c r="N887" s="9">
        <v>0</v>
      </c>
      <c r="O887" s="9">
        <v>0</v>
      </c>
      <c r="P887" s="9">
        <v>0</v>
      </c>
      <c r="Q887" s="9">
        <v>0</v>
      </c>
      <c r="R887" s="9">
        <v>0</v>
      </c>
      <c r="S887" s="9">
        <v>0</v>
      </c>
      <c r="T887" s="9">
        <v>0</v>
      </c>
      <c r="U887" s="9">
        <v>0</v>
      </c>
      <c r="V887" s="5">
        <v>77.487583333333333</v>
      </c>
      <c r="W887" s="5">
        <v>0.21485185133367724</v>
      </c>
    </row>
    <row r="888" spans="1:23" ht="25" x14ac:dyDescent="0.35">
      <c r="A888" s="6"/>
      <c r="B888" s="4"/>
      <c r="C888" s="4" t="s">
        <v>43</v>
      </c>
      <c r="D888" s="7" t="s">
        <v>44</v>
      </c>
      <c r="E888" s="8">
        <v>3234.42</v>
      </c>
      <c r="F888" s="8">
        <v>3234.42</v>
      </c>
      <c r="G888" s="9">
        <v>3079.98</v>
      </c>
      <c r="H888" s="9">
        <v>3079.98</v>
      </c>
      <c r="I888" s="9">
        <v>3079.98</v>
      </c>
      <c r="J888" s="9">
        <v>0</v>
      </c>
      <c r="K888" s="9">
        <v>3079.98</v>
      </c>
      <c r="L888" s="9">
        <v>0</v>
      </c>
      <c r="M888" s="9">
        <v>0</v>
      </c>
      <c r="N888" s="9">
        <v>0</v>
      </c>
      <c r="O888" s="9">
        <v>0</v>
      </c>
      <c r="P888" s="9">
        <v>0</v>
      </c>
      <c r="Q888" s="9">
        <v>0</v>
      </c>
      <c r="R888" s="9">
        <v>0</v>
      </c>
      <c r="S888" s="9">
        <v>0</v>
      </c>
      <c r="T888" s="9">
        <v>0</v>
      </c>
      <c r="U888" s="9">
        <v>0</v>
      </c>
      <c r="V888" s="5">
        <v>95.225000000000009</v>
      </c>
      <c r="W888" s="5">
        <v>2.2002737581880767E-2</v>
      </c>
    </row>
    <row r="889" spans="1:23" ht="25" x14ac:dyDescent="0.35">
      <c r="A889" s="6"/>
      <c r="B889" s="4"/>
      <c r="C889" s="4" t="s">
        <v>55</v>
      </c>
      <c r="D889" s="7" t="s">
        <v>56</v>
      </c>
      <c r="E889" s="8">
        <v>11320.48</v>
      </c>
      <c r="F889" s="8">
        <v>10026.709999999999</v>
      </c>
      <c r="G889" s="9">
        <v>9995.82</v>
      </c>
      <c r="H889" s="9">
        <v>9995.82</v>
      </c>
      <c r="I889" s="9">
        <v>9995.82</v>
      </c>
      <c r="J889" s="9">
        <v>0</v>
      </c>
      <c r="K889" s="9">
        <v>9995.82</v>
      </c>
      <c r="L889" s="9">
        <v>0</v>
      </c>
      <c r="M889" s="9">
        <v>0</v>
      </c>
      <c r="N889" s="9">
        <v>0</v>
      </c>
      <c r="O889" s="9">
        <v>0</v>
      </c>
      <c r="P889" s="9">
        <v>0</v>
      </c>
      <c r="Q889" s="9">
        <v>0</v>
      </c>
      <c r="R889" s="9">
        <v>0</v>
      </c>
      <c r="S889" s="9">
        <v>0</v>
      </c>
      <c r="T889" s="9">
        <v>0</v>
      </c>
      <c r="U889" s="9">
        <v>0</v>
      </c>
      <c r="V889" s="5">
        <v>99.691935483870964</v>
      </c>
      <c r="W889" s="5">
        <v>7.1408096991255873E-2</v>
      </c>
    </row>
    <row r="890" spans="1:23" ht="25" x14ac:dyDescent="0.35">
      <c r="A890" s="6"/>
      <c r="B890" s="4"/>
      <c r="C890" s="4" t="s">
        <v>59</v>
      </c>
      <c r="D890" s="7" t="s">
        <v>60</v>
      </c>
      <c r="E890" s="8">
        <v>3234.42</v>
      </c>
      <c r="F890" s="8">
        <v>1293.77</v>
      </c>
      <c r="G890" s="9">
        <v>741.98</v>
      </c>
      <c r="H890" s="9">
        <v>741.98</v>
      </c>
      <c r="I890" s="9">
        <v>741.98</v>
      </c>
      <c r="J890" s="9">
        <v>0</v>
      </c>
      <c r="K890" s="9">
        <v>741.98</v>
      </c>
      <c r="L890" s="9">
        <v>0</v>
      </c>
      <c r="M890" s="9">
        <v>0</v>
      </c>
      <c r="N890" s="9">
        <v>0</v>
      </c>
      <c r="O890" s="9">
        <v>0</v>
      </c>
      <c r="P890" s="9">
        <v>0</v>
      </c>
      <c r="Q890" s="9">
        <v>0</v>
      </c>
      <c r="R890" s="9">
        <v>0</v>
      </c>
      <c r="S890" s="9">
        <v>0</v>
      </c>
      <c r="T890" s="9">
        <v>0</v>
      </c>
      <c r="U890" s="9">
        <v>0</v>
      </c>
      <c r="V890" s="5">
        <v>57.35</v>
      </c>
      <c r="W890" s="5">
        <v>5.3005282239784171E-3</v>
      </c>
    </row>
    <row r="891" spans="1:23" ht="37.5" x14ac:dyDescent="0.35">
      <c r="A891" s="6"/>
      <c r="B891" s="4"/>
      <c r="C891" s="4" t="s">
        <v>67</v>
      </c>
      <c r="D891" s="7" t="s">
        <v>68</v>
      </c>
      <c r="E891" s="8">
        <v>9703.27</v>
      </c>
      <c r="F891" s="8">
        <v>24258.17</v>
      </c>
      <c r="G891" s="9">
        <v>16257.54</v>
      </c>
      <c r="H891" s="9">
        <v>16257.54</v>
      </c>
      <c r="I891" s="9">
        <v>16257.54</v>
      </c>
      <c r="J891" s="9">
        <v>0</v>
      </c>
      <c r="K891" s="9">
        <v>16257.54</v>
      </c>
      <c r="L891" s="9">
        <v>0</v>
      </c>
      <c r="M891" s="9">
        <v>0</v>
      </c>
      <c r="N891" s="9">
        <v>0</v>
      </c>
      <c r="O891" s="9">
        <v>0</v>
      </c>
      <c r="P891" s="9">
        <v>0</v>
      </c>
      <c r="Q891" s="9">
        <v>0</v>
      </c>
      <c r="R891" s="9">
        <v>0</v>
      </c>
      <c r="S891" s="9">
        <v>0</v>
      </c>
      <c r="T891" s="9">
        <v>0</v>
      </c>
      <c r="U891" s="9">
        <v>0</v>
      </c>
      <c r="V891" s="5">
        <v>67.018799999999999</v>
      </c>
      <c r="W891" s="5">
        <v>0.11614048853656216</v>
      </c>
    </row>
    <row r="892" spans="1:23" ht="300" x14ac:dyDescent="0.35">
      <c r="A892" s="6"/>
      <c r="B892" s="4" t="s">
        <v>251</v>
      </c>
      <c r="C892" s="4"/>
      <c r="D892" s="7" t="s">
        <v>252</v>
      </c>
      <c r="E892" s="8">
        <v>308240.52</v>
      </c>
      <c r="F892" s="8">
        <v>308240.52</v>
      </c>
      <c r="G892" s="9">
        <v>208966.57</v>
      </c>
      <c r="H892" s="9">
        <v>208966.57</v>
      </c>
      <c r="I892" s="9">
        <v>208966.57</v>
      </c>
      <c r="J892" s="9">
        <v>203108.48000000001</v>
      </c>
      <c r="K892" s="9">
        <v>5858.09</v>
      </c>
      <c r="L892" s="9">
        <v>0</v>
      </c>
      <c r="M892" s="9">
        <v>0</v>
      </c>
      <c r="N892" s="9">
        <v>0</v>
      </c>
      <c r="O892" s="9">
        <v>0</v>
      </c>
      <c r="P892" s="9">
        <v>0</v>
      </c>
      <c r="Q892" s="9">
        <v>0</v>
      </c>
      <c r="R892" s="9">
        <v>0</v>
      </c>
      <c r="S892" s="9">
        <v>0</v>
      </c>
      <c r="T892" s="9">
        <v>0</v>
      </c>
      <c r="U892" s="9">
        <v>0</v>
      </c>
      <c r="V892" s="5">
        <v>67.793347324239235</v>
      </c>
      <c r="W892" s="5">
        <v>1.4928140584056977</v>
      </c>
    </row>
    <row r="893" spans="1:23" ht="37.5" x14ac:dyDescent="0.35">
      <c r="A893" s="6"/>
      <c r="B893" s="4"/>
      <c r="C893" s="4" t="s">
        <v>31</v>
      </c>
      <c r="D893" s="7" t="s">
        <v>32</v>
      </c>
      <c r="E893" s="8">
        <v>1617.21</v>
      </c>
      <c r="F893" s="8">
        <v>1617.21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0</v>
      </c>
      <c r="M893" s="9">
        <v>0</v>
      </c>
      <c r="N893" s="9">
        <v>0</v>
      </c>
      <c r="O893" s="9">
        <v>0</v>
      </c>
      <c r="P893" s="9">
        <v>0</v>
      </c>
      <c r="Q893" s="9">
        <v>0</v>
      </c>
      <c r="R893" s="9">
        <v>0</v>
      </c>
      <c r="S893" s="9">
        <v>0</v>
      </c>
      <c r="T893" s="9">
        <v>0</v>
      </c>
      <c r="U893" s="9">
        <v>0</v>
      </c>
      <c r="V893" s="5">
        <v>0</v>
      </c>
      <c r="W893" s="5">
        <v>0</v>
      </c>
    </row>
    <row r="894" spans="1:23" ht="25" x14ac:dyDescent="0.35">
      <c r="A894" s="6"/>
      <c r="B894" s="4"/>
      <c r="C894" s="4" t="s">
        <v>33</v>
      </c>
      <c r="D894" s="7" t="s">
        <v>34</v>
      </c>
      <c r="E894" s="8">
        <v>221661.48</v>
      </c>
      <c r="F894" s="8">
        <v>221661.48</v>
      </c>
      <c r="G894" s="9">
        <v>163092.35999999999</v>
      </c>
      <c r="H894" s="9">
        <v>163092.35999999999</v>
      </c>
      <c r="I894" s="9">
        <v>163092.35999999999</v>
      </c>
      <c r="J894" s="9">
        <v>163092.35999999999</v>
      </c>
      <c r="K894" s="9">
        <v>0</v>
      </c>
      <c r="L894" s="9">
        <v>0</v>
      </c>
      <c r="M894" s="9">
        <v>0</v>
      </c>
      <c r="N894" s="9">
        <v>0</v>
      </c>
      <c r="O894" s="9">
        <v>0</v>
      </c>
      <c r="P894" s="9">
        <v>0</v>
      </c>
      <c r="Q894" s="9">
        <v>0</v>
      </c>
      <c r="R894" s="9">
        <v>0</v>
      </c>
      <c r="S894" s="9">
        <v>0</v>
      </c>
      <c r="T894" s="9">
        <v>0</v>
      </c>
      <c r="U894" s="9">
        <v>0</v>
      </c>
      <c r="V894" s="5">
        <v>73.577219401155673</v>
      </c>
      <c r="W894" s="5">
        <v>1.1650981566442646</v>
      </c>
    </row>
    <row r="895" spans="1:23" ht="25" x14ac:dyDescent="0.35">
      <c r="A895" s="6"/>
      <c r="B895" s="4"/>
      <c r="C895" s="4" t="s">
        <v>35</v>
      </c>
      <c r="D895" s="7" t="s">
        <v>36</v>
      </c>
      <c r="E895" s="8">
        <v>18840.509999999998</v>
      </c>
      <c r="F895" s="8">
        <v>18840.509999999998</v>
      </c>
      <c r="G895" s="9">
        <v>11148.02</v>
      </c>
      <c r="H895" s="9">
        <v>11148.02</v>
      </c>
      <c r="I895" s="9">
        <v>11148.02</v>
      </c>
      <c r="J895" s="9">
        <v>11148.02</v>
      </c>
      <c r="K895" s="9">
        <v>0</v>
      </c>
      <c r="L895" s="9">
        <v>0</v>
      </c>
      <c r="M895" s="9">
        <v>0</v>
      </c>
      <c r="N895" s="9">
        <v>0</v>
      </c>
      <c r="O895" s="9">
        <v>0</v>
      </c>
      <c r="P895" s="9">
        <v>0</v>
      </c>
      <c r="Q895" s="9">
        <v>0</v>
      </c>
      <c r="R895" s="9">
        <v>0</v>
      </c>
      <c r="S895" s="9">
        <v>0</v>
      </c>
      <c r="T895" s="9">
        <v>0</v>
      </c>
      <c r="U895" s="9">
        <v>0</v>
      </c>
      <c r="V895" s="5">
        <v>59.170472103004293</v>
      </c>
      <c r="W895" s="5">
        <v>7.9639165732440842E-2</v>
      </c>
    </row>
    <row r="896" spans="1:23" ht="37.5" x14ac:dyDescent="0.35">
      <c r="A896" s="6"/>
      <c r="B896" s="4"/>
      <c r="C896" s="4" t="s">
        <v>37</v>
      </c>
      <c r="D896" s="7" t="s">
        <v>38</v>
      </c>
      <c r="E896" s="8">
        <v>43121.33</v>
      </c>
      <c r="F896" s="8">
        <v>43121.33</v>
      </c>
      <c r="G896" s="9">
        <v>26364.2</v>
      </c>
      <c r="H896" s="9">
        <v>26364.2</v>
      </c>
      <c r="I896" s="9">
        <v>26364.2</v>
      </c>
      <c r="J896" s="9">
        <v>26364.2</v>
      </c>
      <c r="K896" s="9">
        <v>0</v>
      </c>
      <c r="L896" s="9">
        <v>0</v>
      </c>
      <c r="M896" s="9">
        <v>0</v>
      </c>
      <c r="N896" s="9">
        <v>0</v>
      </c>
      <c r="O896" s="9">
        <v>0</v>
      </c>
      <c r="P896" s="9">
        <v>0</v>
      </c>
      <c r="Q896" s="9">
        <v>0</v>
      </c>
      <c r="R896" s="9">
        <v>0</v>
      </c>
      <c r="S896" s="9">
        <v>0</v>
      </c>
      <c r="T896" s="9">
        <v>0</v>
      </c>
      <c r="U896" s="9">
        <v>0</v>
      </c>
      <c r="V896" s="5">
        <v>61.139588958895885</v>
      </c>
      <c r="W896" s="5">
        <v>0.18834042991419878</v>
      </c>
    </row>
    <row r="897" spans="1:23" ht="37.5" x14ac:dyDescent="0.35">
      <c r="A897" s="6"/>
      <c r="B897" s="4"/>
      <c r="C897" s="4" t="s">
        <v>39</v>
      </c>
      <c r="D897" s="7" t="s">
        <v>40</v>
      </c>
      <c r="E897" s="8">
        <v>6132.47</v>
      </c>
      <c r="F897" s="8">
        <v>6132.47</v>
      </c>
      <c r="G897" s="9">
        <v>2503.9</v>
      </c>
      <c r="H897" s="9">
        <v>2503.9</v>
      </c>
      <c r="I897" s="9">
        <v>2503.9</v>
      </c>
      <c r="J897" s="9">
        <v>2503.9</v>
      </c>
      <c r="K897" s="9">
        <v>0</v>
      </c>
      <c r="L897" s="9">
        <v>0</v>
      </c>
      <c r="M897" s="9">
        <v>0</v>
      </c>
      <c r="N897" s="9">
        <v>0</v>
      </c>
      <c r="O897" s="9">
        <v>0</v>
      </c>
      <c r="P897" s="9">
        <v>0</v>
      </c>
      <c r="Q897" s="9">
        <v>0</v>
      </c>
      <c r="R897" s="9">
        <v>0</v>
      </c>
      <c r="S897" s="9">
        <v>0</v>
      </c>
      <c r="T897" s="9">
        <v>0</v>
      </c>
      <c r="U897" s="9">
        <v>0</v>
      </c>
      <c r="V897" s="5">
        <v>40.830168776371309</v>
      </c>
      <c r="W897" s="5">
        <v>1.7887318741545997E-2</v>
      </c>
    </row>
    <row r="898" spans="1:23" ht="25" x14ac:dyDescent="0.35">
      <c r="A898" s="6"/>
      <c r="B898" s="4"/>
      <c r="C898" s="4" t="s">
        <v>41</v>
      </c>
      <c r="D898" s="7" t="s">
        <v>42</v>
      </c>
      <c r="E898" s="8">
        <v>323.44</v>
      </c>
      <c r="F898" s="8">
        <v>323.44</v>
      </c>
      <c r="G898" s="9">
        <v>0</v>
      </c>
      <c r="H898" s="9">
        <v>0</v>
      </c>
      <c r="I898" s="9">
        <v>0</v>
      </c>
      <c r="J898" s="9">
        <v>0</v>
      </c>
      <c r="K898" s="9">
        <v>0</v>
      </c>
      <c r="L898" s="9">
        <v>0</v>
      </c>
      <c r="M898" s="9">
        <v>0</v>
      </c>
      <c r="N898" s="9">
        <v>0</v>
      </c>
      <c r="O898" s="9">
        <v>0</v>
      </c>
      <c r="P898" s="9">
        <v>0</v>
      </c>
      <c r="Q898" s="9">
        <v>0</v>
      </c>
      <c r="R898" s="9">
        <v>0</v>
      </c>
      <c r="S898" s="9">
        <v>0</v>
      </c>
      <c r="T898" s="9">
        <v>0</v>
      </c>
      <c r="U898" s="9">
        <v>0</v>
      </c>
      <c r="V898" s="5">
        <v>0</v>
      </c>
      <c r="W898" s="5">
        <v>0</v>
      </c>
    </row>
    <row r="899" spans="1:23" ht="25" x14ac:dyDescent="0.35">
      <c r="A899" s="6"/>
      <c r="B899" s="4"/>
      <c r="C899" s="4" t="s">
        <v>43</v>
      </c>
      <c r="D899" s="7" t="s">
        <v>44</v>
      </c>
      <c r="E899" s="8">
        <v>1617.21</v>
      </c>
      <c r="F899" s="8">
        <v>7115.73</v>
      </c>
      <c r="G899" s="9">
        <v>3473.8</v>
      </c>
      <c r="H899" s="9">
        <v>3473.8</v>
      </c>
      <c r="I899" s="9">
        <v>3473.8</v>
      </c>
      <c r="J899" s="9">
        <v>0</v>
      </c>
      <c r="K899" s="9">
        <v>3473.8</v>
      </c>
      <c r="L899" s="9">
        <v>0</v>
      </c>
      <c r="M899" s="9">
        <v>0</v>
      </c>
      <c r="N899" s="9">
        <v>0</v>
      </c>
      <c r="O899" s="9">
        <v>0</v>
      </c>
      <c r="P899" s="9">
        <v>0</v>
      </c>
      <c r="Q899" s="9">
        <v>0</v>
      </c>
      <c r="R899" s="9">
        <v>0</v>
      </c>
      <c r="S899" s="9">
        <v>0</v>
      </c>
      <c r="T899" s="9">
        <v>0</v>
      </c>
      <c r="U899" s="9">
        <v>0</v>
      </c>
      <c r="V899" s="5">
        <v>48.818636363636365</v>
      </c>
      <c r="W899" s="5">
        <v>2.4816130417763996E-2</v>
      </c>
    </row>
    <row r="900" spans="1:23" ht="37.5" x14ac:dyDescent="0.35">
      <c r="A900" s="6"/>
      <c r="B900" s="4"/>
      <c r="C900" s="4" t="s">
        <v>95</v>
      </c>
      <c r="D900" s="7" t="s">
        <v>96</v>
      </c>
      <c r="E900" s="8">
        <v>1617.21</v>
      </c>
      <c r="F900" s="8">
        <v>1617.21</v>
      </c>
      <c r="G900" s="9">
        <v>928.28</v>
      </c>
      <c r="H900" s="9">
        <v>928.28</v>
      </c>
      <c r="I900" s="9">
        <v>928.28</v>
      </c>
      <c r="J900" s="9">
        <v>0</v>
      </c>
      <c r="K900" s="9">
        <v>928.28</v>
      </c>
      <c r="L900" s="9">
        <v>0</v>
      </c>
      <c r="M900" s="9">
        <v>0</v>
      </c>
      <c r="N900" s="9">
        <v>0</v>
      </c>
      <c r="O900" s="9">
        <v>0</v>
      </c>
      <c r="P900" s="9">
        <v>0</v>
      </c>
      <c r="Q900" s="9">
        <v>0</v>
      </c>
      <c r="R900" s="9">
        <v>0</v>
      </c>
      <c r="S900" s="9">
        <v>0</v>
      </c>
      <c r="T900" s="9">
        <v>0</v>
      </c>
      <c r="U900" s="9">
        <v>0</v>
      </c>
      <c r="V900" s="5">
        <v>57.4</v>
      </c>
      <c r="W900" s="5">
        <v>6.6314367928587865E-3</v>
      </c>
    </row>
    <row r="901" spans="1:23" x14ac:dyDescent="0.35">
      <c r="A901" s="6"/>
      <c r="B901" s="4"/>
      <c r="C901" s="4" t="s">
        <v>49</v>
      </c>
      <c r="D901" s="7" t="s">
        <v>50</v>
      </c>
      <c r="E901" s="8">
        <v>1617.21</v>
      </c>
      <c r="F901" s="8">
        <v>1617.21</v>
      </c>
      <c r="G901" s="9">
        <v>17.89</v>
      </c>
      <c r="H901" s="9">
        <v>17.89</v>
      </c>
      <c r="I901" s="9">
        <v>17.89</v>
      </c>
      <c r="J901" s="9">
        <v>0</v>
      </c>
      <c r="K901" s="9">
        <v>17.89</v>
      </c>
      <c r="L901" s="9">
        <v>0</v>
      </c>
      <c r="M901" s="9">
        <v>0</v>
      </c>
      <c r="N901" s="9">
        <v>0</v>
      </c>
      <c r="O901" s="9">
        <v>0</v>
      </c>
      <c r="P901" s="9">
        <v>0</v>
      </c>
      <c r="Q901" s="9">
        <v>0</v>
      </c>
      <c r="R901" s="9">
        <v>0</v>
      </c>
      <c r="S901" s="9">
        <v>0</v>
      </c>
      <c r="T901" s="9">
        <v>0</v>
      </c>
      <c r="U901" s="9">
        <v>0</v>
      </c>
      <c r="V901" s="5">
        <v>1.1060000000000001</v>
      </c>
      <c r="W901" s="5">
        <v>1.2777646503313273E-4</v>
      </c>
    </row>
    <row r="902" spans="1:23" ht="25" x14ac:dyDescent="0.35">
      <c r="A902" s="6"/>
      <c r="B902" s="4"/>
      <c r="C902" s="4" t="s">
        <v>51</v>
      </c>
      <c r="D902" s="7" t="s">
        <v>52</v>
      </c>
      <c r="E902" s="8">
        <v>1617.21</v>
      </c>
      <c r="F902" s="8">
        <v>323.44</v>
      </c>
      <c r="G902" s="9">
        <v>0</v>
      </c>
      <c r="H902" s="9">
        <v>0</v>
      </c>
      <c r="I902" s="9">
        <v>0</v>
      </c>
      <c r="J902" s="9">
        <v>0</v>
      </c>
      <c r="K902" s="9">
        <v>0</v>
      </c>
      <c r="L902" s="9">
        <v>0</v>
      </c>
      <c r="M902" s="9">
        <v>0</v>
      </c>
      <c r="N902" s="9">
        <v>0</v>
      </c>
      <c r="O902" s="9">
        <v>0</v>
      </c>
      <c r="P902" s="9">
        <v>0</v>
      </c>
      <c r="Q902" s="9">
        <v>0</v>
      </c>
      <c r="R902" s="9">
        <v>0</v>
      </c>
      <c r="S902" s="9">
        <v>0</v>
      </c>
      <c r="T902" s="9">
        <v>0</v>
      </c>
      <c r="U902" s="9">
        <v>0</v>
      </c>
      <c r="V902" s="5">
        <v>0</v>
      </c>
      <c r="W902" s="5">
        <v>0</v>
      </c>
    </row>
    <row r="903" spans="1:23" ht="25" x14ac:dyDescent="0.35">
      <c r="A903" s="6"/>
      <c r="B903" s="4"/>
      <c r="C903" s="4" t="s">
        <v>53</v>
      </c>
      <c r="D903" s="7" t="s">
        <v>54</v>
      </c>
      <c r="E903" s="8">
        <v>646.88</v>
      </c>
      <c r="F903" s="8">
        <v>646.88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0</v>
      </c>
      <c r="M903" s="9">
        <v>0</v>
      </c>
      <c r="N903" s="9">
        <v>0</v>
      </c>
      <c r="O903" s="9">
        <v>0</v>
      </c>
      <c r="P903" s="9">
        <v>0</v>
      </c>
      <c r="Q903" s="9">
        <v>0</v>
      </c>
      <c r="R903" s="9">
        <v>0</v>
      </c>
      <c r="S903" s="9">
        <v>0</v>
      </c>
      <c r="T903" s="9">
        <v>0</v>
      </c>
      <c r="U903" s="9">
        <v>0</v>
      </c>
      <c r="V903" s="5">
        <v>0</v>
      </c>
      <c r="W903" s="5">
        <v>0</v>
      </c>
    </row>
    <row r="904" spans="1:23" ht="25" x14ac:dyDescent="0.35">
      <c r="A904" s="6"/>
      <c r="B904" s="4"/>
      <c r="C904" s="4" t="s">
        <v>55</v>
      </c>
      <c r="D904" s="7" t="s">
        <v>56</v>
      </c>
      <c r="E904" s="8">
        <v>1617.21</v>
      </c>
      <c r="F904" s="8">
        <v>1617.21</v>
      </c>
      <c r="G904" s="9">
        <v>419.47</v>
      </c>
      <c r="H904" s="9">
        <v>419.47</v>
      </c>
      <c r="I904" s="9">
        <v>419.47</v>
      </c>
      <c r="J904" s="9">
        <v>0</v>
      </c>
      <c r="K904" s="9">
        <v>419.47</v>
      </c>
      <c r="L904" s="9">
        <v>0</v>
      </c>
      <c r="M904" s="9">
        <v>0</v>
      </c>
      <c r="N904" s="9">
        <v>0</v>
      </c>
      <c r="O904" s="9">
        <v>0</v>
      </c>
      <c r="P904" s="9">
        <v>0</v>
      </c>
      <c r="Q904" s="9">
        <v>0</v>
      </c>
      <c r="R904" s="9">
        <v>0</v>
      </c>
      <c r="S904" s="9">
        <v>0</v>
      </c>
      <c r="T904" s="9">
        <v>0</v>
      </c>
      <c r="U904" s="9">
        <v>0</v>
      </c>
      <c r="V904" s="5">
        <v>25.937999999999999</v>
      </c>
      <c r="W904" s="5">
        <v>2.9966238246197075E-3</v>
      </c>
    </row>
    <row r="905" spans="1:23" ht="37.5" x14ac:dyDescent="0.35">
      <c r="A905" s="6"/>
      <c r="B905" s="4"/>
      <c r="C905" s="4" t="s">
        <v>57</v>
      </c>
      <c r="D905" s="7" t="s">
        <v>58</v>
      </c>
      <c r="E905" s="8">
        <v>1617.21</v>
      </c>
      <c r="F905" s="8">
        <v>1617.21</v>
      </c>
      <c r="G905" s="9">
        <v>48.32</v>
      </c>
      <c r="H905" s="9">
        <v>48.32</v>
      </c>
      <c r="I905" s="9">
        <v>48.32</v>
      </c>
      <c r="J905" s="9">
        <v>0</v>
      </c>
      <c r="K905" s="9">
        <v>48.32</v>
      </c>
      <c r="L905" s="9">
        <v>0</v>
      </c>
      <c r="M905" s="9">
        <v>0</v>
      </c>
      <c r="N905" s="9">
        <v>0</v>
      </c>
      <c r="O905" s="9">
        <v>0</v>
      </c>
      <c r="P905" s="9">
        <v>0</v>
      </c>
      <c r="Q905" s="9">
        <v>0</v>
      </c>
      <c r="R905" s="9">
        <v>0</v>
      </c>
      <c r="S905" s="9">
        <v>0</v>
      </c>
      <c r="T905" s="9">
        <v>0</v>
      </c>
      <c r="U905" s="9">
        <v>0</v>
      </c>
      <c r="V905" s="5">
        <v>2.988</v>
      </c>
      <c r="W905" s="5">
        <v>3.4520441005334593E-4</v>
      </c>
    </row>
    <row r="906" spans="1:23" ht="25" x14ac:dyDescent="0.35">
      <c r="A906" s="6"/>
      <c r="B906" s="4"/>
      <c r="C906" s="4" t="s">
        <v>59</v>
      </c>
      <c r="D906" s="7" t="s">
        <v>60</v>
      </c>
      <c r="E906" s="8">
        <v>1617.21</v>
      </c>
      <c r="F906" s="8">
        <v>323.44</v>
      </c>
      <c r="G906" s="9">
        <v>0</v>
      </c>
      <c r="H906" s="9">
        <v>0</v>
      </c>
      <c r="I906" s="9">
        <v>0</v>
      </c>
      <c r="J906" s="9">
        <v>0</v>
      </c>
      <c r="K906" s="9">
        <v>0</v>
      </c>
      <c r="L906" s="9">
        <v>0</v>
      </c>
      <c r="M906" s="9">
        <v>0</v>
      </c>
      <c r="N906" s="9">
        <v>0</v>
      </c>
      <c r="O906" s="9">
        <v>0</v>
      </c>
      <c r="P906" s="9">
        <v>0</v>
      </c>
      <c r="Q906" s="9">
        <v>0</v>
      </c>
      <c r="R906" s="9">
        <v>0</v>
      </c>
      <c r="S906" s="9">
        <v>0</v>
      </c>
      <c r="T906" s="9">
        <v>0</v>
      </c>
      <c r="U906" s="9">
        <v>0</v>
      </c>
      <c r="V906" s="5">
        <v>0</v>
      </c>
      <c r="W906" s="5">
        <v>0</v>
      </c>
    </row>
    <row r="907" spans="1:23" ht="37.5" x14ac:dyDescent="0.35">
      <c r="A907" s="6"/>
      <c r="B907" s="4"/>
      <c r="C907" s="4" t="s">
        <v>63</v>
      </c>
      <c r="D907" s="7" t="s">
        <v>64</v>
      </c>
      <c r="E907" s="8">
        <v>970.33</v>
      </c>
      <c r="F907" s="8">
        <v>970.33</v>
      </c>
      <c r="G907" s="9">
        <v>970.33</v>
      </c>
      <c r="H907" s="9">
        <v>970.33</v>
      </c>
      <c r="I907" s="9">
        <v>970.33</v>
      </c>
      <c r="J907" s="9">
        <v>0</v>
      </c>
      <c r="K907" s="9">
        <v>970.33</v>
      </c>
      <c r="L907" s="9">
        <v>0</v>
      </c>
      <c r="M907" s="9">
        <v>0</v>
      </c>
      <c r="N907" s="9">
        <v>0</v>
      </c>
      <c r="O907" s="9">
        <v>0</v>
      </c>
      <c r="P907" s="9">
        <v>0</v>
      </c>
      <c r="Q907" s="9">
        <v>0</v>
      </c>
      <c r="R907" s="9">
        <v>0</v>
      </c>
      <c r="S907" s="9">
        <v>0</v>
      </c>
      <c r="T907" s="9">
        <v>0</v>
      </c>
      <c r="U907" s="9">
        <v>0</v>
      </c>
      <c r="V907" s="5">
        <v>100</v>
      </c>
      <c r="W907" s="5">
        <v>6.9318154629185924E-3</v>
      </c>
    </row>
    <row r="908" spans="1:23" ht="37.5" x14ac:dyDescent="0.35">
      <c r="A908" s="6"/>
      <c r="B908" s="4"/>
      <c r="C908" s="4" t="s">
        <v>91</v>
      </c>
      <c r="D908" s="7" t="s">
        <v>92</v>
      </c>
      <c r="E908" s="8">
        <v>3606.38</v>
      </c>
      <c r="F908" s="8">
        <v>695.4</v>
      </c>
      <c r="G908" s="9">
        <v>0</v>
      </c>
      <c r="H908" s="9">
        <v>0</v>
      </c>
      <c r="I908" s="9">
        <v>0</v>
      </c>
      <c r="J908" s="9">
        <v>0</v>
      </c>
      <c r="K908" s="9">
        <v>0</v>
      </c>
      <c r="L908" s="9">
        <v>0</v>
      </c>
      <c r="M908" s="9">
        <v>0</v>
      </c>
      <c r="N908" s="9">
        <v>0</v>
      </c>
      <c r="O908" s="9">
        <v>0</v>
      </c>
      <c r="P908" s="9">
        <v>0</v>
      </c>
      <c r="Q908" s="9">
        <v>0</v>
      </c>
      <c r="R908" s="9">
        <v>0</v>
      </c>
      <c r="S908" s="9">
        <v>0</v>
      </c>
      <c r="T908" s="9">
        <v>0</v>
      </c>
      <c r="U908" s="9">
        <v>0</v>
      </c>
      <c r="V908" s="5">
        <v>0</v>
      </c>
      <c r="W908" s="5">
        <v>0</v>
      </c>
    </row>
    <row r="909" spans="1:23" x14ac:dyDescent="0.35">
      <c r="A909" s="6"/>
      <c r="B909" s="4" t="s">
        <v>253</v>
      </c>
      <c r="C909" s="4"/>
      <c r="D909" s="7" t="s">
        <v>70</v>
      </c>
      <c r="E909" s="8">
        <v>0</v>
      </c>
      <c r="F909" s="8">
        <v>11621.28</v>
      </c>
      <c r="G909" s="9">
        <v>11423.66</v>
      </c>
      <c r="H909" s="9">
        <v>11423.66</v>
      </c>
      <c r="I909" s="9">
        <v>11423.66</v>
      </c>
      <c r="J909" s="9">
        <v>11423.66</v>
      </c>
      <c r="K909" s="9">
        <v>0</v>
      </c>
      <c r="L909" s="9">
        <v>0</v>
      </c>
      <c r="M909" s="9">
        <v>0</v>
      </c>
      <c r="N909" s="9">
        <v>0</v>
      </c>
      <c r="O909" s="9">
        <v>0</v>
      </c>
      <c r="P909" s="9">
        <v>0</v>
      </c>
      <c r="Q909" s="9">
        <v>0</v>
      </c>
      <c r="R909" s="9">
        <v>0</v>
      </c>
      <c r="S909" s="9">
        <v>0</v>
      </c>
      <c r="T909" s="9">
        <v>0</v>
      </c>
      <c r="U909" s="9">
        <v>0</v>
      </c>
      <c r="V909" s="5">
        <v>98.29947119398831</v>
      </c>
      <c r="W909" s="5">
        <v>8.1608263444940599E-2</v>
      </c>
    </row>
    <row r="910" spans="1:23" ht="25" x14ac:dyDescent="0.35">
      <c r="A910" s="6"/>
      <c r="B910" s="4"/>
      <c r="C910" s="4" t="s">
        <v>33</v>
      </c>
      <c r="D910" s="7" t="s">
        <v>34</v>
      </c>
      <c r="E910" s="8">
        <v>0</v>
      </c>
      <c r="F910" s="8">
        <v>9703.27</v>
      </c>
      <c r="G910" s="9">
        <v>9509.2000000000007</v>
      </c>
      <c r="H910" s="9">
        <v>9509.2000000000007</v>
      </c>
      <c r="I910" s="9">
        <v>9509.2000000000007</v>
      </c>
      <c r="J910" s="9">
        <v>9509.2000000000007</v>
      </c>
      <c r="K910" s="9">
        <v>0</v>
      </c>
      <c r="L910" s="9">
        <v>0</v>
      </c>
      <c r="M910" s="9">
        <v>0</v>
      </c>
      <c r="N910" s="9">
        <v>0</v>
      </c>
      <c r="O910" s="9">
        <v>0</v>
      </c>
      <c r="P910" s="9">
        <v>0</v>
      </c>
      <c r="Q910" s="9">
        <v>0</v>
      </c>
      <c r="R910" s="9">
        <v>0</v>
      </c>
      <c r="S910" s="9">
        <v>0</v>
      </c>
      <c r="T910" s="9">
        <v>0</v>
      </c>
      <c r="U910" s="9">
        <v>0</v>
      </c>
      <c r="V910" s="5">
        <v>98</v>
      </c>
      <c r="W910" s="5">
        <v>6.7931791536602198E-2</v>
      </c>
    </row>
    <row r="911" spans="1:23" ht="37.5" x14ac:dyDescent="0.35">
      <c r="A911" s="6"/>
      <c r="B911" s="4"/>
      <c r="C911" s="4" t="s">
        <v>37</v>
      </c>
      <c r="D911" s="7" t="s">
        <v>38</v>
      </c>
      <c r="E911" s="8">
        <v>0</v>
      </c>
      <c r="F911" s="8">
        <v>1678.67</v>
      </c>
      <c r="G911" s="9">
        <v>1676.72</v>
      </c>
      <c r="H911" s="9">
        <v>1676.72</v>
      </c>
      <c r="I911" s="9">
        <v>1676.72</v>
      </c>
      <c r="J911" s="9">
        <v>1676.72</v>
      </c>
      <c r="K911" s="9">
        <v>0</v>
      </c>
      <c r="L911" s="9">
        <v>0</v>
      </c>
      <c r="M911" s="9">
        <v>0</v>
      </c>
      <c r="N911" s="9">
        <v>0</v>
      </c>
      <c r="O911" s="9">
        <v>0</v>
      </c>
      <c r="P911" s="9">
        <v>0</v>
      </c>
      <c r="Q911" s="9">
        <v>0</v>
      </c>
      <c r="R911" s="9">
        <v>0</v>
      </c>
      <c r="S911" s="9">
        <v>0</v>
      </c>
      <c r="T911" s="9">
        <v>0</v>
      </c>
      <c r="U911" s="9">
        <v>0</v>
      </c>
      <c r="V911" s="5">
        <v>99.884393063583815</v>
      </c>
      <c r="W911" s="5">
        <v>1.1978177119923328E-2</v>
      </c>
    </row>
    <row r="912" spans="1:23" ht="37.5" x14ac:dyDescent="0.35">
      <c r="A912" s="6"/>
      <c r="B912" s="4"/>
      <c r="C912" s="4" t="s">
        <v>39</v>
      </c>
      <c r="D912" s="7" t="s">
        <v>40</v>
      </c>
      <c r="E912" s="8">
        <v>0</v>
      </c>
      <c r="F912" s="8">
        <v>239.35</v>
      </c>
      <c r="G912" s="9">
        <v>237.73</v>
      </c>
      <c r="H912" s="9">
        <v>237.73</v>
      </c>
      <c r="I912" s="9">
        <v>237.73</v>
      </c>
      <c r="J912" s="9">
        <v>237.73</v>
      </c>
      <c r="K912" s="9">
        <v>0</v>
      </c>
      <c r="L912" s="9">
        <v>0</v>
      </c>
      <c r="M912" s="9">
        <v>0</v>
      </c>
      <c r="N912" s="9">
        <v>0</v>
      </c>
      <c r="O912" s="9">
        <v>0</v>
      </c>
      <c r="P912" s="9">
        <v>0</v>
      </c>
      <c r="Q912" s="9">
        <v>0</v>
      </c>
      <c r="R912" s="9">
        <v>0</v>
      </c>
      <c r="S912" s="9">
        <v>0</v>
      </c>
      <c r="T912" s="9">
        <v>0</v>
      </c>
      <c r="U912" s="9">
        <v>0</v>
      </c>
      <c r="V912" s="5">
        <v>99.324324324324323</v>
      </c>
      <c r="W912" s="5">
        <v>1.6982947884150552E-3</v>
      </c>
    </row>
    <row r="913" spans="1:23" ht="25" x14ac:dyDescent="0.35">
      <c r="A913" s="6">
        <v>854</v>
      </c>
      <c r="B913" s="4"/>
      <c r="C913" s="4"/>
      <c r="D913" s="7" t="s">
        <v>282</v>
      </c>
      <c r="E913" s="8">
        <v>32344.23</v>
      </c>
      <c r="F913" s="8">
        <v>35902.1</v>
      </c>
      <c r="G913" s="9">
        <v>24918.35</v>
      </c>
      <c r="H913" s="9">
        <v>24918.35</v>
      </c>
      <c r="I913" s="9">
        <v>21360.49</v>
      </c>
      <c r="J913" s="9">
        <v>0</v>
      </c>
      <c r="K913" s="9">
        <v>21360.49</v>
      </c>
      <c r="L913" s="9">
        <v>0</v>
      </c>
      <c r="M913" s="9">
        <v>3557.87</v>
      </c>
      <c r="N913" s="9">
        <v>0</v>
      </c>
      <c r="O913" s="9">
        <v>0</v>
      </c>
      <c r="P913" s="9">
        <v>0</v>
      </c>
      <c r="Q913" s="9">
        <v>0</v>
      </c>
      <c r="R913" s="9">
        <v>0</v>
      </c>
      <c r="S913" s="9">
        <v>0</v>
      </c>
      <c r="T913" s="9">
        <v>0</v>
      </c>
      <c r="U913" s="9">
        <v>0</v>
      </c>
      <c r="V913" s="5">
        <v>69.406396396396403</v>
      </c>
      <c r="W913" s="5">
        <v>0.1780115627534192</v>
      </c>
    </row>
    <row r="914" spans="1:23" ht="37.5" x14ac:dyDescent="0.35">
      <c r="A914" s="6"/>
      <c r="B914" s="4" t="s">
        <v>289</v>
      </c>
      <c r="C914" s="4"/>
      <c r="D914" s="7" t="s">
        <v>290</v>
      </c>
      <c r="E914" s="8">
        <v>32344.23</v>
      </c>
      <c r="F914" s="8">
        <v>35902.1</v>
      </c>
      <c r="G914" s="9">
        <v>24918.35</v>
      </c>
      <c r="H914" s="9">
        <v>24918.35</v>
      </c>
      <c r="I914" s="9">
        <v>21360.49</v>
      </c>
      <c r="J914" s="9">
        <v>0</v>
      </c>
      <c r="K914" s="9">
        <v>21360.49</v>
      </c>
      <c r="L914" s="9">
        <v>0</v>
      </c>
      <c r="M914" s="9">
        <v>3557.87</v>
      </c>
      <c r="N914" s="9">
        <v>0</v>
      </c>
      <c r="O914" s="9">
        <v>0</v>
      </c>
      <c r="P914" s="9">
        <v>0</v>
      </c>
      <c r="Q914" s="9">
        <v>0</v>
      </c>
      <c r="R914" s="9">
        <v>0</v>
      </c>
      <c r="S914" s="9">
        <v>0</v>
      </c>
      <c r="T914" s="9">
        <v>0</v>
      </c>
      <c r="U914" s="9">
        <v>0</v>
      </c>
      <c r="V914" s="5">
        <v>69.406396396396403</v>
      </c>
      <c r="W914" s="5">
        <v>0.1780115627534192</v>
      </c>
    </row>
    <row r="915" spans="1:23" x14ac:dyDescent="0.35">
      <c r="A915" s="6"/>
      <c r="B915" s="4"/>
      <c r="C915" s="4" t="s">
        <v>291</v>
      </c>
      <c r="D915" s="7" t="s">
        <v>292</v>
      </c>
      <c r="E915" s="8">
        <v>0</v>
      </c>
      <c r="F915" s="8">
        <v>3557.87</v>
      </c>
      <c r="G915" s="9">
        <v>3557.87</v>
      </c>
      <c r="H915" s="9">
        <v>3557.87</v>
      </c>
      <c r="I915" s="9">
        <v>0</v>
      </c>
      <c r="J915" s="9">
        <v>0</v>
      </c>
      <c r="K915" s="9">
        <v>0</v>
      </c>
      <c r="L915" s="9">
        <v>0</v>
      </c>
      <c r="M915" s="9">
        <v>3557.87</v>
      </c>
      <c r="N915" s="9">
        <v>0</v>
      </c>
      <c r="O915" s="9">
        <v>0</v>
      </c>
      <c r="P915" s="9">
        <v>0</v>
      </c>
      <c r="Q915" s="9">
        <v>0</v>
      </c>
      <c r="R915" s="9">
        <v>0</v>
      </c>
      <c r="S915" s="9">
        <v>0</v>
      </c>
      <c r="T915" s="9">
        <v>0</v>
      </c>
      <c r="U915" s="9">
        <v>0</v>
      </c>
      <c r="V915" s="5">
        <v>100</v>
      </c>
      <c r="W915" s="5">
        <v>2.5416656697368173E-2</v>
      </c>
    </row>
    <row r="916" spans="1:23" ht="25" x14ac:dyDescent="0.35">
      <c r="A916" s="6"/>
      <c r="B916" s="4"/>
      <c r="C916" s="4" t="s">
        <v>55</v>
      </c>
      <c r="D916" s="7" t="s">
        <v>56</v>
      </c>
      <c r="E916" s="8">
        <v>32344.23</v>
      </c>
      <c r="F916" s="8">
        <v>32344.23</v>
      </c>
      <c r="G916" s="9">
        <v>21360.49</v>
      </c>
      <c r="H916" s="9">
        <v>21360.49</v>
      </c>
      <c r="I916" s="9">
        <v>21360.49</v>
      </c>
      <c r="J916" s="9">
        <v>0</v>
      </c>
      <c r="K916" s="9">
        <v>21360.49</v>
      </c>
      <c r="L916" s="9">
        <v>0</v>
      </c>
      <c r="M916" s="9">
        <v>0</v>
      </c>
      <c r="N916" s="9">
        <v>0</v>
      </c>
      <c r="O916" s="9">
        <v>0</v>
      </c>
      <c r="P916" s="9">
        <v>0</v>
      </c>
      <c r="Q916" s="9">
        <v>0</v>
      </c>
      <c r="R916" s="9">
        <v>0</v>
      </c>
      <c r="S916" s="9">
        <v>0</v>
      </c>
      <c r="T916" s="9">
        <v>0</v>
      </c>
      <c r="U916" s="9">
        <v>0</v>
      </c>
      <c r="V916" s="5">
        <v>66.0411</v>
      </c>
      <c r="W916" s="5">
        <v>0.15259490605605103</v>
      </c>
    </row>
    <row r="917" spans="1:23" x14ac:dyDescent="0.35">
      <c r="A917" s="6"/>
      <c r="B917" s="4"/>
      <c r="C917" s="4"/>
      <c r="D917" s="7" t="s">
        <v>27</v>
      </c>
      <c r="E917" s="8">
        <v>12115733.5</v>
      </c>
      <c r="F917" s="8">
        <v>14370443.380000001</v>
      </c>
      <c r="G917" s="9">
        <v>13998164.48</v>
      </c>
      <c r="H917" s="9">
        <v>13207335.189999999</v>
      </c>
      <c r="I917" s="9">
        <v>13196985.039999999</v>
      </c>
      <c r="J917" s="9">
        <v>10825189.210000001</v>
      </c>
      <c r="K917" s="9">
        <v>2371795.83</v>
      </c>
      <c r="L917" s="9">
        <v>0</v>
      </c>
      <c r="M917" s="9">
        <v>10350.15</v>
      </c>
      <c r="N917" s="9">
        <v>0</v>
      </c>
      <c r="O917" s="9">
        <v>0</v>
      </c>
      <c r="P917" s="9">
        <v>0</v>
      </c>
      <c r="Q917" s="9">
        <v>790829.29</v>
      </c>
      <c r="R917" s="9">
        <v>790829.29</v>
      </c>
      <c r="S917" s="9">
        <v>0</v>
      </c>
      <c r="T917" s="9">
        <v>0</v>
      </c>
      <c r="U917" s="9">
        <v>0</v>
      </c>
      <c r="V917" s="5">
        <v>97.409412591158969</v>
      </c>
      <c r="W917" s="5">
        <v>99.999999999999972</v>
      </c>
    </row>
    <row r="918" spans="1:23" x14ac:dyDescent="0.35">
      <c r="A918" s="10"/>
      <c r="B918" s="11"/>
      <c r="C918" s="11"/>
      <c r="D918" s="12"/>
      <c r="E918" s="13"/>
      <c r="F918" s="13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5"/>
      <c r="W918" s="15"/>
    </row>
    <row r="919" spans="1:23" x14ac:dyDescent="0.35">
      <c r="A919" s="10"/>
      <c r="B919" s="11"/>
      <c r="C919" s="11"/>
      <c r="D919" s="12"/>
      <c r="E919" s="13"/>
      <c r="F919" s="13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5"/>
      <c r="W919" s="15"/>
    </row>
    <row r="920" spans="1:23" x14ac:dyDescent="0.35">
      <c r="A920" s="10"/>
      <c r="B920" s="11"/>
      <c r="C920" s="11"/>
      <c r="D920" s="12"/>
      <c r="E920" s="13"/>
      <c r="F920" s="13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5"/>
      <c r="W920" s="15"/>
    </row>
    <row r="921" spans="1:23" x14ac:dyDescent="0.35">
      <c r="A921" s="10"/>
      <c r="B921" s="11"/>
      <c r="C921" s="11"/>
      <c r="D921" s="12"/>
      <c r="E921" s="13"/>
      <c r="F921" s="13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5"/>
      <c r="W921" s="15"/>
    </row>
    <row r="922" spans="1:23" x14ac:dyDescent="0.35">
      <c r="A922" s="10"/>
      <c r="B922" s="11"/>
      <c r="C922" s="11"/>
      <c r="D922" s="12"/>
      <c r="E922" s="13"/>
      <c r="F922" s="13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5"/>
      <c r="W922" s="15"/>
    </row>
    <row r="924" spans="1:23" x14ac:dyDescent="0.35">
      <c r="A924" s="75" t="s">
        <v>334</v>
      </c>
      <c r="B924" s="75"/>
      <c r="C924" s="75"/>
      <c r="D924" s="75"/>
      <c r="E924" s="75"/>
      <c r="F924" s="75"/>
      <c r="G924" s="75"/>
      <c r="H924" s="76"/>
      <c r="I924" s="76"/>
      <c r="J924" s="76"/>
      <c r="K924" s="76"/>
      <c r="L924" s="76"/>
      <c r="M924" s="76"/>
      <c r="N924" s="76"/>
      <c r="O924" s="76"/>
      <c r="P924" s="76"/>
      <c r="Q924" s="76"/>
      <c r="R924" s="76"/>
      <c r="S924" s="76"/>
      <c r="T924" s="76"/>
      <c r="U924" s="76"/>
      <c r="V924" s="76"/>
      <c r="W924" s="16"/>
    </row>
    <row r="925" spans="1:23" x14ac:dyDescent="0.35">
      <c r="A925" s="64" t="s">
        <v>2</v>
      </c>
      <c r="B925" s="64" t="s">
        <v>3</v>
      </c>
      <c r="C925" s="66" t="s">
        <v>4</v>
      </c>
      <c r="D925" s="66" t="s">
        <v>5</v>
      </c>
      <c r="E925" s="66" t="s">
        <v>6</v>
      </c>
      <c r="F925" s="66" t="s">
        <v>7</v>
      </c>
      <c r="G925" s="66" t="s">
        <v>8</v>
      </c>
      <c r="H925" s="68" t="s">
        <v>9</v>
      </c>
      <c r="I925" s="68"/>
      <c r="J925" s="68"/>
      <c r="K925" s="68"/>
      <c r="L925" s="68"/>
      <c r="M925" s="68"/>
      <c r="N925" s="68"/>
      <c r="O925" s="68"/>
      <c r="P925" s="68"/>
      <c r="Q925" s="68"/>
      <c r="R925" s="68"/>
      <c r="S925" s="68"/>
      <c r="T925" s="69"/>
      <c r="U925" s="69"/>
      <c r="V925" s="66" t="s">
        <v>10</v>
      </c>
      <c r="W925" s="66" t="s">
        <v>11</v>
      </c>
    </row>
    <row r="926" spans="1:23" x14ac:dyDescent="0.35">
      <c r="A926" s="64"/>
      <c r="B926" s="64"/>
      <c r="C926" s="66"/>
      <c r="D926" s="66"/>
      <c r="E926" s="66"/>
      <c r="F926" s="66"/>
      <c r="G926" s="66"/>
      <c r="H926" s="66" t="s">
        <v>12</v>
      </c>
      <c r="I926" s="70" t="s">
        <v>9</v>
      </c>
      <c r="J926" s="70"/>
      <c r="K926" s="70"/>
      <c r="L926" s="70"/>
      <c r="M926" s="70"/>
      <c r="N926" s="70"/>
      <c r="O926" s="70"/>
      <c r="P926" s="70"/>
      <c r="Q926" s="66" t="s">
        <v>13</v>
      </c>
      <c r="R926" s="68" t="s">
        <v>9</v>
      </c>
      <c r="S926" s="68"/>
      <c r="T926" s="69"/>
      <c r="U926" s="69"/>
      <c r="V926" s="66"/>
      <c r="W926" s="66"/>
    </row>
    <row r="927" spans="1:23" x14ac:dyDescent="0.35">
      <c r="A927" s="65"/>
      <c r="B927" s="65"/>
      <c r="C927" s="67"/>
      <c r="D927" s="67"/>
      <c r="E927" s="66"/>
      <c r="F927" s="67"/>
      <c r="G927" s="66"/>
      <c r="H927" s="66"/>
      <c r="I927" s="66" t="s">
        <v>14</v>
      </c>
      <c r="J927" s="71" t="s">
        <v>9</v>
      </c>
      <c r="K927" s="71"/>
      <c r="L927" s="66" t="s">
        <v>15</v>
      </c>
      <c r="M927" s="66" t="s">
        <v>16</v>
      </c>
      <c r="N927" s="66" t="s">
        <v>17</v>
      </c>
      <c r="O927" s="66" t="s">
        <v>18</v>
      </c>
      <c r="P927" s="66" t="s">
        <v>19</v>
      </c>
      <c r="Q927" s="66"/>
      <c r="R927" s="66" t="s">
        <v>20</v>
      </c>
      <c r="S927" s="2" t="s">
        <v>21</v>
      </c>
      <c r="T927" s="66" t="s">
        <v>22</v>
      </c>
      <c r="U927" s="66" t="s">
        <v>23</v>
      </c>
      <c r="V927" s="66"/>
      <c r="W927" s="66"/>
    </row>
    <row r="928" spans="1:23" ht="102" customHeight="1" x14ac:dyDescent="0.35">
      <c r="A928" s="65"/>
      <c r="B928" s="65"/>
      <c r="C928" s="67"/>
      <c r="D928" s="67"/>
      <c r="E928" s="66"/>
      <c r="F928" s="67"/>
      <c r="G928" s="66"/>
      <c r="H928" s="66"/>
      <c r="I928" s="66"/>
      <c r="J928" s="2" t="s">
        <v>24</v>
      </c>
      <c r="K928" s="2" t="s">
        <v>25</v>
      </c>
      <c r="L928" s="66"/>
      <c r="M928" s="66"/>
      <c r="N928" s="66"/>
      <c r="O928" s="66"/>
      <c r="P928" s="66"/>
      <c r="Q928" s="66"/>
      <c r="R928" s="66"/>
      <c r="S928" s="2" t="s">
        <v>26</v>
      </c>
      <c r="T928" s="67"/>
      <c r="U928" s="67"/>
      <c r="V928" s="66"/>
      <c r="W928" s="66"/>
    </row>
    <row r="929" spans="1:23" x14ac:dyDescent="0.35">
      <c r="A929" s="2">
        <v>1</v>
      </c>
      <c r="B929" s="2">
        <v>2</v>
      </c>
      <c r="C929" s="2">
        <v>3</v>
      </c>
      <c r="D929" s="2">
        <v>4</v>
      </c>
      <c r="E929" s="2">
        <v>5</v>
      </c>
      <c r="F929" s="2">
        <v>6</v>
      </c>
      <c r="G929" s="2">
        <v>7</v>
      </c>
      <c r="H929" s="2">
        <v>8</v>
      </c>
      <c r="I929" s="2">
        <v>9</v>
      </c>
      <c r="J929" s="2">
        <v>10</v>
      </c>
      <c r="K929" s="2">
        <v>11</v>
      </c>
      <c r="L929" s="2">
        <v>12</v>
      </c>
      <c r="M929" s="2">
        <v>13</v>
      </c>
      <c r="N929" s="2">
        <v>14</v>
      </c>
      <c r="O929" s="2">
        <v>15</v>
      </c>
      <c r="P929" s="2">
        <v>16</v>
      </c>
      <c r="Q929" s="2">
        <v>17</v>
      </c>
      <c r="R929" s="2">
        <v>18</v>
      </c>
      <c r="S929" s="2">
        <v>19</v>
      </c>
      <c r="T929" s="2">
        <v>20</v>
      </c>
      <c r="U929" s="2">
        <v>21</v>
      </c>
      <c r="V929" s="2">
        <v>22</v>
      </c>
      <c r="W929" s="2">
        <v>23</v>
      </c>
    </row>
    <row r="930" spans="1:23" x14ac:dyDescent="0.35">
      <c r="A930" s="72" t="s">
        <v>27</v>
      </c>
      <c r="B930" s="72"/>
      <c r="C930" s="72"/>
      <c r="D930" s="72"/>
      <c r="E930" s="3">
        <v>15800564.380000001</v>
      </c>
      <c r="F930" s="3">
        <v>16380927.43</v>
      </c>
      <c r="G930" s="3">
        <v>16158546.970000001</v>
      </c>
      <c r="H930" s="3">
        <v>12959835.65</v>
      </c>
      <c r="I930" s="3">
        <v>12919706.390000001</v>
      </c>
      <c r="J930" s="3">
        <v>11034101.99</v>
      </c>
      <c r="K930" s="3">
        <v>1885604.4</v>
      </c>
      <c r="L930" s="3">
        <v>0</v>
      </c>
      <c r="M930" s="3">
        <v>40129.26</v>
      </c>
      <c r="N930" s="3">
        <v>0</v>
      </c>
      <c r="O930" s="3">
        <v>0</v>
      </c>
      <c r="P930" s="3">
        <v>0</v>
      </c>
      <c r="Q930" s="3">
        <v>3198711.32</v>
      </c>
      <c r="R930" s="3">
        <v>3198711.32</v>
      </c>
      <c r="S930" s="3">
        <v>0</v>
      </c>
      <c r="T930" s="3">
        <v>0</v>
      </c>
      <c r="U930" s="3">
        <v>0</v>
      </c>
      <c r="V930" s="3">
        <v>98.642442775252363</v>
      </c>
      <c r="W930" s="3">
        <v>100</v>
      </c>
    </row>
    <row r="931" spans="1:23" x14ac:dyDescent="0.35">
      <c r="A931" s="4"/>
      <c r="B931" s="4"/>
      <c r="C931" s="4"/>
      <c r="D931" s="4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</row>
    <row r="932" spans="1:23" x14ac:dyDescent="0.35">
      <c r="A932" s="6">
        <v>801</v>
      </c>
      <c r="B932" s="4"/>
      <c r="C932" s="4"/>
      <c r="D932" s="7" t="s">
        <v>240</v>
      </c>
      <c r="E932" s="8">
        <v>11790850.060000001</v>
      </c>
      <c r="F932" s="8">
        <v>12426592.1</v>
      </c>
      <c r="G932" s="9">
        <v>12248020.34</v>
      </c>
      <c r="H932" s="9">
        <v>11796818.32</v>
      </c>
      <c r="I932" s="9">
        <v>11760809.779999999</v>
      </c>
      <c r="J932" s="9">
        <v>10318938.24</v>
      </c>
      <c r="K932" s="9">
        <v>1441871.53</v>
      </c>
      <c r="L932" s="9">
        <v>0</v>
      </c>
      <c r="M932" s="9">
        <v>36008.54</v>
      </c>
      <c r="N932" s="9">
        <v>0</v>
      </c>
      <c r="O932" s="9">
        <v>0</v>
      </c>
      <c r="P932" s="9">
        <v>0</v>
      </c>
      <c r="Q932" s="9">
        <v>451202.02</v>
      </c>
      <c r="R932" s="9">
        <v>451202.02</v>
      </c>
      <c r="S932" s="9">
        <v>0</v>
      </c>
      <c r="T932" s="9">
        <v>0</v>
      </c>
      <c r="U932" s="9">
        <v>0</v>
      </c>
      <c r="V932" s="5">
        <v>98.562986907014889</v>
      </c>
      <c r="W932" s="5">
        <v>75.799020584662699</v>
      </c>
    </row>
    <row r="933" spans="1:23" x14ac:dyDescent="0.35">
      <c r="A933" s="6"/>
      <c r="B933" s="4" t="s">
        <v>241</v>
      </c>
      <c r="C933" s="4"/>
      <c r="D933" s="7" t="s">
        <v>242</v>
      </c>
      <c r="E933" s="8">
        <v>8945967.9399999995</v>
      </c>
      <c r="F933" s="8">
        <v>9614807.8300000001</v>
      </c>
      <c r="G933" s="9">
        <v>9498129.1799999997</v>
      </c>
      <c r="H933" s="9">
        <v>9046927.1600000001</v>
      </c>
      <c r="I933" s="9">
        <v>9037393.8900000006</v>
      </c>
      <c r="J933" s="9">
        <v>7935275.5800000001</v>
      </c>
      <c r="K933" s="9">
        <v>1102118.32</v>
      </c>
      <c r="L933" s="9">
        <v>0</v>
      </c>
      <c r="M933" s="9">
        <v>9533.27</v>
      </c>
      <c r="N933" s="9">
        <v>0</v>
      </c>
      <c r="O933" s="9">
        <v>0</v>
      </c>
      <c r="P933" s="9">
        <v>0</v>
      </c>
      <c r="Q933" s="9">
        <v>451202.02</v>
      </c>
      <c r="R933" s="9">
        <v>451202.02</v>
      </c>
      <c r="S933" s="9">
        <v>0</v>
      </c>
      <c r="T933" s="9">
        <v>0</v>
      </c>
      <c r="U933" s="9">
        <v>0</v>
      </c>
      <c r="V933" s="5">
        <v>98.786469311893427</v>
      </c>
      <c r="W933" s="5">
        <v>58.780837192651333</v>
      </c>
    </row>
    <row r="934" spans="1:23" ht="37.5" x14ac:dyDescent="0.35">
      <c r="A934" s="6"/>
      <c r="B934" s="4"/>
      <c r="C934" s="4" t="s">
        <v>31</v>
      </c>
      <c r="D934" s="7" t="s">
        <v>32</v>
      </c>
      <c r="E934" s="8">
        <v>6468.85</v>
      </c>
      <c r="F934" s="8">
        <v>9535.08</v>
      </c>
      <c r="G934" s="9">
        <v>9533.27</v>
      </c>
      <c r="H934" s="9">
        <v>9533.27</v>
      </c>
      <c r="I934" s="9">
        <v>0</v>
      </c>
      <c r="J934" s="9">
        <v>0</v>
      </c>
      <c r="K934" s="9">
        <v>0</v>
      </c>
      <c r="L934" s="9">
        <v>0</v>
      </c>
      <c r="M934" s="9">
        <v>9533.27</v>
      </c>
      <c r="N934" s="9">
        <v>0</v>
      </c>
      <c r="O934" s="9">
        <v>0</v>
      </c>
      <c r="P934" s="9">
        <v>0</v>
      </c>
      <c r="Q934" s="9">
        <v>0</v>
      </c>
      <c r="R934" s="9">
        <v>0</v>
      </c>
      <c r="S934" s="9">
        <v>0</v>
      </c>
      <c r="T934" s="9">
        <v>0</v>
      </c>
      <c r="U934" s="9">
        <v>0</v>
      </c>
      <c r="V934" s="5">
        <v>99.98100407055631</v>
      </c>
      <c r="W934" s="5">
        <v>5.8998300045724761E-2</v>
      </c>
    </row>
    <row r="935" spans="1:23" ht="25" x14ac:dyDescent="0.35">
      <c r="A935" s="6"/>
      <c r="B935" s="4"/>
      <c r="C935" s="4" t="s">
        <v>33</v>
      </c>
      <c r="D935" s="7" t="s">
        <v>34</v>
      </c>
      <c r="E935" s="8">
        <v>6092479.0199999996</v>
      </c>
      <c r="F935" s="8">
        <v>6272872.25</v>
      </c>
      <c r="G935" s="9">
        <v>6237403.21</v>
      </c>
      <c r="H935" s="9">
        <v>6237403.21</v>
      </c>
      <c r="I935" s="9">
        <v>6237403.21</v>
      </c>
      <c r="J935" s="9">
        <v>6237403.21</v>
      </c>
      <c r="K935" s="9">
        <v>0</v>
      </c>
      <c r="L935" s="9">
        <v>0</v>
      </c>
      <c r="M935" s="9">
        <v>0</v>
      </c>
      <c r="N935" s="9">
        <v>0</v>
      </c>
      <c r="O935" s="9">
        <v>0</v>
      </c>
      <c r="P935" s="9">
        <v>0</v>
      </c>
      <c r="Q935" s="9">
        <v>0</v>
      </c>
      <c r="R935" s="9">
        <v>0</v>
      </c>
      <c r="S935" s="9">
        <v>0</v>
      </c>
      <c r="T935" s="9">
        <v>0</v>
      </c>
      <c r="U935" s="9">
        <v>0</v>
      </c>
      <c r="V935" s="5">
        <v>99.434564612312599</v>
      </c>
      <c r="W935" s="5">
        <v>38.601262968440622</v>
      </c>
    </row>
    <row r="936" spans="1:23" ht="25" x14ac:dyDescent="0.35">
      <c r="A936" s="6"/>
      <c r="B936" s="4"/>
      <c r="C936" s="4" t="s">
        <v>35</v>
      </c>
      <c r="D936" s="7" t="s">
        <v>36</v>
      </c>
      <c r="E936" s="8">
        <v>517860.25</v>
      </c>
      <c r="F936" s="8">
        <v>466565.53</v>
      </c>
      <c r="G936" s="9">
        <v>466563.43</v>
      </c>
      <c r="H936" s="9">
        <v>466563.43</v>
      </c>
      <c r="I936" s="9">
        <v>466563.43</v>
      </c>
      <c r="J936" s="9">
        <v>466563.43</v>
      </c>
      <c r="K936" s="9">
        <v>0</v>
      </c>
      <c r="L936" s="9">
        <v>0</v>
      </c>
      <c r="M936" s="9">
        <v>0</v>
      </c>
      <c r="N936" s="9">
        <v>0</v>
      </c>
      <c r="O936" s="9">
        <v>0</v>
      </c>
      <c r="P936" s="9">
        <v>0</v>
      </c>
      <c r="Q936" s="9">
        <v>0</v>
      </c>
      <c r="R936" s="9">
        <v>0</v>
      </c>
      <c r="S936" s="9">
        <v>0</v>
      </c>
      <c r="T936" s="9">
        <v>0</v>
      </c>
      <c r="U936" s="9">
        <v>0</v>
      </c>
      <c r="V936" s="5">
        <v>99.999549393414213</v>
      </c>
      <c r="W936" s="5">
        <v>2.8874095597198819</v>
      </c>
    </row>
    <row r="937" spans="1:23" ht="37.5" x14ac:dyDescent="0.35">
      <c r="A937" s="6"/>
      <c r="B937" s="4"/>
      <c r="C937" s="4" t="s">
        <v>37</v>
      </c>
      <c r="D937" s="7" t="s">
        <v>38</v>
      </c>
      <c r="E937" s="8">
        <v>1185231.7</v>
      </c>
      <c r="F937" s="8">
        <v>1156312.24</v>
      </c>
      <c r="G937" s="9">
        <v>1096302.31</v>
      </c>
      <c r="H937" s="9">
        <v>1096302.31</v>
      </c>
      <c r="I937" s="9">
        <v>1096302.31</v>
      </c>
      <c r="J937" s="9">
        <v>1096302.31</v>
      </c>
      <c r="K937" s="9">
        <v>0</v>
      </c>
      <c r="L937" s="9">
        <v>0</v>
      </c>
      <c r="M937" s="9">
        <v>0</v>
      </c>
      <c r="N937" s="9">
        <v>0</v>
      </c>
      <c r="O937" s="9">
        <v>0</v>
      </c>
      <c r="P937" s="9">
        <v>0</v>
      </c>
      <c r="Q937" s="9">
        <v>0</v>
      </c>
      <c r="R937" s="9">
        <v>0</v>
      </c>
      <c r="S937" s="9">
        <v>0</v>
      </c>
      <c r="T937" s="9">
        <v>0</v>
      </c>
      <c r="U937" s="9">
        <v>0</v>
      </c>
      <c r="V937" s="5">
        <v>94.810231051951206</v>
      </c>
      <c r="W937" s="5">
        <v>6.784658983164146</v>
      </c>
    </row>
    <row r="938" spans="1:23" ht="37.5" x14ac:dyDescent="0.35">
      <c r="A938" s="6"/>
      <c r="B938" s="4"/>
      <c r="C938" s="4" t="s">
        <v>39</v>
      </c>
      <c r="D938" s="7" t="s">
        <v>40</v>
      </c>
      <c r="E938" s="8">
        <v>168565.19</v>
      </c>
      <c r="F938" s="8">
        <v>131825.48000000001</v>
      </c>
      <c r="G938" s="9">
        <v>110788.37</v>
      </c>
      <c r="H938" s="9">
        <v>110788.37</v>
      </c>
      <c r="I938" s="9">
        <v>110788.37</v>
      </c>
      <c r="J938" s="9">
        <v>110788.37</v>
      </c>
      <c r="K938" s="9">
        <v>0</v>
      </c>
      <c r="L938" s="9">
        <v>0</v>
      </c>
      <c r="M938" s="9">
        <v>0</v>
      </c>
      <c r="N938" s="9">
        <v>0</v>
      </c>
      <c r="O938" s="9">
        <v>0</v>
      </c>
      <c r="P938" s="9">
        <v>0</v>
      </c>
      <c r="Q938" s="9">
        <v>0</v>
      </c>
      <c r="R938" s="9">
        <v>0</v>
      </c>
      <c r="S938" s="9">
        <v>0</v>
      </c>
      <c r="T938" s="9">
        <v>0</v>
      </c>
      <c r="U938" s="9">
        <v>0</v>
      </c>
      <c r="V938" s="5">
        <v>84.041697837158409</v>
      </c>
      <c r="W938" s="5">
        <v>0.68563325178331225</v>
      </c>
    </row>
    <row r="939" spans="1:23" ht="25" x14ac:dyDescent="0.35">
      <c r="A939" s="6"/>
      <c r="B939" s="4"/>
      <c r="C939" s="4" t="s">
        <v>41</v>
      </c>
      <c r="D939" s="7" t="s">
        <v>42</v>
      </c>
      <c r="E939" s="8">
        <v>8086.06</v>
      </c>
      <c r="F939" s="8">
        <v>8086.06</v>
      </c>
      <c r="G939" s="9">
        <v>8086.06</v>
      </c>
      <c r="H939" s="9">
        <v>8086.06</v>
      </c>
      <c r="I939" s="9">
        <v>8086.06</v>
      </c>
      <c r="J939" s="9">
        <v>8086.06</v>
      </c>
      <c r="K939" s="9">
        <v>0</v>
      </c>
      <c r="L939" s="9">
        <v>0</v>
      </c>
      <c r="M939" s="9">
        <v>0</v>
      </c>
      <c r="N939" s="9">
        <v>0</v>
      </c>
      <c r="O939" s="9">
        <v>0</v>
      </c>
      <c r="P939" s="9">
        <v>0</v>
      </c>
      <c r="Q939" s="9">
        <v>0</v>
      </c>
      <c r="R939" s="9">
        <v>0</v>
      </c>
      <c r="S939" s="9">
        <v>0</v>
      </c>
      <c r="T939" s="9">
        <v>0</v>
      </c>
      <c r="U939" s="9">
        <v>0</v>
      </c>
      <c r="V939" s="5">
        <v>100</v>
      </c>
      <c r="W939" s="5">
        <v>5.0041985626276327E-2</v>
      </c>
    </row>
    <row r="940" spans="1:23" ht="25" x14ac:dyDescent="0.35">
      <c r="A940" s="6"/>
      <c r="B940" s="4"/>
      <c r="C940" s="4" t="s">
        <v>43</v>
      </c>
      <c r="D940" s="7" t="s">
        <v>44</v>
      </c>
      <c r="E940" s="8">
        <v>32344.23</v>
      </c>
      <c r="F940" s="8">
        <v>125049.27</v>
      </c>
      <c r="G940" s="9">
        <v>125048.1</v>
      </c>
      <c r="H940" s="9">
        <v>125048.1</v>
      </c>
      <c r="I940" s="9">
        <v>125048.1</v>
      </c>
      <c r="J940" s="9">
        <v>0</v>
      </c>
      <c r="K940" s="9">
        <v>125048.1</v>
      </c>
      <c r="L940" s="9">
        <v>0</v>
      </c>
      <c r="M940" s="9">
        <v>0</v>
      </c>
      <c r="N940" s="9">
        <v>0</v>
      </c>
      <c r="O940" s="9">
        <v>0</v>
      </c>
      <c r="P940" s="9">
        <v>0</v>
      </c>
      <c r="Q940" s="9">
        <v>0</v>
      </c>
      <c r="R940" s="9">
        <v>0</v>
      </c>
      <c r="S940" s="9">
        <v>0</v>
      </c>
      <c r="T940" s="9">
        <v>0</v>
      </c>
      <c r="U940" s="9">
        <v>0</v>
      </c>
      <c r="V940" s="5">
        <v>99.999068853137459</v>
      </c>
      <c r="W940" s="5">
        <v>0.77388209326730795</v>
      </c>
    </row>
    <row r="941" spans="1:23" ht="37.5" x14ac:dyDescent="0.35">
      <c r="A941" s="6"/>
      <c r="B941" s="4"/>
      <c r="C941" s="4" t="s">
        <v>95</v>
      </c>
      <c r="D941" s="7" t="s">
        <v>96</v>
      </c>
      <c r="E941" s="8">
        <v>3234.42</v>
      </c>
      <c r="F941" s="8">
        <v>51695.78</v>
      </c>
      <c r="G941" s="9">
        <v>51692.68</v>
      </c>
      <c r="H941" s="9">
        <v>51692.68</v>
      </c>
      <c r="I941" s="9">
        <v>51692.68</v>
      </c>
      <c r="J941" s="9">
        <v>0</v>
      </c>
      <c r="K941" s="9">
        <v>51692.68</v>
      </c>
      <c r="L941" s="9">
        <v>0</v>
      </c>
      <c r="M941" s="9">
        <v>0</v>
      </c>
      <c r="N941" s="9">
        <v>0</v>
      </c>
      <c r="O941" s="9">
        <v>0</v>
      </c>
      <c r="P941" s="9">
        <v>0</v>
      </c>
      <c r="Q941" s="9">
        <v>0</v>
      </c>
      <c r="R941" s="9">
        <v>0</v>
      </c>
      <c r="S941" s="9">
        <v>0</v>
      </c>
      <c r="T941" s="9">
        <v>0</v>
      </c>
      <c r="U941" s="9">
        <v>0</v>
      </c>
      <c r="V941" s="5">
        <v>99.993993618219363</v>
      </c>
      <c r="W941" s="5">
        <v>0.31990920638342935</v>
      </c>
    </row>
    <row r="942" spans="1:23" x14ac:dyDescent="0.35">
      <c r="A942" s="6"/>
      <c r="B942" s="4"/>
      <c r="C942" s="4" t="s">
        <v>49</v>
      </c>
      <c r="D942" s="7" t="s">
        <v>50</v>
      </c>
      <c r="E942" s="8">
        <v>323442.31</v>
      </c>
      <c r="F942" s="8">
        <v>318635.96000000002</v>
      </c>
      <c r="G942" s="9">
        <v>318633.31</v>
      </c>
      <c r="H942" s="9">
        <v>318633.31</v>
      </c>
      <c r="I942" s="9">
        <v>318633.31</v>
      </c>
      <c r="J942" s="9">
        <v>0</v>
      </c>
      <c r="K942" s="9">
        <v>318633.31</v>
      </c>
      <c r="L942" s="9">
        <v>0</v>
      </c>
      <c r="M942" s="9">
        <v>0</v>
      </c>
      <c r="N942" s="9">
        <v>0</v>
      </c>
      <c r="O942" s="9">
        <v>0</v>
      </c>
      <c r="P942" s="9">
        <v>0</v>
      </c>
      <c r="Q942" s="9">
        <v>0</v>
      </c>
      <c r="R942" s="9">
        <v>0</v>
      </c>
      <c r="S942" s="9">
        <v>0</v>
      </c>
      <c r="T942" s="9">
        <v>0</v>
      </c>
      <c r="U942" s="9">
        <v>0</v>
      </c>
      <c r="V942" s="5">
        <v>99.999167630996595</v>
      </c>
      <c r="W942" s="5">
        <v>1.9719180550235089</v>
      </c>
    </row>
    <row r="943" spans="1:23" ht="25" x14ac:dyDescent="0.35">
      <c r="A943" s="6"/>
      <c r="B943" s="4"/>
      <c r="C943" s="4" t="s">
        <v>51</v>
      </c>
      <c r="D943" s="7" t="s">
        <v>52</v>
      </c>
      <c r="E943" s="8">
        <v>3234.42</v>
      </c>
      <c r="F943" s="8">
        <v>27427.91</v>
      </c>
      <c r="G943" s="9">
        <v>27427.91</v>
      </c>
      <c r="H943" s="9">
        <v>27427.91</v>
      </c>
      <c r="I943" s="9">
        <v>27427.91</v>
      </c>
      <c r="J943" s="9">
        <v>0</v>
      </c>
      <c r="K943" s="9">
        <v>27427.91</v>
      </c>
      <c r="L943" s="9">
        <v>0</v>
      </c>
      <c r="M943" s="9">
        <v>0</v>
      </c>
      <c r="N943" s="9">
        <v>0</v>
      </c>
      <c r="O943" s="9">
        <v>0</v>
      </c>
      <c r="P943" s="9">
        <v>0</v>
      </c>
      <c r="Q943" s="9">
        <v>0</v>
      </c>
      <c r="R943" s="9">
        <v>0</v>
      </c>
      <c r="S943" s="9">
        <v>0</v>
      </c>
      <c r="T943" s="9">
        <v>0</v>
      </c>
      <c r="U943" s="9">
        <v>0</v>
      </c>
      <c r="V943" s="5">
        <v>100</v>
      </c>
      <c r="W943" s="5">
        <v>0.16974241524432931</v>
      </c>
    </row>
    <row r="944" spans="1:23" ht="25" x14ac:dyDescent="0.35">
      <c r="A944" s="6"/>
      <c r="B944" s="4"/>
      <c r="C944" s="4" t="s">
        <v>53</v>
      </c>
      <c r="D944" s="7" t="s">
        <v>54</v>
      </c>
      <c r="E944" s="8">
        <v>9703.27</v>
      </c>
      <c r="F944" s="8">
        <v>3806.92</v>
      </c>
      <c r="G944" s="9">
        <v>3804.98</v>
      </c>
      <c r="H944" s="9">
        <v>3804.98</v>
      </c>
      <c r="I944" s="9">
        <v>3804.98</v>
      </c>
      <c r="J944" s="9">
        <v>0</v>
      </c>
      <c r="K944" s="9">
        <v>3804.98</v>
      </c>
      <c r="L944" s="9">
        <v>0</v>
      </c>
      <c r="M944" s="9">
        <v>0</v>
      </c>
      <c r="N944" s="9">
        <v>0</v>
      </c>
      <c r="O944" s="9">
        <v>0</v>
      </c>
      <c r="P944" s="9">
        <v>0</v>
      </c>
      <c r="Q944" s="9">
        <v>0</v>
      </c>
      <c r="R944" s="9">
        <v>0</v>
      </c>
      <c r="S944" s="9">
        <v>0</v>
      </c>
      <c r="T944" s="9">
        <v>0</v>
      </c>
      <c r="U944" s="9">
        <v>0</v>
      </c>
      <c r="V944" s="5">
        <v>99.94902293967715</v>
      </c>
      <c r="W944" s="5">
        <v>2.3547756756300591E-2</v>
      </c>
    </row>
    <row r="945" spans="1:23" ht="25" x14ac:dyDescent="0.35">
      <c r="A945" s="6"/>
      <c r="B945" s="4"/>
      <c r="C945" s="4" t="s">
        <v>55</v>
      </c>
      <c r="D945" s="7" t="s">
        <v>56</v>
      </c>
      <c r="E945" s="8">
        <v>35255.21</v>
      </c>
      <c r="F945" s="8">
        <v>137136.31</v>
      </c>
      <c r="G945" s="9">
        <v>137135.69</v>
      </c>
      <c r="H945" s="9">
        <v>137135.69</v>
      </c>
      <c r="I945" s="9">
        <v>137135.69</v>
      </c>
      <c r="J945" s="9">
        <v>0</v>
      </c>
      <c r="K945" s="9">
        <v>137135.69</v>
      </c>
      <c r="L945" s="9">
        <v>0</v>
      </c>
      <c r="M945" s="9">
        <v>0</v>
      </c>
      <c r="N945" s="9">
        <v>0</v>
      </c>
      <c r="O945" s="9">
        <v>0</v>
      </c>
      <c r="P945" s="9">
        <v>0</v>
      </c>
      <c r="Q945" s="9">
        <v>0</v>
      </c>
      <c r="R945" s="9">
        <v>0</v>
      </c>
      <c r="S945" s="9">
        <v>0</v>
      </c>
      <c r="T945" s="9">
        <v>0</v>
      </c>
      <c r="U945" s="9">
        <v>0</v>
      </c>
      <c r="V945" s="5">
        <v>99.999551876223492</v>
      </c>
      <c r="W945" s="5">
        <v>0.84868825623648847</v>
      </c>
    </row>
    <row r="946" spans="1:23" ht="37.5" x14ac:dyDescent="0.35">
      <c r="A946" s="6"/>
      <c r="B946" s="4"/>
      <c r="C946" s="4" t="s">
        <v>57</v>
      </c>
      <c r="D946" s="7" t="s">
        <v>58</v>
      </c>
      <c r="E946" s="8">
        <v>6468.85</v>
      </c>
      <c r="F946" s="8">
        <v>2147.66</v>
      </c>
      <c r="G946" s="9">
        <v>2146.36</v>
      </c>
      <c r="H946" s="9">
        <v>2146.36</v>
      </c>
      <c r="I946" s="9">
        <v>2146.36</v>
      </c>
      <c r="J946" s="9">
        <v>0</v>
      </c>
      <c r="K946" s="9">
        <v>2146.36</v>
      </c>
      <c r="L946" s="9">
        <v>0</v>
      </c>
      <c r="M946" s="9">
        <v>0</v>
      </c>
      <c r="N946" s="9">
        <v>0</v>
      </c>
      <c r="O946" s="9">
        <v>0</v>
      </c>
      <c r="P946" s="9">
        <v>0</v>
      </c>
      <c r="Q946" s="9">
        <v>0</v>
      </c>
      <c r="R946" s="9">
        <v>0</v>
      </c>
      <c r="S946" s="9">
        <v>0</v>
      </c>
      <c r="T946" s="9">
        <v>0</v>
      </c>
      <c r="U946" s="9">
        <v>0</v>
      </c>
      <c r="V946" s="5">
        <v>99.939759036144579</v>
      </c>
      <c r="W946" s="5">
        <v>1.328314466463879E-2</v>
      </c>
    </row>
    <row r="947" spans="1:23" ht="25" x14ac:dyDescent="0.35">
      <c r="A947" s="6"/>
      <c r="B947" s="4"/>
      <c r="C947" s="4" t="s">
        <v>59</v>
      </c>
      <c r="D947" s="7" t="s">
        <v>60</v>
      </c>
      <c r="E947" s="8">
        <v>3234.42</v>
      </c>
      <c r="F947" s="8">
        <v>391.37</v>
      </c>
      <c r="G947" s="9">
        <v>389.17</v>
      </c>
      <c r="H947" s="9">
        <v>389.17</v>
      </c>
      <c r="I947" s="9">
        <v>389.17</v>
      </c>
      <c r="J947" s="9">
        <v>0</v>
      </c>
      <c r="K947" s="9">
        <v>389.17</v>
      </c>
      <c r="L947" s="9">
        <v>0</v>
      </c>
      <c r="M947" s="9">
        <v>0</v>
      </c>
      <c r="N947" s="9">
        <v>0</v>
      </c>
      <c r="O947" s="9">
        <v>0</v>
      </c>
      <c r="P947" s="9">
        <v>0</v>
      </c>
      <c r="Q947" s="9">
        <v>0</v>
      </c>
      <c r="R947" s="9">
        <v>0</v>
      </c>
      <c r="S947" s="9">
        <v>0</v>
      </c>
      <c r="T947" s="9">
        <v>0</v>
      </c>
      <c r="U947" s="9">
        <v>0</v>
      </c>
      <c r="V947" s="5">
        <v>99.438016528925615</v>
      </c>
      <c r="W947" s="5">
        <v>2.408420684221427E-3</v>
      </c>
    </row>
    <row r="948" spans="1:23" x14ac:dyDescent="0.35">
      <c r="A948" s="6"/>
      <c r="B948" s="4"/>
      <c r="C948" s="4" t="s">
        <v>61</v>
      </c>
      <c r="D948" s="7" t="s">
        <v>62</v>
      </c>
      <c r="E948" s="8">
        <v>970.33</v>
      </c>
      <c r="F948" s="8">
        <v>459.29</v>
      </c>
      <c r="G948" s="9">
        <v>456.38</v>
      </c>
      <c r="H948" s="9">
        <v>456.38</v>
      </c>
      <c r="I948" s="9">
        <v>456.38</v>
      </c>
      <c r="J948" s="9">
        <v>0</v>
      </c>
      <c r="K948" s="9">
        <v>456.38</v>
      </c>
      <c r="L948" s="9">
        <v>0</v>
      </c>
      <c r="M948" s="9">
        <v>0</v>
      </c>
      <c r="N948" s="9">
        <v>0</v>
      </c>
      <c r="O948" s="9">
        <v>0</v>
      </c>
      <c r="P948" s="9">
        <v>0</v>
      </c>
      <c r="Q948" s="9">
        <v>0</v>
      </c>
      <c r="R948" s="9">
        <v>0</v>
      </c>
      <c r="S948" s="9">
        <v>0</v>
      </c>
      <c r="T948" s="9">
        <v>0</v>
      </c>
      <c r="U948" s="9">
        <v>0</v>
      </c>
      <c r="V948" s="5">
        <v>99.366197183098592</v>
      </c>
      <c r="W948" s="5">
        <v>2.8243696687470358E-3</v>
      </c>
    </row>
    <row r="949" spans="1:23" ht="37.5" x14ac:dyDescent="0.35">
      <c r="A949" s="6"/>
      <c r="B949" s="4"/>
      <c r="C949" s="4" t="s">
        <v>63</v>
      </c>
      <c r="D949" s="7" t="s">
        <v>64</v>
      </c>
      <c r="E949" s="8">
        <v>446350.39</v>
      </c>
      <c r="F949" s="8">
        <v>428625.75</v>
      </c>
      <c r="G949" s="9">
        <v>428625.75</v>
      </c>
      <c r="H949" s="9">
        <v>428625.75</v>
      </c>
      <c r="I949" s="9">
        <v>428625.75</v>
      </c>
      <c r="J949" s="9">
        <v>0</v>
      </c>
      <c r="K949" s="9">
        <v>428625.75</v>
      </c>
      <c r="L949" s="9">
        <v>0</v>
      </c>
      <c r="M949" s="9">
        <v>0</v>
      </c>
      <c r="N949" s="9">
        <v>0</v>
      </c>
      <c r="O949" s="9">
        <v>0</v>
      </c>
      <c r="P949" s="9">
        <v>0</v>
      </c>
      <c r="Q949" s="9">
        <v>0</v>
      </c>
      <c r="R949" s="9">
        <v>0</v>
      </c>
      <c r="S949" s="9">
        <v>0</v>
      </c>
      <c r="T949" s="9">
        <v>0</v>
      </c>
      <c r="U949" s="9">
        <v>0</v>
      </c>
      <c r="V949" s="5">
        <v>100</v>
      </c>
      <c r="W949" s="5">
        <v>2.6526255740776556</v>
      </c>
    </row>
    <row r="950" spans="1:23" ht="25" x14ac:dyDescent="0.35">
      <c r="A950" s="6"/>
      <c r="B950" s="4"/>
      <c r="C950" s="4" t="s">
        <v>138</v>
      </c>
      <c r="D950" s="7" t="s">
        <v>139</v>
      </c>
      <c r="E950" s="8">
        <v>646.88</v>
      </c>
      <c r="F950" s="8">
        <v>582.20000000000005</v>
      </c>
      <c r="G950" s="9">
        <v>582.20000000000005</v>
      </c>
      <c r="H950" s="9">
        <v>582.20000000000005</v>
      </c>
      <c r="I950" s="9">
        <v>582.20000000000005</v>
      </c>
      <c r="J950" s="9">
        <v>0</v>
      </c>
      <c r="K950" s="9">
        <v>582.20000000000005</v>
      </c>
      <c r="L950" s="9">
        <v>0</v>
      </c>
      <c r="M950" s="9">
        <v>0</v>
      </c>
      <c r="N950" s="9">
        <v>0</v>
      </c>
      <c r="O950" s="9">
        <v>0</v>
      </c>
      <c r="P950" s="9">
        <v>0</v>
      </c>
      <c r="Q950" s="9">
        <v>0</v>
      </c>
      <c r="R950" s="9">
        <v>0</v>
      </c>
      <c r="S950" s="9">
        <v>0</v>
      </c>
      <c r="T950" s="9">
        <v>0</v>
      </c>
      <c r="U950" s="9">
        <v>0</v>
      </c>
      <c r="V950" s="5">
        <v>100</v>
      </c>
      <c r="W950" s="5">
        <v>3.6030229650918962E-3</v>
      </c>
    </row>
    <row r="951" spans="1:23" ht="25" x14ac:dyDescent="0.35">
      <c r="A951" s="6"/>
      <c r="B951" s="4"/>
      <c r="C951" s="4" t="s">
        <v>209</v>
      </c>
      <c r="D951" s="7" t="s">
        <v>210</v>
      </c>
      <c r="E951" s="8">
        <v>1617.21</v>
      </c>
      <c r="F951" s="8">
        <v>0</v>
      </c>
      <c r="G951" s="9">
        <v>0</v>
      </c>
      <c r="H951" s="9">
        <v>0</v>
      </c>
      <c r="I951" s="9">
        <v>0</v>
      </c>
      <c r="J951" s="9">
        <v>0</v>
      </c>
      <c r="K951" s="9">
        <v>0</v>
      </c>
      <c r="L951" s="9">
        <v>0</v>
      </c>
      <c r="M951" s="9">
        <v>0</v>
      </c>
      <c r="N951" s="9">
        <v>0</v>
      </c>
      <c r="O951" s="9">
        <v>0</v>
      </c>
      <c r="P951" s="9">
        <v>0</v>
      </c>
      <c r="Q951" s="9">
        <v>0</v>
      </c>
      <c r="R951" s="9">
        <v>0</v>
      </c>
      <c r="S951" s="9">
        <v>0</v>
      </c>
      <c r="T951" s="9">
        <v>0</v>
      </c>
      <c r="U951" s="9">
        <v>0</v>
      </c>
      <c r="V951" s="5" t="s">
        <v>86</v>
      </c>
      <c r="W951" s="5">
        <v>0</v>
      </c>
    </row>
    <row r="952" spans="1:23" ht="37.5" x14ac:dyDescent="0.35">
      <c r="A952" s="6"/>
      <c r="B952" s="4"/>
      <c r="C952" s="4" t="s">
        <v>67</v>
      </c>
      <c r="D952" s="7" t="s">
        <v>68</v>
      </c>
      <c r="E952" s="8">
        <v>1617.21</v>
      </c>
      <c r="F952" s="8">
        <v>6177.75</v>
      </c>
      <c r="G952" s="9">
        <v>6175.81</v>
      </c>
      <c r="H952" s="9">
        <v>6175.81</v>
      </c>
      <c r="I952" s="9">
        <v>6175.81</v>
      </c>
      <c r="J952" s="9">
        <v>0</v>
      </c>
      <c r="K952" s="9">
        <v>6175.81</v>
      </c>
      <c r="L952" s="9">
        <v>0</v>
      </c>
      <c r="M952" s="9">
        <v>0</v>
      </c>
      <c r="N952" s="9">
        <v>0</v>
      </c>
      <c r="O952" s="9">
        <v>0</v>
      </c>
      <c r="P952" s="9">
        <v>0</v>
      </c>
      <c r="Q952" s="9">
        <v>0</v>
      </c>
      <c r="R952" s="9">
        <v>0</v>
      </c>
      <c r="S952" s="9">
        <v>0</v>
      </c>
      <c r="T952" s="9">
        <v>0</v>
      </c>
      <c r="U952" s="9">
        <v>0</v>
      </c>
      <c r="V952" s="5">
        <v>99.968586387434556</v>
      </c>
      <c r="W952" s="5">
        <v>3.8220066941924813E-2</v>
      </c>
    </row>
    <row r="953" spans="1:23" ht="37.5" x14ac:dyDescent="0.35">
      <c r="A953" s="6"/>
      <c r="B953" s="4"/>
      <c r="C953" s="4" t="s">
        <v>91</v>
      </c>
      <c r="D953" s="7" t="s">
        <v>92</v>
      </c>
      <c r="E953" s="8">
        <v>99157.71</v>
      </c>
      <c r="F953" s="8">
        <v>16273.03</v>
      </c>
      <c r="G953" s="9">
        <v>16132.2</v>
      </c>
      <c r="H953" s="9">
        <v>16132.2</v>
      </c>
      <c r="I953" s="9">
        <v>16132.2</v>
      </c>
      <c r="J953" s="9">
        <v>16132.2</v>
      </c>
      <c r="K953" s="9">
        <v>0</v>
      </c>
      <c r="L953" s="9">
        <v>0</v>
      </c>
      <c r="M953" s="9">
        <v>0</v>
      </c>
      <c r="N953" s="9">
        <v>0</v>
      </c>
      <c r="O953" s="9">
        <v>0</v>
      </c>
      <c r="P953" s="9">
        <v>0</v>
      </c>
      <c r="Q953" s="9">
        <v>0</v>
      </c>
      <c r="R953" s="9">
        <v>0</v>
      </c>
      <c r="S953" s="9">
        <v>0</v>
      </c>
      <c r="T953" s="9">
        <v>0</v>
      </c>
      <c r="U953" s="9">
        <v>0</v>
      </c>
      <c r="V953" s="5">
        <v>99.134600095404679</v>
      </c>
      <c r="W953" s="5">
        <v>9.9836964011501356E-2</v>
      </c>
    </row>
    <row r="954" spans="1:23" ht="25" x14ac:dyDescent="0.35">
      <c r="A954" s="6"/>
      <c r="B954" s="4"/>
      <c r="C954" s="4" t="s">
        <v>211</v>
      </c>
      <c r="D954" s="7" t="s">
        <v>188</v>
      </c>
      <c r="E954" s="8">
        <v>0</v>
      </c>
      <c r="F954" s="8">
        <v>451202.02</v>
      </c>
      <c r="G954" s="9">
        <v>451202.02</v>
      </c>
      <c r="H954" s="9">
        <v>0</v>
      </c>
      <c r="I954" s="9">
        <v>0</v>
      </c>
      <c r="J954" s="9">
        <v>0</v>
      </c>
      <c r="K954" s="9">
        <v>0</v>
      </c>
      <c r="L954" s="9">
        <v>0</v>
      </c>
      <c r="M954" s="9">
        <v>0</v>
      </c>
      <c r="N954" s="9">
        <v>0</v>
      </c>
      <c r="O954" s="9">
        <v>0</v>
      </c>
      <c r="P954" s="9">
        <v>0</v>
      </c>
      <c r="Q954" s="9">
        <v>451202.02</v>
      </c>
      <c r="R954" s="9">
        <v>451202.02</v>
      </c>
      <c r="S954" s="9">
        <v>0</v>
      </c>
      <c r="T954" s="9">
        <v>0</v>
      </c>
      <c r="U954" s="9">
        <v>0</v>
      </c>
      <c r="V954" s="5">
        <v>100</v>
      </c>
      <c r="W954" s="5">
        <v>2.7923427979462194</v>
      </c>
    </row>
    <row r="955" spans="1:23" ht="25" x14ac:dyDescent="0.35">
      <c r="A955" s="6"/>
      <c r="B955" s="4" t="s">
        <v>243</v>
      </c>
      <c r="C955" s="4"/>
      <c r="D955" s="7" t="s">
        <v>244</v>
      </c>
      <c r="E955" s="8">
        <v>2512127.91</v>
      </c>
      <c r="F955" s="8">
        <v>2389582.08</v>
      </c>
      <c r="G955" s="9">
        <v>2367324.5299999998</v>
      </c>
      <c r="H955" s="9">
        <v>2367324.5299999998</v>
      </c>
      <c r="I955" s="9">
        <v>2364783.9900000002</v>
      </c>
      <c r="J955" s="9">
        <v>2079794.12</v>
      </c>
      <c r="K955" s="9">
        <v>284989.87</v>
      </c>
      <c r="L955" s="9">
        <v>0</v>
      </c>
      <c r="M955" s="9">
        <v>2540.54</v>
      </c>
      <c r="N955" s="9">
        <v>0</v>
      </c>
      <c r="O955" s="9">
        <v>0</v>
      </c>
      <c r="P955" s="9">
        <v>0</v>
      </c>
      <c r="Q955" s="9">
        <v>0</v>
      </c>
      <c r="R955" s="9">
        <v>0</v>
      </c>
      <c r="S955" s="9">
        <v>0</v>
      </c>
      <c r="T955" s="9">
        <v>0</v>
      </c>
      <c r="U955" s="9">
        <v>0</v>
      </c>
      <c r="V955" s="5">
        <v>99.068558751592121</v>
      </c>
      <c r="W955" s="5">
        <v>14.650602772931313</v>
      </c>
    </row>
    <row r="956" spans="1:23" ht="37.5" x14ac:dyDescent="0.35">
      <c r="A956" s="6"/>
      <c r="B956" s="4"/>
      <c r="C956" s="4" t="s">
        <v>31</v>
      </c>
      <c r="D956" s="7" t="s">
        <v>32</v>
      </c>
      <c r="E956" s="8">
        <v>3234.42</v>
      </c>
      <c r="F956" s="8">
        <v>2542.2600000000002</v>
      </c>
      <c r="G956" s="9">
        <v>2540.54</v>
      </c>
      <c r="H956" s="9">
        <v>2540.54</v>
      </c>
      <c r="I956" s="9">
        <v>0</v>
      </c>
      <c r="J956" s="9">
        <v>0</v>
      </c>
      <c r="K956" s="9">
        <v>0</v>
      </c>
      <c r="L956" s="9">
        <v>0</v>
      </c>
      <c r="M956" s="9">
        <v>2540.54</v>
      </c>
      <c r="N956" s="9">
        <v>0</v>
      </c>
      <c r="O956" s="9">
        <v>0</v>
      </c>
      <c r="P956" s="9">
        <v>0</v>
      </c>
      <c r="Q956" s="9">
        <v>0</v>
      </c>
      <c r="R956" s="9">
        <v>0</v>
      </c>
      <c r="S956" s="9">
        <v>0</v>
      </c>
      <c r="T956" s="9">
        <v>0</v>
      </c>
      <c r="U956" s="9">
        <v>0</v>
      </c>
      <c r="V956" s="5">
        <v>99.93256997455471</v>
      </c>
      <c r="W956" s="5">
        <v>1.5722591379948511E-2</v>
      </c>
    </row>
    <row r="957" spans="1:23" ht="25" x14ac:dyDescent="0.35">
      <c r="A957" s="6"/>
      <c r="B957" s="4"/>
      <c r="C957" s="4" t="s">
        <v>33</v>
      </c>
      <c r="D957" s="7" t="s">
        <v>34</v>
      </c>
      <c r="E957" s="8">
        <v>1710185.04</v>
      </c>
      <c r="F957" s="8">
        <v>1633383.67</v>
      </c>
      <c r="G957" s="9">
        <v>1632921.05</v>
      </c>
      <c r="H957" s="9">
        <v>1632921.05</v>
      </c>
      <c r="I957" s="9">
        <v>1632921.05</v>
      </c>
      <c r="J957" s="9">
        <v>1632921.05</v>
      </c>
      <c r="K957" s="9">
        <v>0</v>
      </c>
      <c r="L957" s="9">
        <v>0</v>
      </c>
      <c r="M957" s="9">
        <v>0</v>
      </c>
      <c r="N957" s="9">
        <v>0</v>
      </c>
      <c r="O957" s="9">
        <v>0</v>
      </c>
      <c r="P957" s="9">
        <v>0</v>
      </c>
      <c r="Q957" s="9">
        <v>0</v>
      </c>
      <c r="R957" s="9">
        <v>0</v>
      </c>
      <c r="S957" s="9">
        <v>0</v>
      </c>
      <c r="T957" s="9">
        <v>0</v>
      </c>
      <c r="U957" s="9">
        <v>0</v>
      </c>
      <c r="V957" s="5">
        <v>99.971677227722765</v>
      </c>
      <c r="W957" s="5">
        <v>10.105618094426168</v>
      </c>
    </row>
    <row r="958" spans="1:23" ht="25" x14ac:dyDescent="0.35">
      <c r="A958" s="6"/>
      <c r="B958" s="4"/>
      <c r="C958" s="4" t="s">
        <v>35</v>
      </c>
      <c r="D958" s="7" t="s">
        <v>36</v>
      </c>
      <c r="E958" s="8">
        <v>145364.68</v>
      </c>
      <c r="F958" s="8">
        <v>126757.04</v>
      </c>
      <c r="G958" s="9">
        <v>126756.52</v>
      </c>
      <c r="H958" s="9">
        <v>126756.52</v>
      </c>
      <c r="I958" s="9">
        <v>126756.52</v>
      </c>
      <c r="J958" s="9">
        <v>126756.52</v>
      </c>
      <c r="K958" s="9">
        <v>0</v>
      </c>
      <c r="L958" s="9">
        <v>0</v>
      </c>
      <c r="M958" s="9">
        <v>0</v>
      </c>
      <c r="N958" s="9">
        <v>0</v>
      </c>
      <c r="O958" s="9">
        <v>0</v>
      </c>
      <c r="P958" s="9">
        <v>0</v>
      </c>
      <c r="Q958" s="9">
        <v>0</v>
      </c>
      <c r="R958" s="9">
        <v>0</v>
      </c>
      <c r="S958" s="9">
        <v>0</v>
      </c>
      <c r="T958" s="9">
        <v>0</v>
      </c>
      <c r="U958" s="9">
        <v>0</v>
      </c>
      <c r="V958" s="5">
        <v>99.999591732584832</v>
      </c>
      <c r="W958" s="5">
        <v>0.78445496399042769</v>
      </c>
    </row>
    <row r="959" spans="1:23" ht="37.5" x14ac:dyDescent="0.35">
      <c r="A959" s="6"/>
      <c r="B959" s="4"/>
      <c r="C959" s="4" t="s">
        <v>37</v>
      </c>
      <c r="D959" s="7" t="s">
        <v>38</v>
      </c>
      <c r="E959" s="8">
        <v>332702.46000000002</v>
      </c>
      <c r="F959" s="8">
        <v>300801.34999999998</v>
      </c>
      <c r="G959" s="9">
        <v>284894.94</v>
      </c>
      <c r="H959" s="9">
        <v>284894.94</v>
      </c>
      <c r="I959" s="9">
        <v>284894.94</v>
      </c>
      <c r="J959" s="9">
        <v>284894.94</v>
      </c>
      <c r="K959" s="9">
        <v>0</v>
      </c>
      <c r="L959" s="9">
        <v>0</v>
      </c>
      <c r="M959" s="9">
        <v>0</v>
      </c>
      <c r="N959" s="9">
        <v>0</v>
      </c>
      <c r="O959" s="9">
        <v>0</v>
      </c>
      <c r="P959" s="9">
        <v>0</v>
      </c>
      <c r="Q959" s="9">
        <v>0</v>
      </c>
      <c r="R959" s="9">
        <v>0</v>
      </c>
      <c r="S959" s="9">
        <v>0</v>
      </c>
      <c r="T959" s="9">
        <v>0</v>
      </c>
      <c r="U959" s="9">
        <v>0</v>
      </c>
      <c r="V959" s="5">
        <v>94.71198924731182</v>
      </c>
      <c r="W959" s="5">
        <v>1.763122273692606</v>
      </c>
    </row>
    <row r="960" spans="1:23" ht="37.5" x14ac:dyDescent="0.35">
      <c r="A960" s="6"/>
      <c r="B960" s="4"/>
      <c r="C960" s="4" t="s">
        <v>39</v>
      </c>
      <c r="D960" s="7" t="s">
        <v>40</v>
      </c>
      <c r="E960" s="8">
        <v>47316.38</v>
      </c>
      <c r="F960" s="8">
        <v>32344.23</v>
      </c>
      <c r="G960" s="9">
        <v>26741.5</v>
      </c>
      <c r="H960" s="9">
        <v>26741.5</v>
      </c>
      <c r="I960" s="9">
        <v>26741.5</v>
      </c>
      <c r="J960" s="9">
        <v>26741.5</v>
      </c>
      <c r="K960" s="9">
        <v>0</v>
      </c>
      <c r="L960" s="9">
        <v>0</v>
      </c>
      <c r="M960" s="9">
        <v>0</v>
      </c>
      <c r="N960" s="9">
        <v>0</v>
      </c>
      <c r="O960" s="9">
        <v>0</v>
      </c>
      <c r="P960" s="9">
        <v>0</v>
      </c>
      <c r="Q960" s="9">
        <v>0</v>
      </c>
      <c r="R960" s="9">
        <v>0</v>
      </c>
      <c r="S960" s="9">
        <v>0</v>
      </c>
      <c r="T960" s="9">
        <v>0</v>
      </c>
      <c r="U960" s="9">
        <v>0</v>
      </c>
      <c r="V960" s="5">
        <v>82.677800000000005</v>
      </c>
      <c r="W960" s="5">
        <v>0.16549445116848599</v>
      </c>
    </row>
    <row r="961" spans="1:23" ht="25" x14ac:dyDescent="0.35">
      <c r="A961" s="6"/>
      <c r="B961" s="4"/>
      <c r="C961" s="4" t="s">
        <v>41</v>
      </c>
      <c r="D961" s="7" t="s">
        <v>42</v>
      </c>
      <c r="E961" s="8">
        <v>4851.63</v>
      </c>
      <c r="F961" s="8">
        <v>4851.63</v>
      </c>
      <c r="G961" s="9">
        <v>4851.63</v>
      </c>
      <c r="H961" s="9">
        <v>4851.63</v>
      </c>
      <c r="I961" s="9">
        <v>4851.63</v>
      </c>
      <c r="J961" s="9">
        <v>4851.63</v>
      </c>
      <c r="K961" s="9">
        <v>0</v>
      </c>
      <c r="L961" s="9">
        <v>0</v>
      </c>
      <c r="M961" s="9">
        <v>0</v>
      </c>
      <c r="N961" s="9">
        <v>0</v>
      </c>
      <c r="O961" s="9">
        <v>0</v>
      </c>
      <c r="P961" s="9">
        <v>0</v>
      </c>
      <c r="Q961" s="9">
        <v>0</v>
      </c>
      <c r="R961" s="9">
        <v>0</v>
      </c>
      <c r="S961" s="9">
        <v>0</v>
      </c>
      <c r="T961" s="9">
        <v>0</v>
      </c>
      <c r="U961" s="9">
        <v>0</v>
      </c>
      <c r="V961" s="5">
        <v>100</v>
      </c>
      <c r="W961" s="5">
        <v>3.00251913757658E-2</v>
      </c>
    </row>
    <row r="962" spans="1:23" ht="25" x14ac:dyDescent="0.35">
      <c r="A962" s="6"/>
      <c r="B962" s="4"/>
      <c r="C962" s="4" t="s">
        <v>43</v>
      </c>
      <c r="D962" s="7" t="s">
        <v>44</v>
      </c>
      <c r="E962" s="8">
        <v>16172.12</v>
      </c>
      <c r="F962" s="8">
        <v>50486.11</v>
      </c>
      <c r="G962" s="9">
        <v>50484.43</v>
      </c>
      <c r="H962" s="9">
        <v>50484.43</v>
      </c>
      <c r="I962" s="9">
        <v>50484.43</v>
      </c>
      <c r="J962" s="9">
        <v>0</v>
      </c>
      <c r="K962" s="9">
        <v>50484.43</v>
      </c>
      <c r="L962" s="9">
        <v>0</v>
      </c>
      <c r="M962" s="9">
        <v>0</v>
      </c>
      <c r="N962" s="9">
        <v>0</v>
      </c>
      <c r="O962" s="9">
        <v>0</v>
      </c>
      <c r="P962" s="9">
        <v>0</v>
      </c>
      <c r="Q962" s="9">
        <v>0</v>
      </c>
      <c r="R962" s="9">
        <v>0</v>
      </c>
      <c r="S962" s="9">
        <v>0</v>
      </c>
      <c r="T962" s="9">
        <v>0</v>
      </c>
      <c r="U962" s="9">
        <v>0</v>
      </c>
      <c r="V962" s="5">
        <v>99.996668588634762</v>
      </c>
      <c r="W962" s="5">
        <v>0.31243173272320862</v>
      </c>
    </row>
    <row r="963" spans="1:23" ht="37.5" x14ac:dyDescent="0.35">
      <c r="A963" s="6"/>
      <c r="B963" s="4"/>
      <c r="C963" s="4" t="s">
        <v>95</v>
      </c>
      <c r="D963" s="7" t="s">
        <v>96</v>
      </c>
      <c r="E963" s="8">
        <v>1617.21</v>
      </c>
      <c r="F963" s="8">
        <v>3234.42</v>
      </c>
      <c r="G963" s="9">
        <v>3234.42</v>
      </c>
      <c r="H963" s="9">
        <v>3234.42</v>
      </c>
      <c r="I963" s="9">
        <v>3234.42</v>
      </c>
      <c r="J963" s="9">
        <v>0</v>
      </c>
      <c r="K963" s="9">
        <v>3234.42</v>
      </c>
      <c r="L963" s="9">
        <v>0</v>
      </c>
      <c r="M963" s="9">
        <v>0</v>
      </c>
      <c r="N963" s="9">
        <v>0</v>
      </c>
      <c r="O963" s="9">
        <v>0</v>
      </c>
      <c r="P963" s="9">
        <v>0</v>
      </c>
      <c r="Q963" s="9">
        <v>0</v>
      </c>
      <c r="R963" s="9">
        <v>0</v>
      </c>
      <c r="S963" s="9">
        <v>0</v>
      </c>
      <c r="T963" s="9">
        <v>0</v>
      </c>
      <c r="U963" s="9">
        <v>0</v>
      </c>
      <c r="V963" s="5">
        <v>100</v>
      </c>
      <c r="W963" s="5">
        <v>2.0016794250510533E-2</v>
      </c>
    </row>
    <row r="964" spans="1:23" x14ac:dyDescent="0.35">
      <c r="A964" s="6"/>
      <c r="B964" s="4"/>
      <c r="C964" s="4" t="s">
        <v>49</v>
      </c>
      <c r="D964" s="7" t="s">
        <v>50</v>
      </c>
      <c r="E964" s="8">
        <v>71157.31</v>
      </c>
      <c r="F964" s="8">
        <v>80860.58</v>
      </c>
      <c r="G964" s="9">
        <v>80860.58</v>
      </c>
      <c r="H964" s="9">
        <v>80860.58</v>
      </c>
      <c r="I964" s="9">
        <v>80860.58</v>
      </c>
      <c r="J964" s="9">
        <v>0</v>
      </c>
      <c r="K964" s="9">
        <v>80860.58</v>
      </c>
      <c r="L964" s="9">
        <v>0</v>
      </c>
      <c r="M964" s="9">
        <v>0</v>
      </c>
      <c r="N964" s="9">
        <v>0</v>
      </c>
      <c r="O964" s="9">
        <v>0</v>
      </c>
      <c r="P964" s="9">
        <v>0</v>
      </c>
      <c r="Q964" s="9">
        <v>0</v>
      </c>
      <c r="R964" s="9">
        <v>0</v>
      </c>
      <c r="S964" s="9">
        <v>0</v>
      </c>
      <c r="T964" s="9">
        <v>0</v>
      </c>
      <c r="U964" s="9">
        <v>0</v>
      </c>
      <c r="V964" s="5">
        <v>100</v>
      </c>
      <c r="W964" s="5">
        <v>0.50041985626276331</v>
      </c>
    </row>
    <row r="965" spans="1:23" ht="25" x14ac:dyDescent="0.35">
      <c r="A965" s="6"/>
      <c r="B965" s="4"/>
      <c r="C965" s="4" t="s">
        <v>51</v>
      </c>
      <c r="D965" s="7" t="s">
        <v>52</v>
      </c>
      <c r="E965" s="8">
        <v>1617.21</v>
      </c>
      <c r="F965" s="8">
        <v>1798.34</v>
      </c>
      <c r="G965" s="9">
        <v>1797.82</v>
      </c>
      <c r="H965" s="9">
        <v>1797.82</v>
      </c>
      <c r="I965" s="9">
        <v>1797.82</v>
      </c>
      <c r="J965" s="9">
        <v>0</v>
      </c>
      <c r="K965" s="9">
        <v>1797.82</v>
      </c>
      <c r="L965" s="9">
        <v>0</v>
      </c>
      <c r="M965" s="9">
        <v>0</v>
      </c>
      <c r="N965" s="9">
        <v>0</v>
      </c>
      <c r="O965" s="9">
        <v>0</v>
      </c>
      <c r="P965" s="9">
        <v>0</v>
      </c>
      <c r="Q965" s="9">
        <v>0</v>
      </c>
      <c r="R965" s="9">
        <v>0</v>
      </c>
      <c r="S965" s="9">
        <v>0</v>
      </c>
      <c r="T965" s="9">
        <v>0</v>
      </c>
      <c r="U965" s="9">
        <v>0</v>
      </c>
      <c r="V965" s="5">
        <v>99.971223021582745</v>
      </c>
      <c r="W965" s="5">
        <v>1.1126134916203775E-2</v>
      </c>
    </row>
    <row r="966" spans="1:23" ht="25" x14ac:dyDescent="0.35">
      <c r="A966" s="6"/>
      <c r="B966" s="4"/>
      <c r="C966" s="4" t="s">
        <v>53</v>
      </c>
      <c r="D966" s="7" t="s">
        <v>54</v>
      </c>
      <c r="E966" s="8">
        <v>1617.21</v>
      </c>
      <c r="F966" s="8">
        <v>1313.18</v>
      </c>
      <c r="G966" s="9">
        <v>1311.88</v>
      </c>
      <c r="H966" s="9">
        <v>1311.88</v>
      </c>
      <c r="I966" s="9">
        <v>1311.88</v>
      </c>
      <c r="J966" s="9">
        <v>0</v>
      </c>
      <c r="K966" s="9">
        <v>1311.88</v>
      </c>
      <c r="L966" s="9">
        <v>0</v>
      </c>
      <c r="M966" s="9">
        <v>0</v>
      </c>
      <c r="N966" s="9">
        <v>0</v>
      </c>
      <c r="O966" s="9">
        <v>0</v>
      </c>
      <c r="P966" s="9">
        <v>0</v>
      </c>
      <c r="Q966" s="9">
        <v>0</v>
      </c>
      <c r="R966" s="9">
        <v>0</v>
      </c>
      <c r="S966" s="9">
        <v>0</v>
      </c>
      <c r="T966" s="9">
        <v>0</v>
      </c>
      <c r="U966" s="9">
        <v>0</v>
      </c>
      <c r="V966" s="5">
        <v>99.901477832512313</v>
      </c>
      <c r="W966" s="5">
        <v>8.118811748007073E-3</v>
      </c>
    </row>
    <row r="967" spans="1:23" ht="25" x14ac:dyDescent="0.35">
      <c r="A967" s="6"/>
      <c r="B967" s="4"/>
      <c r="C967" s="4" t="s">
        <v>55</v>
      </c>
      <c r="D967" s="7" t="s">
        <v>56</v>
      </c>
      <c r="E967" s="8">
        <v>25875.38</v>
      </c>
      <c r="F967" s="8">
        <v>38188.83</v>
      </c>
      <c r="G967" s="9">
        <v>38187.089999999997</v>
      </c>
      <c r="H967" s="9">
        <v>38187.089999999997</v>
      </c>
      <c r="I967" s="9">
        <v>38187.089999999997</v>
      </c>
      <c r="J967" s="9">
        <v>0</v>
      </c>
      <c r="K967" s="9">
        <v>38187.089999999997</v>
      </c>
      <c r="L967" s="9">
        <v>0</v>
      </c>
      <c r="M967" s="9">
        <v>0</v>
      </c>
      <c r="N967" s="9">
        <v>0</v>
      </c>
      <c r="O967" s="9">
        <v>0</v>
      </c>
      <c r="P967" s="9">
        <v>0</v>
      </c>
      <c r="Q967" s="9">
        <v>0</v>
      </c>
      <c r="R967" s="9">
        <v>0</v>
      </c>
      <c r="S967" s="9">
        <v>0</v>
      </c>
      <c r="T967" s="9">
        <v>0</v>
      </c>
      <c r="U967" s="9">
        <v>0</v>
      </c>
      <c r="V967" s="5">
        <v>99.99542644194122</v>
      </c>
      <c r="W967" s="5">
        <v>0.23632748064688255</v>
      </c>
    </row>
    <row r="968" spans="1:23" ht="37.5" x14ac:dyDescent="0.35">
      <c r="A968" s="6"/>
      <c r="B968" s="4"/>
      <c r="C968" s="4" t="s">
        <v>57</v>
      </c>
      <c r="D968" s="7" t="s">
        <v>58</v>
      </c>
      <c r="E968" s="8">
        <v>1617.21</v>
      </c>
      <c r="F968" s="8">
        <v>294.33</v>
      </c>
      <c r="G968" s="9">
        <v>292.77999999999997</v>
      </c>
      <c r="H968" s="9">
        <v>292.77999999999997</v>
      </c>
      <c r="I968" s="9">
        <v>292.77999999999997</v>
      </c>
      <c r="J968" s="9">
        <v>0</v>
      </c>
      <c r="K968" s="9">
        <v>292.77999999999997</v>
      </c>
      <c r="L968" s="9">
        <v>0</v>
      </c>
      <c r="M968" s="9">
        <v>0</v>
      </c>
      <c r="N968" s="9">
        <v>0</v>
      </c>
      <c r="O968" s="9">
        <v>0</v>
      </c>
      <c r="P968" s="9">
        <v>0</v>
      </c>
      <c r="Q968" s="9">
        <v>0</v>
      </c>
      <c r="R968" s="9">
        <v>0</v>
      </c>
      <c r="S968" s="9">
        <v>0</v>
      </c>
      <c r="T968" s="9">
        <v>0</v>
      </c>
      <c r="U968" s="9">
        <v>0</v>
      </c>
      <c r="V968" s="5">
        <v>99.472527472527474</v>
      </c>
      <c r="W968" s="5">
        <v>1.8119202155562134E-3</v>
      </c>
    </row>
    <row r="969" spans="1:23" ht="25" x14ac:dyDescent="0.35">
      <c r="A969" s="6"/>
      <c r="B969" s="4"/>
      <c r="C969" s="4" t="s">
        <v>59</v>
      </c>
      <c r="D969" s="7" t="s">
        <v>60</v>
      </c>
      <c r="E969" s="8">
        <v>646.88</v>
      </c>
      <c r="F969" s="8">
        <v>0</v>
      </c>
      <c r="G969" s="9">
        <v>0</v>
      </c>
      <c r="H969" s="9">
        <v>0</v>
      </c>
      <c r="I969" s="9">
        <v>0</v>
      </c>
      <c r="J969" s="9">
        <v>0</v>
      </c>
      <c r="K969" s="9">
        <v>0</v>
      </c>
      <c r="L969" s="9">
        <v>0</v>
      </c>
      <c r="M969" s="9">
        <v>0</v>
      </c>
      <c r="N969" s="9">
        <v>0</v>
      </c>
      <c r="O969" s="9">
        <v>0</v>
      </c>
      <c r="P969" s="9">
        <v>0</v>
      </c>
      <c r="Q969" s="9">
        <v>0</v>
      </c>
      <c r="R969" s="9">
        <v>0</v>
      </c>
      <c r="S969" s="9">
        <v>0</v>
      </c>
      <c r="T969" s="9">
        <v>0</v>
      </c>
      <c r="U969" s="9">
        <v>0</v>
      </c>
      <c r="V969" s="5" t="s">
        <v>86</v>
      </c>
      <c r="W969" s="5">
        <v>0</v>
      </c>
    </row>
    <row r="970" spans="1:23" x14ac:dyDescent="0.35">
      <c r="A970" s="6"/>
      <c r="B970" s="4"/>
      <c r="C970" s="4" t="s">
        <v>61</v>
      </c>
      <c r="D970" s="7" t="s">
        <v>62</v>
      </c>
      <c r="E970" s="8">
        <v>1617.21</v>
      </c>
      <c r="F970" s="8">
        <v>265.22000000000003</v>
      </c>
      <c r="G970" s="9">
        <v>265.22000000000003</v>
      </c>
      <c r="H970" s="9">
        <v>265.22000000000003</v>
      </c>
      <c r="I970" s="9">
        <v>265.22000000000003</v>
      </c>
      <c r="J970" s="9">
        <v>0</v>
      </c>
      <c r="K970" s="9">
        <v>265.22000000000003</v>
      </c>
      <c r="L970" s="9">
        <v>0</v>
      </c>
      <c r="M970" s="9">
        <v>0</v>
      </c>
      <c r="N970" s="9">
        <v>0</v>
      </c>
      <c r="O970" s="9">
        <v>0</v>
      </c>
      <c r="P970" s="9">
        <v>0</v>
      </c>
      <c r="Q970" s="9">
        <v>0</v>
      </c>
      <c r="R970" s="9">
        <v>0</v>
      </c>
      <c r="S970" s="9">
        <v>0</v>
      </c>
      <c r="T970" s="9">
        <v>0</v>
      </c>
      <c r="U970" s="9">
        <v>0</v>
      </c>
      <c r="V970" s="5">
        <v>100</v>
      </c>
      <c r="W970" s="5">
        <v>1.6413771285418636E-3</v>
      </c>
    </row>
    <row r="971" spans="1:23" ht="37.5" x14ac:dyDescent="0.35">
      <c r="A971" s="6"/>
      <c r="B971" s="4"/>
      <c r="C971" s="4" t="s">
        <v>63</v>
      </c>
      <c r="D971" s="7" t="s">
        <v>64</v>
      </c>
      <c r="E971" s="8">
        <v>116439.23</v>
      </c>
      <c r="F971" s="8">
        <v>107162.91</v>
      </c>
      <c r="G971" s="9">
        <v>107162.91</v>
      </c>
      <c r="H971" s="9">
        <v>107162.91</v>
      </c>
      <c r="I971" s="9">
        <v>107162.91</v>
      </c>
      <c r="J971" s="9">
        <v>0</v>
      </c>
      <c r="K971" s="9">
        <v>107162.91</v>
      </c>
      <c r="L971" s="9">
        <v>0</v>
      </c>
      <c r="M971" s="9">
        <v>0</v>
      </c>
      <c r="N971" s="9">
        <v>0</v>
      </c>
      <c r="O971" s="9">
        <v>0</v>
      </c>
      <c r="P971" s="9">
        <v>0</v>
      </c>
      <c r="Q971" s="9">
        <v>0</v>
      </c>
      <c r="R971" s="9">
        <v>0</v>
      </c>
      <c r="S971" s="9">
        <v>0</v>
      </c>
      <c r="T971" s="9">
        <v>0</v>
      </c>
      <c r="U971" s="9">
        <v>0</v>
      </c>
      <c r="V971" s="5">
        <v>100</v>
      </c>
      <c r="W971" s="5">
        <v>0.66319642710791493</v>
      </c>
    </row>
    <row r="972" spans="1:23" ht="25" x14ac:dyDescent="0.35">
      <c r="A972" s="6"/>
      <c r="B972" s="4"/>
      <c r="C972" s="4" t="s">
        <v>209</v>
      </c>
      <c r="D972" s="7" t="s">
        <v>210</v>
      </c>
      <c r="E972" s="8">
        <v>1617.21</v>
      </c>
      <c r="F972" s="8">
        <v>0</v>
      </c>
      <c r="G972" s="9">
        <v>0</v>
      </c>
      <c r="H972" s="9">
        <v>0</v>
      </c>
      <c r="I972" s="9">
        <v>0</v>
      </c>
      <c r="J972" s="9">
        <v>0</v>
      </c>
      <c r="K972" s="9">
        <v>0</v>
      </c>
      <c r="L972" s="9">
        <v>0</v>
      </c>
      <c r="M972" s="9">
        <v>0</v>
      </c>
      <c r="N972" s="9">
        <v>0</v>
      </c>
      <c r="O972" s="9">
        <v>0</v>
      </c>
      <c r="P972" s="9">
        <v>0</v>
      </c>
      <c r="Q972" s="9">
        <v>0</v>
      </c>
      <c r="R972" s="9">
        <v>0</v>
      </c>
      <c r="S972" s="9">
        <v>0</v>
      </c>
      <c r="T972" s="9">
        <v>0</v>
      </c>
      <c r="U972" s="9">
        <v>0</v>
      </c>
      <c r="V972" s="5" t="s">
        <v>86</v>
      </c>
      <c r="W972" s="5">
        <v>0</v>
      </c>
    </row>
    <row r="973" spans="1:23" ht="37.5" x14ac:dyDescent="0.35">
      <c r="A973" s="6"/>
      <c r="B973" s="4"/>
      <c r="C973" s="4" t="s">
        <v>67</v>
      </c>
      <c r="D973" s="7" t="s">
        <v>68</v>
      </c>
      <c r="E973" s="8">
        <v>646.88</v>
      </c>
      <c r="F973" s="8">
        <v>1394.04</v>
      </c>
      <c r="G973" s="9">
        <v>1392.74</v>
      </c>
      <c r="H973" s="9">
        <v>1392.74</v>
      </c>
      <c r="I973" s="9">
        <v>1392.74</v>
      </c>
      <c r="J973" s="9">
        <v>0</v>
      </c>
      <c r="K973" s="9">
        <v>1392.74</v>
      </c>
      <c r="L973" s="9">
        <v>0</v>
      </c>
      <c r="M973" s="9">
        <v>0</v>
      </c>
      <c r="N973" s="9">
        <v>0</v>
      </c>
      <c r="O973" s="9">
        <v>0</v>
      </c>
      <c r="P973" s="9">
        <v>0</v>
      </c>
      <c r="Q973" s="9">
        <v>0</v>
      </c>
      <c r="R973" s="9">
        <v>0</v>
      </c>
      <c r="S973" s="9">
        <v>0</v>
      </c>
      <c r="T973" s="9">
        <v>0</v>
      </c>
      <c r="U973" s="9">
        <v>0</v>
      </c>
      <c r="V973" s="5">
        <v>99.907192575406029</v>
      </c>
      <c r="W973" s="5">
        <v>8.6192316042698371E-3</v>
      </c>
    </row>
    <row r="974" spans="1:23" ht="37.5" x14ac:dyDescent="0.35">
      <c r="A974" s="6"/>
      <c r="B974" s="4"/>
      <c r="C974" s="4" t="s">
        <v>91</v>
      </c>
      <c r="D974" s="7" t="s">
        <v>92</v>
      </c>
      <c r="E974" s="8">
        <v>27832.21</v>
      </c>
      <c r="F974" s="8">
        <v>3903.95</v>
      </c>
      <c r="G974" s="9">
        <v>3628.47</v>
      </c>
      <c r="H974" s="9">
        <v>3628.47</v>
      </c>
      <c r="I974" s="9">
        <v>3628.47</v>
      </c>
      <c r="J974" s="9">
        <v>3628.47</v>
      </c>
      <c r="K974" s="9">
        <v>0</v>
      </c>
      <c r="L974" s="9">
        <v>0</v>
      </c>
      <c r="M974" s="9">
        <v>0</v>
      </c>
      <c r="N974" s="9">
        <v>0</v>
      </c>
      <c r="O974" s="9">
        <v>0</v>
      </c>
      <c r="P974" s="9">
        <v>0</v>
      </c>
      <c r="Q974" s="9">
        <v>0</v>
      </c>
      <c r="R974" s="9">
        <v>0</v>
      </c>
      <c r="S974" s="9">
        <v>0</v>
      </c>
      <c r="T974" s="9">
        <v>0</v>
      </c>
      <c r="U974" s="9">
        <v>0</v>
      </c>
      <c r="V974" s="5">
        <v>92.943661971830977</v>
      </c>
      <c r="W974" s="5">
        <v>2.2455440294050229E-2</v>
      </c>
    </row>
    <row r="975" spans="1:23" ht="37.5" x14ac:dyDescent="0.35">
      <c r="A975" s="6"/>
      <c r="B975" s="4" t="s">
        <v>249</v>
      </c>
      <c r="C975" s="4"/>
      <c r="D975" s="7" t="s">
        <v>250</v>
      </c>
      <c r="E975" s="8">
        <v>25875.38</v>
      </c>
      <c r="F975" s="8">
        <v>30727.02</v>
      </c>
      <c r="G975" s="9">
        <v>30723.75</v>
      </c>
      <c r="H975" s="9">
        <v>30723.75</v>
      </c>
      <c r="I975" s="9">
        <v>30723.75</v>
      </c>
      <c r="J975" s="9">
        <v>0</v>
      </c>
      <c r="K975" s="9">
        <v>30723.75</v>
      </c>
      <c r="L975" s="9">
        <v>0</v>
      </c>
      <c r="M975" s="9">
        <v>0</v>
      </c>
      <c r="N975" s="9">
        <v>0</v>
      </c>
      <c r="O975" s="9">
        <v>0</v>
      </c>
      <c r="P975" s="9">
        <v>0</v>
      </c>
      <c r="Q975" s="9">
        <v>0</v>
      </c>
      <c r="R975" s="9">
        <v>0</v>
      </c>
      <c r="S975" s="9">
        <v>0</v>
      </c>
      <c r="T975" s="9">
        <v>0</v>
      </c>
      <c r="U975" s="9">
        <v>0</v>
      </c>
      <c r="V975" s="5">
        <v>99.989368421052632</v>
      </c>
      <c r="W975" s="5">
        <v>0.19013932841765704</v>
      </c>
    </row>
    <row r="976" spans="1:23" ht="25" x14ac:dyDescent="0.35">
      <c r="A976" s="6"/>
      <c r="B976" s="4"/>
      <c r="C976" s="4" t="s">
        <v>43</v>
      </c>
      <c r="D976" s="7" t="s">
        <v>44</v>
      </c>
      <c r="E976" s="8">
        <v>1617.21</v>
      </c>
      <c r="F976" s="8">
        <v>23391.35</v>
      </c>
      <c r="G976" s="9">
        <v>23391.22</v>
      </c>
      <c r="H976" s="9">
        <v>23391.22</v>
      </c>
      <c r="I976" s="9">
        <v>23391.22</v>
      </c>
      <c r="J976" s="9">
        <v>0</v>
      </c>
      <c r="K976" s="9">
        <v>23391.22</v>
      </c>
      <c r="L976" s="9">
        <v>0</v>
      </c>
      <c r="M976" s="9">
        <v>0</v>
      </c>
      <c r="N976" s="9">
        <v>0</v>
      </c>
      <c r="O976" s="9">
        <v>0</v>
      </c>
      <c r="P976" s="9">
        <v>0</v>
      </c>
      <c r="Q976" s="9">
        <v>0</v>
      </c>
      <c r="R976" s="9">
        <v>0</v>
      </c>
      <c r="S976" s="9">
        <v>0</v>
      </c>
      <c r="T976" s="9">
        <v>0</v>
      </c>
      <c r="U976" s="9">
        <v>0</v>
      </c>
      <c r="V976" s="5">
        <v>99.999446902654867</v>
      </c>
      <c r="W976" s="5">
        <v>0.14476065534792215</v>
      </c>
    </row>
    <row r="977" spans="1:23" ht="25" x14ac:dyDescent="0.35">
      <c r="A977" s="6"/>
      <c r="B977" s="4"/>
      <c r="C977" s="4" t="s">
        <v>55</v>
      </c>
      <c r="D977" s="7" t="s">
        <v>56</v>
      </c>
      <c r="E977" s="8">
        <v>11320.48</v>
      </c>
      <c r="F977" s="8">
        <v>5614.96</v>
      </c>
      <c r="G977" s="9">
        <v>5612.92</v>
      </c>
      <c r="H977" s="9">
        <v>5612.92</v>
      </c>
      <c r="I977" s="9">
        <v>5612.92</v>
      </c>
      <c r="J977" s="9">
        <v>0</v>
      </c>
      <c r="K977" s="9">
        <v>5612.92</v>
      </c>
      <c r="L977" s="9">
        <v>0</v>
      </c>
      <c r="M977" s="9">
        <v>0</v>
      </c>
      <c r="N977" s="9">
        <v>0</v>
      </c>
      <c r="O977" s="9">
        <v>0</v>
      </c>
      <c r="P977" s="9">
        <v>0</v>
      </c>
      <c r="Q977" s="9">
        <v>0</v>
      </c>
      <c r="R977" s="9">
        <v>0</v>
      </c>
      <c r="S977" s="9">
        <v>0</v>
      </c>
      <c r="T977" s="9">
        <v>0</v>
      </c>
      <c r="U977" s="9">
        <v>0</v>
      </c>
      <c r="V977" s="5">
        <v>99.963709677419345</v>
      </c>
      <c r="W977" s="5">
        <v>3.4736544238508457E-2</v>
      </c>
    </row>
    <row r="978" spans="1:23" ht="25" x14ac:dyDescent="0.35">
      <c r="A978" s="6"/>
      <c r="B978" s="4"/>
      <c r="C978" s="4" t="s">
        <v>59</v>
      </c>
      <c r="D978" s="7" t="s">
        <v>60</v>
      </c>
      <c r="E978" s="8">
        <v>1617.21</v>
      </c>
      <c r="F978" s="8">
        <v>0</v>
      </c>
      <c r="G978" s="9">
        <v>0</v>
      </c>
      <c r="H978" s="9">
        <v>0</v>
      </c>
      <c r="I978" s="9">
        <v>0</v>
      </c>
      <c r="J978" s="9">
        <v>0</v>
      </c>
      <c r="K978" s="9">
        <v>0</v>
      </c>
      <c r="L978" s="9">
        <v>0</v>
      </c>
      <c r="M978" s="9">
        <v>0</v>
      </c>
      <c r="N978" s="9">
        <v>0</v>
      </c>
      <c r="O978" s="9">
        <v>0</v>
      </c>
      <c r="P978" s="9">
        <v>0</v>
      </c>
      <c r="Q978" s="9">
        <v>0</v>
      </c>
      <c r="R978" s="9">
        <v>0</v>
      </c>
      <c r="S978" s="9">
        <v>0</v>
      </c>
      <c r="T978" s="9">
        <v>0</v>
      </c>
      <c r="U978" s="9">
        <v>0</v>
      </c>
      <c r="V978" s="5" t="s">
        <v>86</v>
      </c>
      <c r="W978" s="5">
        <v>0</v>
      </c>
    </row>
    <row r="979" spans="1:23" ht="37.5" x14ac:dyDescent="0.35">
      <c r="A979" s="6"/>
      <c r="B979" s="4"/>
      <c r="C979" s="4" t="s">
        <v>67</v>
      </c>
      <c r="D979" s="7" t="s">
        <v>68</v>
      </c>
      <c r="E979" s="8">
        <v>11320.48</v>
      </c>
      <c r="F979" s="8">
        <v>1720.71</v>
      </c>
      <c r="G979" s="9">
        <v>1719.61</v>
      </c>
      <c r="H979" s="9">
        <v>1719.61</v>
      </c>
      <c r="I979" s="9">
        <v>1719.61</v>
      </c>
      <c r="J979" s="9">
        <v>0</v>
      </c>
      <c r="K979" s="9">
        <v>1719.61</v>
      </c>
      <c r="L979" s="9">
        <v>0</v>
      </c>
      <c r="M979" s="9">
        <v>0</v>
      </c>
      <c r="N979" s="9">
        <v>0</v>
      </c>
      <c r="O979" s="9">
        <v>0</v>
      </c>
      <c r="P979" s="9">
        <v>0</v>
      </c>
      <c r="Q979" s="9">
        <v>0</v>
      </c>
      <c r="R979" s="9">
        <v>0</v>
      </c>
      <c r="S979" s="9">
        <v>0</v>
      </c>
      <c r="T979" s="9">
        <v>0</v>
      </c>
      <c r="U979" s="9">
        <v>0</v>
      </c>
      <c r="V979" s="5">
        <v>99.936090225563902</v>
      </c>
      <c r="W979" s="5">
        <v>1.0642128831226429E-2</v>
      </c>
    </row>
    <row r="980" spans="1:23" ht="300" x14ac:dyDescent="0.35">
      <c r="A980" s="6"/>
      <c r="B980" s="4" t="s">
        <v>251</v>
      </c>
      <c r="C980" s="4"/>
      <c r="D980" s="7" t="s">
        <v>252</v>
      </c>
      <c r="E980" s="8">
        <v>80469.210000000006</v>
      </c>
      <c r="F980" s="8">
        <v>126721.46</v>
      </c>
      <c r="G980" s="9">
        <v>111730.27</v>
      </c>
      <c r="H980" s="9">
        <v>111730.27</v>
      </c>
      <c r="I980" s="9">
        <v>111730.27</v>
      </c>
      <c r="J980" s="9">
        <v>98151.12</v>
      </c>
      <c r="K980" s="9">
        <v>13579.14</v>
      </c>
      <c r="L980" s="9">
        <v>0</v>
      </c>
      <c r="M980" s="9">
        <v>0</v>
      </c>
      <c r="N980" s="9">
        <v>0</v>
      </c>
      <c r="O980" s="9">
        <v>0</v>
      </c>
      <c r="P980" s="9">
        <v>0</v>
      </c>
      <c r="Q980" s="9">
        <v>0</v>
      </c>
      <c r="R980" s="9">
        <v>0</v>
      </c>
      <c r="S980" s="9">
        <v>0</v>
      </c>
      <c r="T980" s="9">
        <v>0</v>
      </c>
      <c r="U980" s="9">
        <v>0</v>
      </c>
      <c r="V980" s="5">
        <v>88.169963500855047</v>
      </c>
      <c r="W980" s="5">
        <v>0.69146234243700344</v>
      </c>
    </row>
    <row r="981" spans="1:23" ht="25" x14ac:dyDescent="0.35">
      <c r="A981" s="6"/>
      <c r="B981" s="4"/>
      <c r="C981" s="4" t="s">
        <v>33</v>
      </c>
      <c r="D981" s="7" t="s">
        <v>34</v>
      </c>
      <c r="E981" s="8">
        <v>67605.91</v>
      </c>
      <c r="F981" s="8">
        <v>88946.64</v>
      </c>
      <c r="G981" s="9">
        <v>78082.399999999994</v>
      </c>
      <c r="H981" s="9">
        <v>78082.399999999994</v>
      </c>
      <c r="I981" s="9">
        <v>78082.399999999994</v>
      </c>
      <c r="J981" s="9">
        <v>78082.399999999994</v>
      </c>
      <c r="K981" s="9">
        <v>0</v>
      </c>
      <c r="L981" s="9">
        <v>0</v>
      </c>
      <c r="M981" s="9">
        <v>0</v>
      </c>
      <c r="N981" s="9">
        <v>0</v>
      </c>
      <c r="O981" s="9">
        <v>0</v>
      </c>
      <c r="P981" s="9">
        <v>0</v>
      </c>
      <c r="Q981" s="9">
        <v>0</v>
      </c>
      <c r="R981" s="9">
        <v>0</v>
      </c>
      <c r="S981" s="9">
        <v>0</v>
      </c>
      <c r="T981" s="9">
        <v>0</v>
      </c>
      <c r="U981" s="9">
        <v>0</v>
      </c>
      <c r="V981" s="5">
        <v>87.78567272727274</v>
      </c>
      <c r="W981" s="5">
        <v>0.4832266310092298</v>
      </c>
    </row>
    <row r="982" spans="1:23" ht="25" x14ac:dyDescent="0.35">
      <c r="A982" s="6"/>
      <c r="B982" s="4"/>
      <c r="C982" s="4" t="s">
        <v>35</v>
      </c>
      <c r="D982" s="7" t="s">
        <v>36</v>
      </c>
      <c r="E982" s="8">
        <v>5747.57</v>
      </c>
      <c r="F982" s="8">
        <v>5747.57</v>
      </c>
      <c r="G982" s="9">
        <v>3970.51</v>
      </c>
      <c r="H982" s="9">
        <v>3970.51</v>
      </c>
      <c r="I982" s="9">
        <v>3970.51</v>
      </c>
      <c r="J982" s="9">
        <v>3970.51</v>
      </c>
      <c r="K982" s="9">
        <v>0</v>
      </c>
      <c r="L982" s="9">
        <v>0</v>
      </c>
      <c r="M982" s="9">
        <v>0</v>
      </c>
      <c r="N982" s="9">
        <v>0</v>
      </c>
      <c r="O982" s="9">
        <v>0</v>
      </c>
      <c r="P982" s="9">
        <v>0</v>
      </c>
      <c r="Q982" s="9">
        <v>0</v>
      </c>
      <c r="R982" s="9">
        <v>0</v>
      </c>
      <c r="S982" s="9">
        <v>0</v>
      </c>
      <c r="T982" s="9">
        <v>0</v>
      </c>
      <c r="U982" s="9">
        <v>0</v>
      </c>
      <c r="V982" s="5">
        <v>69.081598199212152</v>
      </c>
      <c r="W982" s="5">
        <v>2.4572216286041719E-2</v>
      </c>
    </row>
    <row r="983" spans="1:23" ht="37.5" x14ac:dyDescent="0.35">
      <c r="A983" s="6"/>
      <c r="B983" s="4"/>
      <c r="C983" s="4" t="s">
        <v>37</v>
      </c>
      <c r="D983" s="7" t="s">
        <v>38</v>
      </c>
      <c r="E983" s="8">
        <v>0</v>
      </c>
      <c r="F983" s="8">
        <v>16113.9</v>
      </c>
      <c r="G983" s="9">
        <v>14087.85</v>
      </c>
      <c r="H983" s="9">
        <v>14087.85</v>
      </c>
      <c r="I983" s="9">
        <v>14087.85</v>
      </c>
      <c r="J983" s="9">
        <v>14087.85</v>
      </c>
      <c r="K983" s="9">
        <v>0</v>
      </c>
      <c r="L983" s="9">
        <v>0</v>
      </c>
      <c r="M983" s="9">
        <v>0</v>
      </c>
      <c r="N983" s="9">
        <v>0</v>
      </c>
      <c r="O983" s="9">
        <v>0</v>
      </c>
      <c r="P983" s="9">
        <v>0</v>
      </c>
      <c r="Q983" s="9">
        <v>0</v>
      </c>
      <c r="R983" s="9">
        <v>0</v>
      </c>
      <c r="S983" s="9">
        <v>0</v>
      </c>
      <c r="T983" s="9">
        <v>0</v>
      </c>
      <c r="U983" s="9">
        <v>0</v>
      </c>
      <c r="V983" s="5">
        <v>87.426736250501818</v>
      </c>
      <c r="W983" s="5">
        <v>8.7185149037523682E-2</v>
      </c>
    </row>
    <row r="984" spans="1:23" ht="37.5" x14ac:dyDescent="0.35">
      <c r="A984" s="6"/>
      <c r="B984" s="4"/>
      <c r="C984" s="4" t="s">
        <v>39</v>
      </c>
      <c r="D984" s="7" t="s">
        <v>40</v>
      </c>
      <c r="E984" s="8">
        <v>0</v>
      </c>
      <c r="F984" s="8">
        <v>2328.7800000000002</v>
      </c>
      <c r="G984" s="9">
        <v>2010.36</v>
      </c>
      <c r="H984" s="9">
        <v>2010.36</v>
      </c>
      <c r="I984" s="9">
        <v>2010.36</v>
      </c>
      <c r="J984" s="9">
        <v>2010.36</v>
      </c>
      <c r="K984" s="9">
        <v>0</v>
      </c>
      <c r="L984" s="9">
        <v>0</v>
      </c>
      <c r="M984" s="9">
        <v>0</v>
      </c>
      <c r="N984" s="9">
        <v>0</v>
      </c>
      <c r="O984" s="9">
        <v>0</v>
      </c>
      <c r="P984" s="9">
        <v>0</v>
      </c>
      <c r="Q984" s="9">
        <v>0</v>
      </c>
      <c r="R984" s="9">
        <v>0</v>
      </c>
      <c r="S984" s="9">
        <v>0</v>
      </c>
      <c r="T984" s="9">
        <v>0</v>
      </c>
      <c r="U984" s="9">
        <v>0</v>
      </c>
      <c r="V984" s="5">
        <v>86.326388888888886</v>
      </c>
      <c r="W984" s="5">
        <v>1.2441438466404822E-2</v>
      </c>
    </row>
    <row r="985" spans="1:23" ht="25" x14ac:dyDescent="0.35">
      <c r="A985" s="6"/>
      <c r="B985" s="4"/>
      <c r="C985" s="4" t="s">
        <v>43</v>
      </c>
      <c r="D985" s="7" t="s">
        <v>44</v>
      </c>
      <c r="E985" s="8">
        <v>0</v>
      </c>
      <c r="F985" s="8">
        <v>339.61</v>
      </c>
      <c r="G985" s="9">
        <v>337.12</v>
      </c>
      <c r="H985" s="9">
        <v>337.12</v>
      </c>
      <c r="I985" s="9">
        <v>337.12</v>
      </c>
      <c r="J985" s="9">
        <v>0</v>
      </c>
      <c r="K985" s="9">
        <v>337.12</v>
      </c>
      <c r="L985" s="9">
        <v>0</v>
      </c>
      <c r="M985" s="9">
        <v>0</v>
      </c>
      <c r="N985" s="9">
        <v>0</v>
      </c>
      <c r="O985" s="9">
        <v>0</v>
      </c>
      <c r="P985" s="9">
        <v>0</v>
      </c>
      <c r="Q985" s="9">
        <v>0</v>
      </c>
      <c r="R985" s="9">
        <v>0</v>
      </c>
      <c r="S985" s="9">
        <v>0</v>
      </c>
      <c r="T985" s="9">
        <v>0</v>
      </c>
      <c r="U985" s="9">
        <v>0</v>
      </c>
      <c r="V985" s="5">
        <v>99.266666666666666</v>
      </c>
      <c r="W985" s="5">
        <v>2.0863504647307125E-3</v>
      </c>
    </row>
    <row r="986" spans="1:23" ht="37.5" x14ac:dyDescent="0.35">
      <c r="A986" s="6"/>
      <c r="B986" s="4"/>
      <c r="C986" s="4" t="s">
        <v>95</v>
      </c>
      <c r="D986" s="7" t="s">
        <v>96</v>
      </c>
      <c r="E986" s="8">
        <v>3234.42</v>
      </c>
      <c r="F986" s="8">
        <v>10010.540000000001</v>
      </c>
      <c r="G986" s="9">
        <v>10007.6</v>
      </c>
      <c r="H986" s="9">
        <v>10007.6</v>
      </c>
      <c r="I986" s="9">
        <v>10007.6</v>
      </c>
      <c r="J986" s="9">
        <v>0</v>
      </c>
      <c r="K986" s="9">
        <v>10007.6</v>
      </c>
      <c r="L986" s="9">
        <v>0</v>
      </c>
      <c r="M986" s="9">
        <v>0</v>
      </c>
      <c r="N986" s="9">
        <v>0</v>
      </c>
      <c r="O986" s="9">
        <v>0</v>
      </c>
      <c r="P986" s="9">
        <v>0</v>
      </c>
      <c r="Q986" s="9">
        <v>0</v>
      </c>
      <c r="R986" s="9">
        <v>0</v>
      </c>
      <c r="S986" s="9">
        <v>0</v>
      </c>
      <c r="T986" s="9">
        <v>0</v>
      </c>
      <c r="U986" s="9">
        <v>0</v>
      </c>
      <c r="V986" s="5">
        <v>99.970597738287566</v>
      </c>
      <c r="W986" s="5">
        <v>6.1933762922562134E-2</v>
      </c>
    </row>
    <row r="987" spans="1:23" ht="25" x14ac:dyDescent="0.35">
      <c r="A987" s="6"/>
      <c r="B987" s="4"/>
      <c r="C987" s="4" t="s">
        <v>55</v>
      </c>
      <c r="D987" s="7" t="s">
        <v>56</v>
      </c>
      <c r="E987" s="8">
        <v>646.88</v>
      </c>
      <c r="F987" s="8">
        <v>0</v>
      </c>
      <c r="G987" s="9">
        <v>0</v>
      </c>
      <c r="H987" s="9">
        <v>0</v>
      </c>
      <c r="I987" s="9">
        <v>0</v>
      </c>
      <c r="J987" s="9">
        <v>0</v>
      </c>
      <c r="K987" s="9">
        <v>0</v>
      </c>
      <c r="L987" s="9">
        <v>0</v>
      </c>
      <c r="M987" s="9">
        <v>0</v>
      </c>
      <c r="N987" s="9">
        <v>0</v>
      </c>
      <c r="O987" s="9">
        <v>0</v>
      </c>
      <c r="P987" s="9">
        <v>0</v>
      </c>
      <c r="Q987" s="9">
        <v>0</v>
      </c>
      <c r="R987" s="9">
        <v>0</v>
      </c>
      <c r="S987" s="9">
        <v>0</v>
      </c>
      <c r="T987" s="9">
        <v>0</v>
      </c>
      <c r="U987" s="9">
        <v>0</v>
      </c>
      <c r="V987" s="5" t="s">
        <v>86</v>
      </c>
      <c r="W987" s="5">
        <v>0</v>
      </c>
    </row>
    <row r="988" spans="1:23" ht="37.5" x14ac:dyDescent="0.35">
      <c r="A988" s="6"/>
      <c r="B988" s="4"/>
      <c r="C988" s="4" t="s">
        <v>63</v>
      </c>
      <c r="D988" s="7" t="s">
        <v>64</v>
      </c>
      <c r="E988" s="8">
        <v>3234.42</v>
      </c>
      <c r="F988" s="8">
        <v>3234.42</v>
      </c>
      <c r="G988" s="9">
        <v>3234.42</v>
      </c>
      <c r="H988" s="9">
        <v>3234.42</v>
      </c>
      <c r="I988" s="9">
        <v>3234.42</v>
      </c>
      <c r="J988" s="9">
        <v>0</v>
      </c>
      <c r="K988" s="9">
        <v>3234.42</v>
      </c>
      <c r="L988" s="9">
        <v>0</v>
      </c>
      <c r="M988" s="9">
        <v>0</v>
      </c>
      <c r="N988" s="9">
        <v>0</v>
      </c>
      <c r="O988" s="9">
        <v>0</v>
      </c>
      <c r="P988" s="9">
        <v>0</v>
      </c>
      <c r="Q988" s="9">
        <v>0</v>
      </c>
      <c r="R988" s="9">
        <v>0</v>
      </c>
      <c r="S988" s="9">
        <v>0</v>
      </c>
      <c r="T988" s="9">
        <v>0</v>
      </c>
      <c r="U988" s="9">
        <v>0</v>
      </c>
      <c r="V988" s="5">
        <v>100</v>
      </c>
      <c r="W988" s="5">
        <v>2.0016794250510533E-2</v>
      </c>
    </row>
    <row r="989" spans="1:23" x14ac:dyDescent="0.35">
      <c r="A989" s="6"/>
      <c r="B989" s="4" t="s">
        <v>253</v>
      </c>
      <c r="C989" s="4"/>
      <c r="D989" s="7" t="s">
        <v>70</v>
      </c>
      <c r="E989" s="8">
        <v>226409.62</v>
      </c>
      <c r="F989" s="8">
        <v>264753.7</v>
      </c>
      <c r="G989" s="9">
        <v>240112.61</v>
      </c>
      <c r="H989" s="9">
        <v>240112.61</v>
      </c>
      <c r="I989" s="9">
        <v>216177.88</v>
      </c>
      <c r="J989" s="9">
        <v>205717.43</v>
      </c>
      <c r="K989" s="9">
        <v>10460.450000000001</v>
      </c>
      <c r="L989" s="9">
        <v>0</v>
      </c>
      <c r="M989" s="9">
        <v>23934.73</v>
      </c>
      <c r="N989" s="9">
        <v>0</v>
      </c>
      <c r="O989" s="9">
        <v>0</v>
      </c>
      <c r="P989" s="9">
        <v>0</v>
      </c>
      <c r="Q989" s="9">
        <v>0</v>
      </c>
      <c r="R989" s="9">
        <v>0</v>
      </c>
      <c r="S989" s="9">
        <v>0</v>
      </c>
      <c r="T989" s="9">
        <v>0</v>
      </c>
      <c r="U989" s="9">
        <v>0</v>
      </c>
      <c r="V989" s="5">
        <v>90.692822674241029</v>
      </c>
      <c r="W989" s="5">
        <v>1.4859789482253927</v>
      </c>
    </row>
    <row r="990" spans="1:23" ht="37.5" x14ac:dyDescent="0.35">
      <c r="A990" s="6"/>
      <c r="B990" s="4"/>
      <c r="C990" s="4" t="s">
        <v>31</v>
      </c>
      <c r="D990" s="7" t="s">
        <v>32</v>
      </c>
      <c r="E990" s="8">
        <v>3234.42</v>
      </c>
      <c r="F990" s="8">
        <v>12937.69</v>
      </c>
      <c r="G990" s="9">
        <v>9703.27</v>
      </c>
      <c r="H990" s="9">
        <v>9703.27</v>
      </c>
      <c r="I990" s="9">
        <v>0</v>
      </c>
      <c r="J990" s="9">
        <v>0</v>
      </c>
      <c r="K990" s="9">
        <v>0</v>
      </c>
      <c r="L990" s="9">
        <v>0</v>
      </c>
      <c r="M990" s="9">
        <v>9703.27</v>
      </c>
      <c r="N990" s="9">
        <v>0</v>
      </c>
      <c r="O990" s="9">
        <v>0</v>
      </c>
      <c r="P990" s="9">
        <v>0</v>
      </c>
      <c r="Q990" s="9">
        <v>0</v>
      </c>
      <c r="R990" s="9">
        <v>0</v>
      </c>
      <c r="S990" s="9">
        <v>0</v>
      </c>
      <c r="T990" s="9">
        <v>0</v>
      </c>
      <c r="U990" s="9">
        <v>0</v>
      </c>
      <c r="V990" s="5">
        <v>75</v>
      </c>
      <c r="W990" s="5">
        <v>6.00503827515316E-2</v>
      </c>
    </row>
    <row r="991" spans="1:23" ht="50" x14ac:dyDescent="0.35">
      <c r="A991" s="6"/>
      <c r="B991" s="4"/>
      <c r="C991" s="4" t="s">
        <v>335</v>
      </c>
      <c r="D991" s="7" t="s">
        <v>336</v>
      </c>
      <c r="E991" s="8">
        <v>0</v>
      </c>
      <c r="F991" s="8">
        <v>14231.46</v>
      </c>
      <c r="G991" s="9">
        <v>14231.46</v>
      </c>
      <c r="H991" s="9">
        <v>14231.46</v>
      </c>
      <c r="I991" s="9">
        <v>0</v>
      </c>
      <c r="J991" s="9">
        <v>0</v>
      </c>
      <c r="K991" s="9">
        <v>0</v>
      </c>
      <c r="L991" s="9">
        <v>0</v>
      </c>
      <c r="M991" s="9">
        <v>14231.46</v>
      </c>
      <c r="N991" s="9">
        <v>0</v>
      </c>
      <c r="O991" s="9">
        <v>0</v>
      </c>
      <c r="P991" s="9">
        <v>0</v>
      </c>
      <c r="Q991" s="9">
        <v>0</v>
      </c>
      <c r="R991" s="9">
        <v>0</v>
      </c>
      <c r="S991" s="9">
        <v>0</v>
      </c>
      <c r="T991" s="9">
        <v>0</v>
      </c>
      <c r="U991" s="9">
        <v>0</v>
      </c>
      <c r="V991" s="5">
        <v>100</v>
      </c>
      <c r="W991" s="5">
        <v>8.8073894702246344E-2</v>
      </c>
    </row>
    <row r="992" spans="1:23" ht="25" x14ac:dyDescent="0.35">
      <c r="A992" s="6"/>
      <c r="B992" s="4"/>
      <c r="C992" s="4" t="s">
        <v>33</v>
      </c>
      <c r="D992" s="7" t="s">
        <v>34</v>
      </c>
      <c r="E992" s="8">
        <v>152988.21</v>
      </c>
      <c r="F992" s="8">
        <v>162691.48000000001</v>
      </c>
      <c r="G992" s="9">
        <v>161425.14000000001</v>
      </c>
      <c r="H992" s="9">
        <v>161425.14000000001</v>
      </c>
      <c r="I992" s="9">
        <v>161425.14000000001</v>
      </c>
      <c r="J992" s="9">
        <v>161425.14000000001</v>
      </c>
      <c r="K992" s="9">
        <v>0</v>
      </c>
      <c r="L992" s="9">
        <v>0</v>
      </c>
      <c r="M992" s="9">
        <v>0</v>
      </c>
      <c r="N992" s="9">
        <v>0</v>
      </c>
      <c r="O992" s="9">
        <v>0</v>
      </c>
      <c r="P992" s="9">
        <v>0</v>
      </c>
      <c r="Q992" s="9">
        <v>0</v>
      </c>
      <c r="R992" s="9">
        <v>0</v>
      </c>
      <c r="S992" s="9">
        <v>0</v>
      </c>
      <c r="T992" s="9">
        <v>0</v>
      </c>
      <c r="U992" s="9">
        <v>0</v>
      </c>
      <c r="V992" s="5">
        <v>99.221630218687878</v>
      </c>
      <c r="W992" s="5">
        <v>0.99900777551571984</v>
      </c>
    </row>
    <row r="993" spans="1:23" ht="25" x14ac:dyDescent="0.35">
      <c r="A993" s="6"/>
      <c r="B993" s="4"/>
      <c r="C993" s="4" t="s">
        <v>35</v>
      </c>
      <c r="D993" s="7" t="s">
        <v>36</v>
      </c>
      <c r="E993" s="8">
        <v>11967.37</v>
      </c>
      <c r="F993" s="8">
        <v>11863.86</v>
      </c>
      <c r="G993" s="9">
        <v>11863.38</v>
      </c>
      <c r="H993" s="9">
        <v>11863.38</v>
      </c>
      <c r="I993" s="9">
        <v>11863.38</v>
      </c>
      <c r="J993" s="9">
        <v>11863.38</v>
      </c>
      <c r="K993" s="9">
        <v>0</v>
      </c>
      <c r="L993" s="9">
        <v>0</v>
      </c>
      <c r="M993" s="9">
        <v>0</v>
      </c>
      <c r="N993" s="9">
        <v>0</v>
      </c>
      <c r="O993" s="9">
        <v>0</v>
      </c>
      <c r="P993" s="9">
        <v>0</v>
      </c>
      <c r="Q993" s="9">
        <v>0</v>
      </c>
      <c r="R993" s="9">
        <v>0</v>
      </c>
      <c r="S993" s="9">
        <v>0</v>
      </c>
      <c r="T993" s="9">
        <v>0</v>
      </c>
      <c r="U993" s="9">
        <v>0</v>
      </c>
      <c r="V993" s="5">
        <v>99.995910577971642</v>
      </c>
      <c r="W993" s="5">
        <v>7.3418598791735054E-2</v>
      </c>
    </row>
    <row r="994" spans="1:23" ht="37.5" x14ac:dyDescent="0.35">
      <c r="A994" s="6"/>
      <c r="B994" s="4"/>
      <c r="C994" s="4" t="s">
        <v>37</v>
      </c>
      <c r="D994" s="7" t="s">
        <v>38</v>
      </c>
      <c r="E994" s="8">
        <v>28139.48</v>
      </c>
      <c r="F994" s="8">
        <v>32903.79</v>
      </c>
      <c r="G994" s="9">
        <v>32191.18</v>
      </c>
      <c r="H994" s="9">
        <v>32191.18</v>
      </c>
      <c r="I994" s="9">
        <v>32191.18</v>
      </c>
      <c r="J994" s="9">
        <v>32191.18</v>
      </c>
      <c r="K994" s="9">
        <v>0</v>
      </c>
      <c r="L994" s="9">
        <v>0</v>
      </c>
      <c r="M994" s="9">
        <v>0</v>
      </c>
      <c r="N994" s="9">
        <v>0</v>
      </c>
      <c r="O994" s="9">
        <v>0</v>
      </c>
      <c r="P994" s="9">
        <v>0</v>
      </c>
      <c r="Q994" s="9">
        <v>0</v>
      </c>
      <c r="R994" s="9">
        <v>0</v>
      </c>
      <c r="S994" s="9">
        <v>0</v>
      </c>
      <c r="T994" s="9">
        <v>0</v>
      </c>
      <c r="U994" s="9">
        <v>0</v>
      </c>
      <c r="V994" s="5">
        <v>97.834267177823648</v>
      </c>
      <c r="W994" s="5">
        <v>0.19922074780117116</v>
      </c>
    </row>
    <row r="995" spans="1:23" ht="37.5" x14ac:dyDescent="0.35">
      <c r="A995" s="6"/>
      <c r="B995" s="4"/>
      <c r="C995" s="4" t="s">
        <v>39</v>
      </c>
      <c r="D995" s="7" t="s">
        <v>40</v>
      </c>
      <c r="E995" s="8">
        <v>4528.1899999999996</v>
      </c>
      <c r="F995" s="8">
        <v>588.66999999999996</v>
      </c>
      <c r="G995" s="9">
        <v>237.73</v>
      </c>
      <c r="H995" s="9">
        <v>237.73</v>
      </c>
      <c r="I995" s="9">
        <v>237.73</v>
      </c>
      <c r="J995" s="9">
        <v>237.73</v>
      </c>
      <c r="K995" s="9">
        <v>0</v>
      </c>
      <c r="L995" s="9">
        <v>0</v>
      </c>
      <c r="M995" s="9">
        <v>0</v>
      </c>
      <c r="N995" s="9">
        <v>0</v>
      </c>
      <c r="O995" s="9">
        <v>0</v>
      </c>
      <c r="P995" s="9">
        <v>0</v>
      </c>
      <c r="Q995" s="9">
        <v>0</v>
      </c>
      <c r="R995" s="9">
        <v>0</v>
      </c>
      <c r="S995" s="9">
        <v>0</v>
      </c>
      <c r="T995" s="9">
        <v>0</v>
      </c>
      <c r="U995" s="9">
        <v>0</v>
      </c>
      <c r="V995" s="5">
        <v>40.384615384615387</v>
      </c>
      <c r="W995" s="5">
        <v>1.4712343774125241E-3</v>
      </c>
    </row>
    <row r="996" spans="1:23" ht="25" x14ac:dyDescent="0.35">
      <c r="A996" s="6"/>
      <c r="B996" s="4"/>
      <c r="C996" s="4" t="s">
        <v>41</v>
      </c>
      <c r="D996" s="7" t="s">
        <v>42</v>
      </c>
      <c r="E996" s="8">
        <v>970.33</v>
      </c>
      <c r="F996" s="8">
        <v>970.33</v>
      </c>
      <c r="G996" s="9">
        <v>0</v>
      </c>
      <c r="H996" s="9">
        <v>0</v>
      </c>
      <c r="I996" s="9">
        <v>0</v>
      </c>
      <c r="J996" s="9">
        <v>0</v>
      </c>
      <c r="K996" s="9">
        <v>0</v>
      </c>
      <c r="L996" s="9">
        <v>0</v>
      </c>
      <c r="M996" s="9">
        <v>0</v>
      </c>
      <c r="N996" s="9">
        <v>0</v>
      </c>
      <c r="O996" s="9">
        <v>0</v>
      </c>
      <c r="P996" s="9">
        <v>0</v>
      </c>
      <c r="Q996" s="9">
        <v>0</v>
      </c>
      <c r="R996" s="9">
        <v>0</v>
      </c>
      <c r="S996" s="9">
        <v>0</v>
      </c>
      <c r="T996" s="9">
        <v>0</v>
      </c>
      <c r="U996" s="9">
        <v>0</v>
      </c>
      <c r="V996" s="5">
        <v>0</v>
      </c>
      <c r="W996" s="5">
        <v>0</v>
      </c>
    </row>
    <row r="997" spans="1:23" ht="25" x14ac:dyDescent="0.35">
      <c r="A997" s="6"/>
      <c r="B997" s="4"/>
      <c r="C997" s="4" t="s">
        <v>43</v>
      </c>
      <c r="D997" s="7" t="s">
        <v>44</v>
      </c>
      <c r="E997" s="8">
        <v>11320.48</v>
      </c>
      <c r="F997" s="8">
        <v>1617.21</v>
      </c>
      <c r="G997" s="9">
        <v>1586.91</v>
      </c>
      <c r="H997" s="9">
        <v>1586.91</v>
      </c>
      <c r="I997" s="9">
        <v>1586.91</v>
      </c>
      <c r="J997" s="9">
        <v>0</v>
      </c>
      <c r="K997" s="9">
        <v>1586.91</v>
      </c>
      <c r="L997" s="9">
        <v>0</v>
      </c>
      <c r="M997" s="9">
        <v>0</v>
      </c>
      <c r="N997" s="9">
        <v>0</v>
      </c>
      <c r="O997" s="9">
        <v>0</v>
      </c>
      <c r="P997" s="9">
        <v>0</v>
      </c>
      <c r="Q997" s="9">
        <v>0</v>
      </c>
      <c r="R997" s="9">
        <v>0</v>
      </c>
      <c r="S997" s="9">
        <v>0</v>
      </c>
      <c r="T997" s="9">
        <v>0</v>
      </c>
      <c r="U997" s="9">
        <v>0</v>
      </c>
      <c r="V997" s="5">
        <v>98.126000000000005</v>
      </c>
      <c r="W997" s="5">
        <v>9.8208397631279823E-3</v>
      </c>
    </row>
    <row r="998" spans="1:23" ht="25" x14ac:dyDescent="0.35">
      <c r="A998" s="6"/>
      <c r="B998" s="4"/>
      <c r="C998" s="4" t="s">
        <v>53</v>
      </c>
      <c r="D998" s="7" t="s">
        <v>54</v>
      </c>
      <c r="E998" s="8">
        <v>646.88</v>
      </c>
      <c r="F998" s="8">
        <v>646.88</v>
      </c>
      <c r="G998" s="9">
        <v>514.27</v>
      </c>
      <c r="H998" s="9">
        <v>514.27</v>
      </c>
      <c r="I998" s="9">
        <v>514.27</v>
      </c>
      <c r="J998" s="9">
        <v>0</v>
      </c>
      <c r="K998" s="9">
        <v>514.27</v>
      </c>
      <c r="L998" s="9">
        <v>0</v>
      </c>
      <c r="M998" s="9">
        <v>0</v>
      </c>
      <c r="N998" s="9">
        <v>0</v>
      </c>
      <c r="O998" s="9">
        <v>0</v>
      </c>
      <c r="P998" s="9">
        <v>0</v>
      </c>
      <c r="Q998" s="9">
        <v>0</v>
      </c>
      <c r="R998" s="9">
        <v>0</v>
      </c>
      <c r="S998" s="9">
        <v>0</v>
      </c>
      <c r="T998" s="9">
        <v>0</v>
      </c>
      <c r="U998" s="9">
        <v>0</v>
      </c>
      <c r="V998" s="5">
        <v>79.5</v>
      </c>
      <c r="W998" s="5">
        <v>3.1826702858311741E-3</v>
      </c>
    </row>
    <row r="999" spans="1:23" ht="25" x14ac:dyDescent="0.35">
      <c r="A999" s="6"/>
      <c r="B999" s="4"/>
      <c r="C999" s="4" t="s">
        <v>55</v>
      </c>
      <c r="D999" s="7" t="s">
        <v>56</v>
      </c>
      <c r="E999" s="8">
        <v>3557.87</v>
      </c>
      <c r="F999" s="8">
        <v>17727.87</v>
      </c>
      <c r="G999" s="9">
        <v>2183.1999999999998</v>
      </c>
      <c r="H999" s="9">
        <v>2183.1999999999998</v>
      </c>
      <c r="I999" s="9">
        <v>2183.1999999999998</v>
      </c>
      <c r="J999" s="9">
        <v>0</v>
      </c>
      <c r="K999" s="9">
        <v>2183.1999999999998</v>
      </c>
      <c r="L999" s="9">
        <v>0</v>
      </c>
      <c r="M999" s="9">
        <v>0</v>
      </c>
      <c r="N999" s="9">
        <v>0</v>
      </c>
      <c r="O999" s="9">
        <v>0</v>
      </c>
      <c r="P999" s="9">
        <v>0</v>
      </c>
      <c r="Q999" s="9">
        <v>0</v>
      </c>
      <c r="R999" s="9">
        <v>0</v>
      </c>
      <c r="S999" s="9">
        <v>0</v>
      </c>
      <c r="T999" s="9">
        <v>0</v>
      </c>
      <c r="U999" s="9">
        <v>0</v>
      </c>
      <c r="V999" s="5">
        <v>12.315088487502281</v>
      </c>
      <c r="W999" s="5">
        <v>1.3511135951152104E-2</v>
      </c>
    </row>
    <row r="1000" spans="1:23" ht="37.5" x14ac:dyDescent="0.35">
      <c r="A1000" s="6"/>
      <c r="B1000" s="4"/>
      <c r="C1000" s="4" t="s">
        <v>57</v>
      </c>
      <c r="D1000" s="7" t="s">
        <v>58</v>
      </c>
      <c r="E1000" s="8">
        <v>1617.21</v>
      </c>
      <c r="F1000" s="8">
        <v>1617.21</v>
      </c>
      <c r="G1000" s="9">
        <v>1161.8699999999999</v>
      </c>
      <c r="H1000" s="9">
        <v>1161.8699999999999</v>
      </c>
      <c r="I1000" s="9">
        <v>1161.8699999999999</v>
      </c>
      <c r="J1000" s="9">
        <v>0</v>
      </c>
      <c r="K1000" s="9">
        <v>1161.8699999999999</v>
      </c>
      <c r="L1000" s="9">
        <v>0</v>
      </c>
      <c r="M1000" s="9">
        <v>0</v>
      </c>
      <c r="N1000" s="9">
        <v>0</v>
      </c>
      <c r="O1000" s="9">
        <v>0</v>
      </c>
      <c r="P1000" s="9">
        <v>0</v>
      </c>
      <c r="Q1000" s="9">
        <v>0</v>
      </c>
      <c r="R1000" s="9">
        <v>0</v>
      </c>
      <c r="S1000" s="9">
        <v>0</v>
      </c>
      <c r="T1000" s="9">
        <v>0</v>
      </c>
      <c r="U1000" s="9">
        <v>0</v>
      </c>
      <c r="V1000" s="5">
        <v>71.844000000000008</v>
      </c>
      <c r="W1000" s="5">
        <v>7.1904328306683944E-3</v>
      </c>
    </row>
    <row r="1001" spans="1:23" ht="25" x14ac:dyDescent="0.35">
      <c r="A1001" s="6"/>
      <c r="B1001" s="4"/>
      <c r="C1001" s="4" t="s">
        <v>59</v>
      </c>
      <c r="D1001" s="7" t="s">
        <v>60</v>
      </c>
      <c r="E1001" s="8">
        <v>646.88</v>
      </c>
      <c r="F1001" s="8">
        <v>646.88</v>
      </c>
      <c r="G1001" s="9">
        <v>0</v>
      </c>
      <c r="H1001" s="9">
        <v>0</v>
      </c>
      <c r="I1001" s="9">
        <v>0</v>
      </c>
      <c r="J1001" s="9">
        <v>0</v>
      </c>
      <c r="K1001" s="9">
        <v>0</v>
      </c>
      <c r="L1001" s="9">
        <v>0</v>
      </c>
      <c r="M1001" s="9">
        <v>0</v>
      </c>
      <c r="N1001" s="9">
        <v>0</v>
      </c>
      <c r="O1001" s="9">
        <v>0</v>
      </c>
      <c r="P1001" s="9">
        <v>0</v>
      </c>
      <c r="Q1001" s="9">
        <v>0</v>
      </c>
      <c r="R1001" s="9">
        <v>0</v>
      </c>
      <c r="S1001" s="9">
        <v>0</v>
      </c>
      <c r="T1001" s="9">
        <v>0</v>
      </c>
      <c r="U1001" s="9">
        <v>0</v>
      </c>
      <c r="V1001" s="5">
        <v>0</v>
      </c>
      <c r="W1001" s="5">
        <v>0</v>
      </c>
    </row>
    <row r="1002" spans="1:23" ht="37.5" x14ac:dyDescent="0.35">
      <c r="A1002" s="6"/>
      <c r="B1002" s="4"/>
      <c r="C1002" s="4" t="s">
        <v>63</v>
      </c>
      <c r="D1002" s="7" t="s">
        <v>64</v>
      </c>
      <c r="E1002" s="8">
        <v>5498.52</v>
      </c>
      <c r="F1002" s="8">
        <v>5016.59</v>
      </c>
      <c r="G1002" s="9">
        <v>5014.2</v>
      </c>
      <c r="H1002" s="9">
        <v>5014.2</v>
      </c>
      <c r="I1002" s="9">
        <v>5014.2</v>
      </c>
      <c r="J1002" s="9">
        <v>0</v>
      </c>
      <c r="K1002" s="9">
        <v>5014.2</v>
      </c>
      <c r="L1002" s="9">
        <v>0</v>
      </c>
      <c r="M1002" s="9">
        <v>0</v>
      </c>
      <c r="N1002" s="9">
        <v>0</v>
      </c>
      <c r="O1002" s="9">
        <v>0</v>
      </c>
      <c r="P1002" s="9">
        <v>0</v>
      </c>
      <c r="Q1002" s="9">
        <v>0</v>
      </c>
      <c r="R1002" s="9">
        <v>0</v>
      </c>
      <c r="S1002" s="9">
        <v>0</v>
      </c>
      <c r="T1002" s="9">
        <v>0</v>
      </c>
      <c r="U1002" s="9">
        <v>0</v>
      </c>
      <c r="V1002" s="5">
        <v>99.952288845905869</v>
      </c>
      <c r="W1002" s="5">
        <v>3.1031235454796458E-2</v>
      </c>
    </row>
    <row r="1003" spans="1:23" ht="37.5" x14ac:dyDescent="0.35">
      <c r="A1003" s="6"/>
      <c r="B1003" s="4"/>
      <c r="C1003" s="4" t="s">
        <v>67</v>
      </c>
      <c r="D1003" s="7" t="s">
        <v>68</v>
      </c>
      <c r="E1003" s="8">
        <v>1293.77</v>
      </c>
      <c r="F1003" s="8">
        <v>1293.77</v>
      </c>
      <c r="G1003" s="9">
        <v>0</v>
      </c>
      <c r="H1003" s="9">
        <v>0</v>
      </c>
      <c r="I1003" s="9">
        <v>0</v>
      </c>
      <c r="J1003" s="9">
        <v>0</v>
      </c>
      <c r="K1003" s="9">
        <v>0</v>
      </c>
      <c r="L1003" s="9">
        <v>0</v>
      </c>
      <c r="M1003" s="9">
        <v>0</v>
      </c>
      <c r="N1003" s="9">
        <v>0</v>
      </c>
      <c r="O1003" s="9">
        <v>0</v>
      </c>
      <c r="P1003" s="9">
        <v>0</v>
      </c>
      <c r="Q1003" s="9">
        <v>0</v>
      </c>
      <c r="R1003" s="9">
        <v>0</v>
      </c>
      <c r="S1003" s="9">
        <v>0</v>
      </c>
      <c r="T1003" s="9">
        <v>0</v>
      </c>
      <c r="U1003" s="9">
        <v>0</v>
      </c>
      <c r="V1003" s="5">
        <v>0</v>
      </c>
      <c r="W1003" s="5">
        <v>0</v>
      </c>
    </row>
    <row r="1004" spans="1:23" ht="25" x14ac:dyDescent="0.35">
      <c r="A1004" s="6">
        <v>854</v>
      </c>
      <c r="B1004" s="4"/>
      <c r="C1004" s="4"/>
      <c r="D1004" s="7" t="s">
        <v>282</v>
      </c>
      <c r="E1004" s="8">
        <v>48516.35</v>
      </c>
      <c r="F1004" s="8">
        <v>50457</v>
      </c>
      <c r="G1004" s="9">
        <v>18912.349999999999</v>
      </c>
      <c r="H1004" s="9">
        <v>18912.349999999999</v>
      </c>
      <c r="I1004" s="9">
        <v>16971.7</v>
      </c>
      <c r="J1004" s="9">
        <v>0</v>
      </c>
      <c r="K1004" s="9">
        <v>16971.7</v>
      </c>
      <c r="L1004" s="9">
        <v>0</v>
      </c>
      <c r="M1004" s="9">
        <v>1940.65</v>
      </c>
      <c r="N1004" s="9">
        <v>0</v>
      </c>
      <c r="O1004" s="9">
        <v>0</v>
      </c>
      <c r="P1004" s="9">
        <v>0</v>
      </c>
      <c r="Q1004" s="9">
        <v>0</v>
      </c>
      <c r="R1004" s="9">
        <v>0</v>
      </c>
      <c r="S1004" s="9">
        <v>0</v>
      </c>
      <c r="T1004" s="9">
        <v>0</v>
      </c>
      <c r="U1004" s="9">
        <v>0</v>
      </c>
      <c r="V1004" s="5">
        <v>37.482115384615383</v>
      </c>
      <c r="W1004" s="5">
        <v>0.11704239950952769</v>
      </c>
    </row>
    <row r="1005" spans="1:23" ht="37.5" x14ac:dyDescent="0.35">
      <c r="A1005" s="6"/>
      <c r="B1005" s="4" t="s">
        <v>289</v>
      </c>
      <c r="C1005" s="4"/>
      <c r="D1005" s="7" t="s">
        <v>290</v>
      </c>
      <c r="E1005" s="8">
        <v>48516.35</v>
      </c>
      <c r="F1005" s="8">
        <v>50457</v>
      </c>
      <c r="G1005" s="9">
        <v>18912.349999999999</v>
      </c>
      <c r="H1005" s="9">
        <v>18912.349999999999</v>
      </c>
      <c r="I1005" s="9">
        <v>16971.7</v>
      </c>
      <c r="J1005" s="9">
        <v>0</v>
      </c>
      <c r="K1005" s="9">
        <v>16971.7</v>
      </c>
      <c r="L1005" s="9">
        <v>0</v>
      </c>
      <c r="M1005" s="9">
        <v>1940.65</v>
      </c>
      <c r="N1005" s="9">
        <v>0</v>
      </c>
      <c r="O1005" s="9">
        <v>0</v>
      </c>
      <c r="P1005" s="9">
        <v>0</v>
      </c>
      <c r="Q1005" s="9">
        <v>0</v>
      </c>
      <c r="R1005" s="9">
        <v>0</v>
      </c>
      <c r="S1005" s="9">
        <v>0</v>
      </c>
      <c r="T1005" s="9">
        <v>0</v>
      </c>
      <c r="U1005" s="9">
        <v>0</v>
      </c>
      <c r="V1005" s="5">
        <v>37.482115384615383</v>
      </c>
      <c r="W1005" s="5">
        <v>0.11704239950952769</v>
      </c>
    </row>
    <row r="1006" spans="1:23" x14ac:dyDescent="0.35">
      <c r="A1006" s="6"/>
      <c r="B1006" s="4"/>
      <c r="C1006" s="4" t="s">
        <v>291</v>
      </c>
      <c r="D1006" s="7" t="s">
        <v>292</v>
      </c>
      <c r="E1006" s="8">
        <v>0</v>
      </c>
      <c r="F1006" s="8">
        <v>1940.65</v>
      </c>
      <c r="G1006" s="9">
        <v>1940.65</v>
      </c>
      <c r="H1006" s="9">
        <v>1940.65</v>
      </c>
      <c r="I1006" s="9">
        <v>0</v>
      </c>
      <c r="J1006" s="9">
        <v>0</v>
      </c>
      <c r="K1006" s="9">
        <v>0</v>
      </c>
      <c r="L1006" s="9">
        <v>0</v>
      </c>
      <c r="M1006" s="9">
        <v>1940.65</v>
      </c>
      <c r="N1006" s="9">
        <v>0</v>
      </c>
      <c r="O1006" s="9">
        <v>0</v>
      </c>
      <c r="P1006" s="9">
        <v>0</v>
      </c>
      <c r="Q1006" s="9">
        <v>0</v>
      </c>
      <c r="R1006" s="9">
        <v>0</v>
      </c>
      <c r="S1006" s="9">
        <v>0</v>
      </c>
      <c r="T1006" s="9">
        <v>0</v>
      </c>
      <c r="U1006" s="9">
        <v>0</v>
      </c>
      <c r="V1006" s="5">
        <v>100</v>
      </c>
      <c r="W1006" s="5">
        <v>1.2010076550306319E-2</v>
      </c>
    </row>
    <row r="1007" spans="1:23" ht="25" x14ac:dyDescent="0.35">
      <c r="A1007" s="6"/>
      <c r="B1007" s="4"/>
      <c r="C1007" s="4" t="s">
        <v>55</v>
      </c>
      <c r="D1007" s="7" t="s">
        <v>56</v>
      </c>
      <c r="E1007" s="8">
        <v>48516.35</v>
      </c>
      <c r="F1007" s="8">
        <v>48516.35</v>
      </c>
      <c r="G1007" s="9">
        <v>16971.7</v>
      </c>
      <c r="H1007" s="9">
        <v>16971.7</v>
      </c>
      <c r="I1007" s="9">
        <v>16971.7</v>
      </c>
      <c r="J1007" s="9">
        <v>0</v>
      </c>
      <c r="K1007" s="9">
        <v>16971.7</v>
      </c>
      <c r="L1007" s="9">
        <v>0</v>
      </c>
      <c r="M1007" s="9">
        <v>0</v>
      </c>
      <c r="N1007" s="9">
        <v>0</v>
      </c>
      <c r="O1007" s="9">
        <v>0</v>
      </c>
      <c r="P1007" s="9">
        <v>0</v>
      </c>
      <c r="Q1007" s="9">
        <v>0</v>
      </c>
      <c r="R1007" s="9">
        <v>0</v>
      </c>
      <c r="S1007" s="9">
        <v>0</v>
      </c>
      <c r="T1007" s="9">
        <v>0</v>
      </c>
      <c r="U1007" s="9">
        <v>0</v>
      </c>
      <c r="V1007" s="5">
        <v>34.981400000000001</v>
      </c>
      <c r="W1007" s="5">
        <v>0.10503232295922137</v>
      </c>
    </row>
    <row r="1008" spans="1:23" x14ac:dyDescent="0.35">
      <c r="A1008" s="6">
        <v>926</v>
      </c>
      <c r="B1008" s="4"/>
      <c r="C1008" s="4"/>
      <c r="D1008" s="7" t="s">
        <v>310</v>
      </c>
      <c r="E1008" s="8">
        <v>3961197.97</v>
      </c>
      <c r="F1008" s="8">
        <v>3903878.33</v>
      </c>
      <c r="G1008" s="9">
        <v>3891614.27</v>
      </c>
      <c r="H1008" s="9">
        <v>1144104.98</v>
      </c>
      <c r="I1008" s="9">
        <v>1141924.9099999999</v>
      </c>
      <c r="J1008" s="9">
        <v>715163.74</v>
      </c>
      <c r="K1008" s="9">
        <v>426761.17</v>
      </c>
      <c r="L1008" s="9">
        <v>0</v>
      </c>
      <c r="M1008" s="9">
        <v>2180.0700000000002</v>
      </c>
      <c r="N1008" s="9">
        <v>0</v>
      </c>
      <c r="O1008" s="9">
        <v>0</v>
      </c>
      <c r="P1008" s="9">
        <v>0</v>
      </c>
      <c r="Q1008" s="9">
        <v>2747509.29</v>
      </c>
      <c r="R1008" s="9">
        <v>2747509.29</v>
      </c>
      <c r="S1008" s="9">
        <v>0</v>
      </c>
      <c r="T1008" s="9">
        <v>0</v>
      </c>
      <c r="U1008" s="9">
        <v>0</v>
      </c>
      <c r="V1008" s="5">
        <v>99.685849351469258</v>
      </c>
      <c r="W1008" s="5">
        <v>24.083937015827775</v>
      </c>
    </row>
    <row r="1009" spans="1:23" x14ac:dyDescent="0.35">
      <c r="A1009" s="6"/>
      <c r="B1009" s="4" t="s">
        <v>311</v>
      </c>
      <c r="C1009" s="4"/>
      <c r="D1009" s="7" t="s">
        <v>312</v>
      </c>
      <c r="E1009" s="8">
        <v>1128166.78</v>
      </c>
      <c r="F1009" s="8">
        <v>1147573.32</v>
      </c>
      <c r="G1009" s="9">
        <v>1144104.98</v>
      </c>
      <c r="H1009" s="9">
        <v>1144104.98</v>
      </c>
      <c r="I1009" s="9">
        <v>1141924.9099999999</v>
      </c>
      <c r="J1009" s="9">
        <v>715163.74</v>
      </c>
      <c r="K1009" s="9">
        <v>426761.17</v>
      </c>
      <c r="L1009" s="9">
        <v>0</v>
      </c>
      <c r="M1009" s="9">
        <v>2180.0700000000002</v>
      </c>
      <c r="N1009" s="9">
        <v>0</v>
      </c>
      <c r="O1009" s="9">
        <v>0</v>
      </c>
      <c r="P1009" s="9">
        <v>0</v>
      </c>
      <c r="Q1009" s="9">
        <v>0</v>
      </c>
      <c r="R1009" s="9">
        <v>0</v>
      </c>
      <c r="S1009" s="9">
        <v>0</v>
      </c>
      <c r="T1009" s="9">
        <v>0</v>
      </c>
      <c r="U1009" s="9">
        <v>0</v>
      </c>
      <c r="V1009" s="5">
        <v>99.69776775648252</v>
      </c>
      <c r="W1009" s="5">
        <v>7.0804941912704296</v>
      </c>
    </row>
    <row r="1010" spans="1:23" ht="37.5" x14ac:dyDescent="0.35">
      <c r="A1010" s="6"/>
      <c r="B1010" s="4"/>
      <c r="C1010" s="4" t="s">
        <v>31</v>
      </c>
      <c r="D1010" s="7" t="s">
        <v>32</v>
      </c>
      <c r="E1010" s="8">
        <v>6468.85</v>
      </c>
      <c r="F1010" s="8">
        <v>2183.2399999999998</v>
      </c>
      <c r="G1010" s="9">
        <v>2180.0700000000002</v>
      </c>
      <c r="H1010" s="9">
        <v>2180.0700000000002</v>
      </c>
      <c r="I1010" s="9">
        <v>0</v>
      </c>
      <c r="J1010" s="9">
        <v>0</v>
      </c>
      <c r="K1010" s="9">
        <v>0</v>
      </c>
      <c r="L1010" s="9">
        <v>0</v>
      </c>
      <c r="M1010" s="9">
        <v>2180.0700000000002</v>
      </c>
      <c r="N1010" s="9">
        <v>0</v>
      </c>
      <c r="O1010" s="9">
        <v>0</v>
      </c>
      <c r="P1010" s="9">
        <v>0</v>
      </c>
      <c r="Q1010" s="9">
        <v>0</v>
      </c>
      <c r="R1010" s="9">
        <v>0</v>
      </c>
      <c r="S1010" s="9">
        <v>0</v>
      </c>
      <c r="T1010" s="9">
        <v>0</v>
      </c>
      <c r="U1010" s="9">
        <v>0</v>
      </c>
      <c r="V1010" s="5">
        <v>99.854814814814802</v>
      </c>
      <c r="W1010" s="5">
        <v>1.349171966072911E-2</v>
      </c>
    </row>
    <row r="1011" spans="1:23" ht="25" x14ac:dyDescent="0.35">
      <c r="A1011" s="6"/>
      <c r="B1011" s="4"/>
      <c r="C1011" s="4" t="s">
        <v>33</v>
      </c>
      <c r="D1011" s="7" t="s">
        <v>34</v>
      </c>
      <c r="E1011" s="8">
        <v>485163.46</v>
      </c>
      <c r="F1011" s="8">
        <v>569581.91</v>
      </c>
      <c r="G1011" s="9">
        <v>569362</v>
      </c>
      <c r="H1011" s="9">
        <v>569362</v>
      </c>
      <c r="I1011" s="9">
        <v>569362</v>
      </c>
      <c r="J1011" s="9">
        <v>569362</v>
      </c>
      <c r="K1011" s="9">
        <v>0</v>
      </c>
      <c r="L1011" s="9">
        <v>0</v>
      </c>
      <c r="M1011" s="9">
        <v>0</v>
      </c>
      <c r="N1011" s="9">
        <v>0</v>
      </c>
      <c r="O1011" s="9">
        <v>0</v>
      </c>
      <c r="P1011" s="9">
        <v>0</v>
      </c>
      <c r="Q1011" s="9">
        <v>0</v>
      </c>
      <c r="R1011" s="9">
        <v>0</v>
      </c>
      <c r="S1011" s="9">
        <v>0</v>
      </c>
      <c r="T1011" s="9">
        <v>0</v>
      </c>
      <c r="U1011" s="9">
        <v>0</v>
      </c>
      <c r="V1011" s="5">
        <v>99.961391254968774</v>
      </c>
      <c r="W1011" s="5">
        <v>3.5235965256738124</v>
      </c>
    </row>
    <row r="1012" spans="1:23" ht="25" x14ac:dyDescent="0.35">
      <c r="A1012" s="6"/>
      <c r="B1012" s="4"/>
      <c r="C1012" s="4" t="s">
        <v>35</v>
      </c>
      <c r="D1012" s="7" t="s">
        <v>36</v>
      </c>
      <c r="E1012" s="8">
        <v>38813.08</v>
      </c>
      <c r="F1012" s="8">
        <v>35953.85</v>
      </c>
      <c r="G1012" s="9">
        <v>35951.519999999997</v>
      </c>
      <c r="H1012" s="9">
        <v>35951.519999999997</v>
      </c>
      <c r="I1012" s="9">
        <v>35951.519999999997</v>
      </c>
      <c r="J1012" s="9">
        <v>35951.519999999997</v>
      </c>
      <c r="K1012" s="9">
        <v>0</v>
      </c>
      <c r="L1012" s="9">
        <v>0</v>
      </c>
      <c r="M1012" s="9">
        <v>0</v>
      </c>
      <c r="N1012" s="9">
        <v>0</v>
      </c>
      <c r="O1012" s="9">
        <v>0</v>
      </c>
      <c r="P1012" s="9">
        <v>0</v>
      </c>
      <c r="Q1012" s="9">
        <v>0</v>
      </c>
      <c r="R1012" s="9">
        <v>0</v>
      </c>
      <c r="S1012" s="9">
        <v>0</v>
      </c>
      <c r="T1012" s="9">
        <v>0</v>
      </c>
      <c r="U1012" s="9">
        <v>0</v>
      </c>
      <c r="V1012" s="5">
        <v>99.993522849946032</v>
      </c>
      <c r="W1012" s="5">
        <v>0.22249227279681474</v>
      </c>
    </row>
    <row r="1013" spans="1:23" ht="37.5" x14ac:dyDescent="0.35">
      <c r="A1013" s="6"/>
      <c r="B1013" s="4"/>
      <c r="C1013" s="4" t="s">
        <v>37</v>
      </c>
      <c r="D1013" s="7" t="s">
        <v>38</v>
      </c>
      <c r="E1013" s="8">
        <v>94930.32</v>
      </c>
      <c r="F1013" s="8">
        <v>102207.77</v>
      </c>
      <c r="G1013" s="9">
        <v>99972.75</v>
      </c>
      <c r="H1013" s="9">
        <v>99972.75</v>
      </c>
      <c r="I1013" s="9">
        <v>99972.75</v>
      </c>
      <c r="J1013" s="9">
        <v>99972.75</v>
      </c>
      <c r="K1013" s="9">
        <v>0</v>
      </c>
      <c r="L1013" s="9">
        <v>0</v>
      </c>
      <c r="M1013" s="9">
        <v>0</v>
      </c>
      <c r="N1013" s="9">
        <v>0</v>
      </c>
      <c r="O1013" s="9">
        <v>0</v>
      </c>
      <c r="P1013" s="9">
        <v>0</v>
      </c>
      <c r="Q1013" s="9">
        <v>0</v>
      </c>
      <c r="R1013" s="9">
        <v>0</v>
      </c>
      <c r="S1013" s="9">
        <v>0</v>
      </c>
      <c r="T1013" s="9">
        <v>0</v>
      </c>
      <c r="U1013" s="9">
        <v>0</v>
      </c>
      <c r="V1013" s="5">
        <v>97.813259493670884</v>
      </c>
      <c r="W1013" s="5">
        <v>0.61869889332108763</v>
      </c>
    </row>
    <row r="1014" spans="1:23" ht="37.5" x14ac:dyDescent="0.35">
      <c r="A1014" s="6"/>
      <c r="B1014" s="4"/>
      <c r="C1014" s="4" t="s">
        <v>39</v>
      </c>
      <c r="D1014" s="7" t="s">
        <v>40</v>
      </c>
      <c r="E1014" s="8">
        <v>15040.07</v>
      </c>
      <c r="F1014" s="8">
        <v>10874.13</v>
      </c>
      <c r="G1014" s="9">
        <v>9877.48</v>
      </c>
      <c r="H1014" s="9">
        <v>9877.48</v>
      </c>
      <c r="I1014" s="9">
        <v>9877.48</v>
      </c>
      <c r="J1014" s="9">
        <v>9877.48</v>
      </c>
      <c r="K1014" s="9">
        <v>0</v>
      </c>
      <c r="L1014" s="9">
        <v>0</v>
      </c>
      <c r="M1014" s="9">
        <v>0</v>
      </c>
      <c r="N1014" s="9">
        <v>0</v>
      </c>
      <c r="O1014" s="9">
        <v>0</v>
      </c>
      <c r="P1014" s="9">
        <v>0</v>
      </c>
      <c r="Q1014" s="9">
        <v>0</v>
      </c>
      <c r="R1014" s="9">
        <v>0</v>
      </c>
      <c r="S1014" s="9">
        <v>0</v>
      </c>
      <c r="T1014" s="9">
        <v>0</v>
      </c>
      <c r="U1014" s="9">
        <v>0</v>
      </c>
      <c r="V1014" s="5">
        <v>90.834622248661518</v>
      </c>
      <c r="W1014" s="5">
        <v>6.11284872898641E-2</v>
      </c>
    </row>
    <row r="1015" spans="1:23" x14ac:dyDescent="0.35">
      <c r="A1015" s="6"/>
      <c r="B1015" s="4"/>
      <c r="C1015" s="4" t="s">
        <v>216</v>
      </c>
      <c r="D1015" s="7" t="s">
        <v>217</v>
      </c>
      <c r="E1015" s="8">
        <v>0</v>
      </c>
      <c r="F1015" s="8">
        <v>7762.62</v>
      </c>
      <c r="G1015" s="9">
        <v>7762.62</v>
      </c>
      <c r="H1015" s="9">
        <v>7762.62</v>
      </c>
      <c r="I1015" s="9">
        <v>7762.62</v>
      </c>
      <c r="J1015" s="9">
        <v>0</v>
      </c>
      <c r="K1015" s="9">
        <v>7762.62</v>
      </c>
      <c r="L1015" s="9">
        <v>0</v>
      </c>
      <c r="M1015" s="9">
        <v>0</v>
      </c>
      <c r="N1015" s="9">
        <v>0</v>
      </c>
      <c r="O1015" s="9">
        <v>0</v>
      </c>
      <c r="P1015" s="9">
        <v>0</v>
      </c>
      <c r="Q1015" s="9">
        <v>0</v>
      </c>
      <c r="R1015" s="9">
        <v>0</v>
      </c>
      <c r="S1015" s="9">
        <v>0</v>
      </c>
      <c r="T1015" s="9">
        <v>0</v>
      </c>
      <c r="U1015" s="9">
        <v>0</v>
      </c>
      <c r="V1015" s="5">
        <v>100</v>
      </c>
      <c r="W1015" s="5">
        <v>4.8040306201225277E-2</v>
      </c>
    </row>
    <row r="1016" spans="1:23" ht="25" x14ac:dyDescent="0.35">
      <c r="A1016" s="6"/>
      <c r="B1016" s="4"/>
      <c r="C1016" s="4" t="s">
        <v>43</v>
      </c>
      <c r="D1016" s="7" t="s">
        <v>44</v>
      </c>
      <c r="E1016" s="8">
        <v>48516.35</v>
      </c>
      <c r="F1016" s="8">
        <v>59616.89</v>
      </c>
      <c r="G1016" s="9">
        <v>59616.89</v>
      </c>
      <c r="H1016" s="9">
        <v>59616.89</v>
      </c>
      <c r="I1016" s="9">
        <v>59616.89</v>
      </c>
      <c r="J1016" s="9">
        <v>0</v>
      </c>
      <c r="K1016" s="9">
        <v>59616.89</v>
      </c>
      <c r="L1016" s="9">
        <v>0</v>
      </c>
      <c r="M1016" s="9">
        <v>0</v>
      </c>
      <c r="N1016" s="9">
        <v>0</v>
      </c>
      <c r="O1016" s="9">
        <v>0</v>
      </c>
      <c r="P1016" s="9">
        <v>0</v>
      </c>
      <c r="Q1016" s="9">
        <v>0</v>
      </c>
      <c r="R1016" s="9">
        <v>0</v>
      </c>
      <c r="S1016" s="9">
        <v>0</v>
      </c>
      <c r="T1016" s="9">
        <v>0</v>
      </c>
      <c r="U1016" s="9">
        <v>0</v>
      </c>
      <c r="V1016" s="5">
        <v>100</v>
      </c>
      <c r="W1016" s="5">
        <v>0.3689495516254101</v>
      </c>
    </row>
    <row r="1017" spans="1:23" ht="37.5" x14ac:dyDescent="0.35">
      <c r="A1017" s="6"/>
      <c r="B1017" s="4"/>
      <c r="C1017" s="4" t="s">
        <v>95</v>
      </c>
      <c r="D1017" s="7" t="s">
        <v>96</v>
      </c>
      <c r="E1017" s="8">
        <v>3234.42</v>
      </c>
      <c r="F1017" s="8">
        <v>1309.94</v>
      </c>
      <c r="G1017" s="9">
        <v>1309.94</v>
      </c>
      <c r="H1017" s="9">
        <v>1309.94</v>
      </c>
      <c r="I1017" s="9">
        <v>1309.94</v>
      </c>
      <c r="J1017" s="9">
        <v>0</v>
      </c>
      <c r="K1017" s="9">
        <v>1309.94</v>
      </c>
      <c r="L1017" s="9">
        <v>0</v>
      </c>
      <c r="M1017" s="9">
        <v>0</v>
      </c>
      <c r="N1017" s="9">
        <v>0</v>
      </c>
      <c r="O1017" s="9">
        <v>0</v>
      </c>
      <c r="P1017" s="9">
        <v>0</v>
      </c>
      <c r="Q1017" s="9">
        <v>0</v>
      </c>
      <c r="R1017" s="9">
        <v>0</v>
      </c>
      <c r="S1017" s="9">
        <v>0</v>
      </c>
      <c r="T1017" s="9">
        <v>0</v>
      </c>
      <c r="U1017" s="9">
        <v>0</v>
      </c>
      <c r="V1017" s="5">
        <v>100</v>
      </c>
      <c r="W1017" s="5">
        <v>8.1068016714567655E-3</v>
      </c>
    </row>
    <row r="1018" spans="1:23" x14ac:dyDescent="0.35">
      <c r="A1018" s="6"/>
      <c r="B1018" s="4"/>
      <c r="C1018" s="4" t="s">
        <v>49</v>
      </c>
      <c r="D1018" s="7" t="s">
        <v>50</v>
      </c>
      <c r="E1018" s="8">
        <v>342848.85</v>
      </c>
      <c r="F1018" s="8">
        <v>249144.38</v>
      </c>
      <c r="G1018" s="9">
        <v>249142.31</v>
      </c>
      <c r="H1018" s="9">
        <v>249142.31</v>
      </c>
      <c r="I1018" s="9">
        <v>249142.31</v>
      </c>
      <c r="J1018" s="9">
        <v>0</v>
      </c>
      <c r="K1018" s="9">
        <v>249142.31</v>
      </c>
      <c r="L1018" s="9">
        <v>0</v>
      </c>
      <c r="M1018" s="9">
        <v>0</v>
      </c>
      <c r="N1018" s="9">
        <v>0</v>
      </c>
      <c r="O1018" s="9">
        <v>0</v>
      </c>
      <c r="P1018" s="9">
        <v>0</v>
      </c>
      <c r="Q1018" s="9">
        <v>0</v>
      </c>
      <c r="R1018" s="9">
        <v>0</v>
      </c>
      <c r="S1018" s="9">
        <v>0</v>
      </c>
      <c r="T1018" s="9">
        <v>0</v>
      </c>
      <c r="U1018" s="9">
        <v>0</v>
      </c>
      <c r="V1018" s="5">
        <v>99.999169144088597</v>
      </c>
      <c r="W1018" s="5">
        <v>1.5418608335742556</v>
      </c>
    </row>
    <row r="1019" spans="1:23" ht="25" x14ac:dyDescent="0.35">
      <c r="A1019" s="6"/>
      <c r="B1019" s="4"/>
      <c r="C1019" s="4" t="s">
        <v>51</v>
      </c>
      <c r="D1019" s="7" t="s">
        <v>52</v>
      </c>
      <c r="E1019" s="8">
        <v>3234.42</v>
      </c>
      <c r="F1019" s="8">
        <v>598.37</v>
      </c>
      <c r="G1019" s="9">
        <v>596.75</v>
      </c>
      <c r="H1019" s="9">
        <v>596.75</v>
      </c>
      <c r="I1019" s="9">
        <v>596.75</v>
      </c>
      <c r="J1019" s="9">
        <v>0</v>
      </c>
      <c r="K1019" s="9">
        <v>596.75</v>
      </c>
      <c r="L1019" s="9">
        <v>0</v>
      </c>
      <c r="M1019" s="9">
        <v>0</v>
      </c>
      <c r="N1019" s="9">
        <v>0</v>
      </c>
      <c r="O1019" s="9">
        <v>0</v>
      </c>
      <c r="P1019" s="9">
        <v>0</v>
      </c>
      <c r="Q1019" s="9">
        <v>0</v>
      </c>
      <c r="R1019" s="9">
        <v>0</v>
      </c>
      <c r="S1019" s="9">
        <v>0</v>
      </c>
      <c r="T1019" s="9">
        <v>0</v>
      </c>
      <c r="U1019" s="9">
        <v>0</v>
      </c>
      <c r="V1019" s="5">
        <v>99.729729729729726</v>
      </c>
      <c r="W1019" s="5">
        <v>3.6930985392191929E-3</v>
      </c>
    </row>
    <row r="1020" spans="1:23" ht="25" x14ac:dyDescent="0.35">
      <c r="A1020" s="6"/>
      <c r="B1020" s="4"/>
      <c r="C1020" s="4" t="s">
        <v>53</v>
      </c>
      <c r="D1020" s="7" t="s">
        <v>54</v>
      </c>
      <c r="E1020" s="8">
        <v>1617.21</v>
      </c>
      <c r="F1020" s="8">
        <v>514.27</v>
      </c>
      <c r="G1020" s="9">
        <v>514.27</v>
      </c>
      <c r="H1020" s="9">
        <v>514.27</v>
      </c>
      <c r="I1020" s="9">
        <v>514.27</v>
      </c>
      <c r="J1020" s="9">
        <v>0</v>
      </c>
      <c r="K1020" s="9">
        <v>514.27</v>
      </c>
      <c r="L1020" s="9">
        <v>0</v>
      </c>
      <c r="M1020" s="9">
        <v>0</v>
      </c>
      <c r="N1020" s="9">
        <v>0</v>
      </c>
      <c r="O1020" s="9">
        <v>0</v>
      </c>
      <c r="P1020" s="9">
        <v>0</v>
      </c>
      <c r="Q1020" s="9">
        <v>0</v>
      </c>
      <c r="R1020" s="9">
        <v>0</v>
      </c>
      <c r="S1020" s="9">
        <v>0</v>
      </c>
      <c r="T1020" s="9">
        <v>0</v>
      </c>
      <c r="U1020" s="9">
        <v>0</v>
      </c>
      <c r="V1020" s="5">
        <v>100</v>
      </c>
      <c r="W1020" s="5">
        <v>3.1826702858311741E-3</v>
      </c>
    </row>
    <row r="1021" spans="1:23" ht="25" x14ac:dyDescent="0.35">
      <c r="A1021" s="6"/>
      <c r="B1021" s="4"/>
      <c r="C1021" s="4" t="s">
        <v>55</v>
      </c>
      <c r="D1021" s="7" t="s">
        <v>56</v>
      </c>
      <c r="E1021" s="8">
        <v>55955.519999999997</v>
      </c>
      <c r="F1021" s="8">
        <v>78696.75</v>
      </c>
      <c r="G1021" s="9">
        <v>78694.23</v>
      </c>
      <c r="H1021" s="9">
        <v>78694.23</v>
      </c>
      <c r="I1021" s="9">
        <v>78694.23</v>
      </c>
      <c r="J1021" s="9">
        <v>0</v>
      </c>
      <c r="K1021" s="9">
        <v>78694.23</v>
      </c>
      <c r="L1021" s="9">
        <v>0</v>
      </c>
      <c r="M1021" s="9">
        <v>0</v>
      </c>
      <c r="N1021" s="9">
        <v>0</v>
      </c>
      <c r="O1021" s="9">
        <v>0</v>
      </c>
      <c r="P1021" s="9">
        <v>0</v>
      </c>
      <c r="Q1021" s="9">
        <v>0</v>
      </c>
      <c r="R1021" s="9">
        <v>0</v>
      </c>
      <c r="S1021" s="9">
        <v>0</v>
      </c>
      <c r="T1021" s="9">
        <v>0</v>
      </c>
      <c r="U1021" s="9">
        <v>0</v>
      </c>
      <c r="V1021" s="5">
        <v>99.99679421314373</v>
      </c>
      <c r="W1021" s="5">
        <v>0.4870130078096564</v>
      </c>
    </row>
    <row r="1022" spans="1:23" ht="37.5" x14ac:dyDescent="0.35">
      <c r="A1022" s="6"/>
      <c r="B1022" s="4"/>
      <c r="C1022" s="4" t="s">
        <v>57</v>
      </c>
      <c r="D1022" s="7" t="s">
        <v>58</v>
      </c>
      <c r="E1022" s="8">
        <v>6468.85</v>
      </c>
      <c r="F1022" s="8">
        <v>9069.32</v>
      </c>
      <c r="G1022" s="9">
        <v>9067.3799999999992</v>
      </c>
      <c r="H1022" s="9">
        <v>9067.3799999999992</v>
      </c>
      <c r="I1022" s="9">
        <v>9067.3799999999992</v>
      </c>
      <c r="J1022" s="9">
        <v>0</v>
      </c>
      <c r="K1022" s="9">
        <v>9067.3799999999992</v>
      </c>
      <c r="L1022" s="9">
        <v>0</v>
      </c>
      <c r="M1022" s="9">
        <v>0</v>
      </c>
      <c r="N1022" s="9">
        <v>0</v>
      </c>
      <c r="O1022" s="9">
        <v>0</v>
      </c>
      <c r="P1022" s="9">
        <v>0</v>
      </c>
      <c r="Q1022" s="9">
        <v>0</v>
      </c>
      <c r="R1022" s="9">
        <v>0</v>
      </c>
      <c r="S1022" s="9">
        <v>0</v>
      </c>
      <c r="T1022" s="9">
        <v>0</v>
      </c>
      <c r="U1022" s="9">
        <v>0</v>
      </c>
      <c r="V1022" s="5">
        <v>99.978601997146939</v>
      </c>
      <c r="W1022" s="5">
        <v>5.6115081001881228E-2</v>
      </c>
    </row>
    <row r="1023" spans="1:23" ht="25" x14ac:dyDescent="0.35">
      <c r="A1023" s="6"/>
      <c r="B1023" s="4"/>
      <c r="C1023" s="4" t="s">
        <v>59</v>
      </c>
      <c r="D1023" s="7" t="s">
        <v>60</v>
      </c>
      <c r="E1023" s="8">
        <v>646.88</v>
      </c>
      <c r="F1023" s="8">
        <v>0</v>
      </c>
      <c r="G1023" s="9">
        <v>0</v>
      </c>
      <c r="H1023" s="9">
        <v>0</v>
      </c>
      <c r="I1023" s="9">
        <v>0</v>
      </c>
      <c r="J1023" s="9">
        <v>0</v>
      </c>
      <c r="K1023" s="9">
        <v>0</v>
      </c>
      <c r="L1023" s="9">
        <v>0</v>
      </c>
      <c r="M1023" s="9">
        <v>0</v>
      </c>
      <c r="N1023" s="9">
        <v>0</v>
      </c>
      <c r="O1023" s="9">
        <v>0</v>
      </c>
      <c r="P1023" s="9">
        <v>0</v>
      </c>
      <c r="Q1023" s="9">
        <v>0</v>
      </c>
      <c r="R1023" s="9">
        <v>0</v>
      </c>
      <c r="S1023" s="9">
        <v>0</v>
      </c>
      <c r="T1023" s="9">
        <v>0</v>
      </c>
      <c r="U1023" s="9">
        <v>0</v>
      </c>
      <c r="V1023" s="5" t="s">
        <v>86</v>
      </c>
      <c r="W1023" s="5">
        <v>0</v>
      </c>
    </row>
    <row r="1024" spans="1:23" x14ac:dyDescent="0.35">
      <c r="A1024" s="6"/>
      <c r="B1024" s="4"/>
      <c r="C1024" s="4" t="s">
        <v>61</v>
      </c>
      <c r="D1024" s="7" t="s">
        <v>62</v>
      </c>
      <c r="E1024" s="8">
        <v>1617.21</v>
      </c>
      <c r="F1024" s="8">
        <v>0</v>
      </c>
      <c r="G1024" s="9">
        <v>0</v>
      </c>
      <c r="H1024" s="9">
        <v>0</v>
      </c>
      <c r="I1024" s="9">
        <v>0</v>
      </c>
      <c r="J1024" s="9">
        <v>0</v>
      </c>
      <c r="K1024" s="9">
        <v>0</v>
      </c>
      <c r="L1024" s="9">
        <v>0</v>
      </c>
      <c r="M1024" s="9">
        <v>0</v>
      </c>
      <c r="N1024" s="9">
        <v>0</v>
      </c>
      <c r="O1024" s="9">
        <v>0</v>
      </c>
      <c r="P1024" s="9">
        <v>0</v>
      </c>
      <c r="Q1024" s="9">
        <v>0</v>
      </c>
      <c r="R1024" s="9">
        <v>0</v>
      </c>
      <c r="S1024" s="9">
        <v>0</v>
      </c>
      <c r="T1024" s="9">
        <v>0</v>
      </c>
      <c r="U1024" s="9">
        <v>0</v>
      </c>
      <c r="V1024" s="5" t="s">
        <v>86</v>
      </c>
      <c r="W1024" s="5">
        <v>0</v>
      </c>
    </row>
    <row r="1025" spans="1:23" ht="37.5" x14ac:dyDescent="0.35">
      <c r="A1025" s="6"/>
      <c r="B1025" s="4"/>
      <c r="C1025" s="4" t="s">
        <v>63</v>
      </c>
      <c r="D1025" s="7" t="s">
        <v>64</v>
      </c>
      <c r="E1025" s="8">
        <v>21994.080000000002</v>
      </c>
      <c r="F1025" s="8">
        <v>20059.89</v>
      </c>
      <c r="G1025" s="9">
        <v>20056.79</v>
      </c>
      <c r="H1025" s="9">
        <v>20056.79</v>
      </c>
      <c r="I1025" s="9">
        <v>20056.79</v>
      </c>
      <c r="J1025" s="9">
        <v>0</v>
      </c>
      <c r="K1025" s="9">
        <v>20056.79</v>
      </c>
      <c r="L1025" s="9">
        <v>0</v>
      </c>
      <c r="M1025" s="9">
        <v>0</v>
      </c>
      <c r="N1025" s="9">
        <v>0</v>
      </c>
      <c r="O1025" s="9">
        <v>0</v>
      </c>
      <c r="P1025" s="9">
        <v>0</v>
      </c>
      <c r="Q1025" s="9">
        <v>0</v>
      </c>
      <c r="R1025" s="9">
        <v>0</v>
      </c>
      <c r="S1025" s="9">
        <v>0</v>
      </c>
      <c r="T1025" s="9">
        <v>0</v>
      </c>
      <c r="U1025" s="9">
        <v>0</v>
      </c>
      <c r="V1025" s="5">
        <v>99.984521122218638</v>
      </c>
      <c r="W1025" s="5">
        <v>0.12412494181918583</v>
      </c>
    </row>
    <row r="1026" spans="1:23" ht="37.5" x14ac:dyDescent="0.35">
      <c r="A1026" s="6"/>
      <c r="B1026" s="4"/>
      <c r="C1026" s="4" t="s">
        <v>67</v>
      </c>
      <c r="D1026" s="7" t="s">
        <v>68</v>
      </c>
      <c r="E1026" s="8">
        <v>1617.21</v>
      </c>
      <c r="F1026" s="8">
        <v>0</v>
      </c>
      <c r="G1026" s="9">
        <v>0</v>
      </c>
      <c r="H1026" s="9">
        <v>0</v>
      </c>
      <c r="I1026" s="9">
        <v>0</v>
      </c>
      <c r="J1026" s="9">
        <v>0</v>
      </c>
      <c r="K1026" s="9">
        <v>0</v>
      </c>
      <c r="L1026" s="9">
        <v>0</v>
      </c>
      <c r="M1026" s="9">
        <v>0</v>
      </c>
      <c r="N1026" s="9">
        <v>0</v>
      </c>
      <c r="O1026" s="9">
        <v>0</v>
      </c>
      <c r="P1026" s="9">
        <v>0</v>
      </c>
      <c r="Q1026" s="9">
        <v>0</v>
      </c>
      <c r="R1026" s="9">
        <v>0</v>
      </c>
      <c r="S1026" s="9">
        <v>0</v>
      </c>
      <c r="T1026" s="9">
        <v>0</v>
      </c>
      <c r="U1026" s="9">
        <v>0</v>
      </c>
      <c r="V1026" s="5" t="s">
        <v>86</v>
      </c>
      <c r="W1026" s="5">
        <v>0</v>
      </c>
    </row>
    <row r="1027" spans="1:23" ht="25" x14ac:dyDescent="0.35">
      <c r="A1027" s="6"/>
      <c r="B1027" s="4" t="s">
        <v>313</v>
      </c>
      <c r="C1027" s="4"/>
      <c r="D1027" s="7" t="s">
        <v>314</v>
      </c>
      <c r="E1027" s="8">
        <v>2833031.19</v>
      </c>
      <c r="F1027" s="8">
        <v>0</v>
      </c>
      <c r="G1027" s="9">
        <v>0</v>
      </c>
      <c r="H1027" s="9">
        <v>0</v>
      </c>
      <c r="I1027" s="9">
        <v>0</v>
      </c>
      <c r="J1027" s="9">
        <v>0</v>
      </c>
      <c r="K1027" s="9">
        <v>0</v>
      </c>
      <c r="L1027" s="9">
        <v>0</v>
      </c>
      <c r="M1027" s="9">
        <v>0</v>
      </c>
      <c r="N1027" s="9">
        <v>0</v>
      </c>
      <c r="O1027" s="9">
        <v>0</v>
      </c>
      <c r="P1027" s="9">
        <v>0</v>
      </c>
      <c r="Q1027" s="9">
        <v>0</v>
      </c>
      <c r="R1027" s="9">
        <v>0</v>
      </c>
      <c r="S1027" s="9">
        <v>0</v>
      </c>
      <c r="T1027" s="9">
        <v>0</v>
      </c>
      <c r="U1027" s="9">
        <v>0</v>
      </c>
      <c r="V1027" s="5" t="s">
        <v>86</v>
      </c>
      <c r="W1027" s="5">
        <v>0</v>
      </c>
    </row>
    <row r="1028" spans="1:23" ht="25" x14ac:dyDescent="0.35">
      <c r="A1028" s="6"/>
      <c r="B1028" s="4"/>
      <c r="C1028" s="4" t="s">
        <v>211</v>
      </c>
      <c r="D1028" s="7" t="s">
        <v>188</v>
      </c>
      <c r="E1028" s="8">
        <v>2833031.19</v>
      </c>
      <c r="F1028" s="8">
        <v>0</v>
      </c>
      <c r="G1028" s="9">
        <v>0</v>
      </c>
      <c r="H1028" s="9">
        <v>0</v>
      </c>
      <c r="I1028" s="9">
        <v>0</v>
      </c>
      <c r="J1028" s="9">
        <v>0</v>
      </c>
      <c r="K1028" s="9">
        <v>0</v>
      </c>
      <c r="L1028" s="9">
        <v>0</v>
      </c>
      <c r="M1028" s="9">
        <v>0</v>
      </c>
      <c r="N1028" s="9">
        <v>0</v>
      </c>
      <c r="O1028" s="9">
        <v>0</v>
      </c>
      <c r="P1028" s="9">
        <v>0</v>
      </c>
      <c r="Q1028" s="9">
        <v>0</v>
      </c>
      <c r="R1028" s="9">
        <v>0</v>
      </c>
      <c r="S1028" s="9">
        <v>0</v>
      </c>
      <c r="T1028" s="9">
        <v>0</v>
      </c>
      <c r="U1028" s="9">
        <v>0</v>
      </c>
      <c r="V1028" s="5" t="s">
        <v>86</v>
      </c>
      <c r="W1028" s="5">
        <v>0</v>
      </c>
    </row>
    <row r="1029" spans="1:23" x14ac:dyDescent="0.35">
      <c r="A1029" s="6"/>
      <c r="B1029" s="4" t="s">
        <v>337</v>
      </c>
      <c r="C1029" s="4"/>
      <c r="D1029" s="7" t="s">
        <v>70</v>
      </c>
      <c r="E1029" s="8">
        <v>0</v>
      </c>
      <c r="F1029" s="8">
        <v>2756305.02</v>
      </c>
      <c r="G1029" s="9">
        <v>2747509.29</v>
      </c>
      <c r="H1029" s="9">
        <v>0</v>
      </c>
      <c r="I1029" s="9">
        <v>0</v>
      </c>
      <c r="J1029" s="9">
        <v>0</v>
      </c>
      <c r="K1029" s="9">
        <v>0</v>
      </c>
      <c r="L1029" s="9">
        <v>0</v>
      </c>
      <c r="M1029" s="9">
        <v>0</v>
      </c>
      <c r="N1029" s="9">
        <v>0</v>
      </c>
      <c r="O1029" s="9">
        <v>0</v>
      </c>
      <c r="P1029" s="9">
        <v>0</v>
      </c>
      <c r="Q1029" s="9">
        <v>2747509.29</v>
      </c>
      <c r="R1029" s="9">
        <v>2747509.29</v>
      </c>
      <c r="S1029" s="9">
        <v>0</v>
      </c>
      <c r="T1029" s="9">
        <v>0</v>
      </c>
      <c r="U1029" s="9">
        <v>0</v>
      </c>
      <c r="V1029" s="5">
        <v>99.680887185280781</v>
      </c>
      <c r="W1029" s="5">
        <v>17.003442824557347</v>
      </c>
    </row>
    <row r="1030" spans="1:23" ht="25" x14ac:dyDescent="0.35">
      <c r="A1030" s="6"/>
      <c r="B1030" s="4"/>
      <c r="C1030" s="4" t="s">
        <v>211</v>
      </c>
      <c r="D1030" s="7" t="s">
        <v>188</v>
      </c>
      <c r="E1030" s="8">
        <v>0</v>
      </c>
      <c r="F1030" s="8">
        <v>2756305.02</v>
      </c>
      <c r="G1030" s="9">
        <v>2747509.29</v>
      </c>
      <c r="H1030" s="9">
        <v>0</v>
      </c>
      <c r="I1030" s="9">
        <v>0</v>
      </c>
      <c r="J1030" s="9">
        <v>0</v>
      </c>
      <c r="K1030" s="9">
        <v>0</v>
      </c>
      <c r="L1030" s="9">
        <v>0</v>
      </c>
      <c r="M1030" s="9">
        <v>0</v>
      </c>
      <c r="N1030" s="9">
        <v>0</v>
      </c>
      <c r="O1030" s="9">
        <v>0</v>
      </c>
      <c r="P1030" s="9">
        <v>0</v>
      </c>
      <c r="Q1030" s="9">
        <v>2747509.29</v>
      </c>
      <c r="R1030" s="9">
        <v>2747509.29</v>
      </c>
      <c r="S1030" s="9">
        <v>0</v>
      </c>
      <c r="T1030" s="9">
        <v>0</v>
      </c>
      <c r="U1030" s="9">
        <v>0</v>
      </c>
      <c r="V1030" s="5">
        <v>99.680887185280781</v>
      </c>
      <c r="W1030" s="5">
        <v>17.003442824557347</v>
      </c>
    </row>
    <row r="1031" spans="1:23" x14ac:dyDescent="0.35">
      <c r="A1031" s="6"/>
      <c r="B1031" s="4"/>
      <c r="C1031" s="4"/>
      <c r="D1031" s="7" t="s">
        <v>27</v>
      </c>
      <c r="E1031" s="8">
        <v>15800564.380000001</v>
      </c>
      <c r="F1031" s="8">
        <v>16380927.43</v>
      </c>
      <c r="G1031" s="9">
        <v>16158546.970000001</v>
      </c>
      <c r="H1031" s="9">
        <v>12959835.65</v>
      </c>
      <c r="I1031" s="9">
        <v>12919706.390000001</v>
      </c>
      <c r="J1031" s="9">
        <v>11034101.99</v>
      </c>
      <c r="K1031" s="9">
        <v>1885604.4</v>
      </c>
      <c r="L1031" s="9">
        <v>0</v>
      </c>
      <c r="M1031" s="9">
        <v>40129.26</v>
      </c>
      <c r="N1031" s="9">
        <v>0</v>
      </c>
      <c r="O1031" s="9">
        <v>0</v>
      </c>
      <c r="P1031" s="9">
        <v>0</v>
      </c>
      <c r="Q1031" s="9">
        <v>3198711.32</v>
      </c>
      <c r="R1031" s="9">
        <v>3198711.32</v>
      </c>
      <c r="S1031" s="9">
        <v>0</v>
      </c>
      <c r="T1031" s="9">
        <v>0</v>
      </c>
      <c r="U1031" s="9">
        <v>0</v>
      </c>
      <c r="V1031" s="5">
        <v>98.642442775252363</v>
      </c>
      <c r="W1031" s="5">
        <v>100</v>
      </c>
    </row>
    <row r="1032" spans="1:23" x14ac:dyDescent="0.35">
      <c r="A1032" s="10"/>
      <c r="B1032" s="11"/>
      <c r="C1032" s="11"/>
      <c r="D1032" s="12"/>
      <c r="E1032" s="13"/>
      <c r="F1032" s="13"/>
      <c r="G1032" s="14"/>
      <c r="H1032" s="14"/>
      <c r="I1032" s="14"/>
      <c r="J1032" s="14"/>
      <c r="K1032" s="14"/>
      <c r="L1032" s="14"/>
      <c r="M1032" s="14"/>
      <c r="N1032" s="14"/>
      <c r="O1032" s="14"/>
      <c r="P1032" s="14"/>
      <c r="Q1032" s="14"/>
      <c r="R1032" s="14"/>
      <c r="S1032" s="14"/>
      <c r="T1032" s="14"/>
      <c r="U1032" s="14"/>
      <c r="V1032" s="15"/>
      <c r="W1032" s="15"/>
    </row>
    <row r="1033" spans="1:23" x14ac:dyDescent="0.35">
      <c r="A1033" s="10"/>
      <c r="B1033" s="11"/>
      <c r="C1033" s="11"/>
      <c r="D1033" s="12"/>
      <c r="E1033" s="13"/>
      <c r="F1033" s="13"/>
      <c r="G1033" s="14"/>
      <c r="H1033" s="14"/>
      <c r="I1033" s="14"/>
      <c r="J1033" s="14"/>
      <c r="K1033" s="14"/>
      <c r="L1033" s="14"/>
      <c r="M1033" s="14"/>
      <c r="N1033" s="14"/>
      <c r="O1033" s="14"/>
      <c r="P1033" s="14"/>
      <c r="Q1033" s="14"/>
      <c r="R1033" s="14"/>
      <c r="S1033" s="14"/>
      <c r="T1033" s="14"/>
      <c r="U1033" s="14"/>
      <c r="V1033" s="15"/>
      <c r="W1033" s="15"/>
    </row>
    <row r="1034" spans="1:23" x14ac:dyDescent="0.35">
      <c r="A1034" s="10"/>
      <c r="B1034" s="11"/>
      <c r="C1034" s="11"/>
      <c r="D1034" s="12"/>
      <c r="E1034" s="13"/>
      <c r="F1034" s="13"/>
      <c r="G1034" s="14"/>
      <c r="H1034" s="14"/>
      <c r="I1034" s="14"/>
      <c r="J1034" s="14"/>
      <c r="K1034" s="14"/>
      <c r="L1034" s="14"/>
      <c r="M1034" s="14"/>
      <c r="N1034" s="14"/>
      <c r="O1034" s="14"/>
      <c r="P1034" s="14"/>
      <c r="Q1034" s="14"/>
      <c r="R1034" s="14"/>
      <c r="S1034" s="14"/>
      <c r="T1034" s="14"/>
      <c r="U1034" s="14"/>
      <c r="V1034" s="15"/>
      <c r="W1034" s="15"/>
    </row>
    <row r="1035" spans="1:23" x14ac:dyDescent="0.35">
      <c r="A1035" s="10"/>
      <c r="B1035" s="11"/>
      <c r="C1035" s="11"/>
      <c r="D1035" s="12"/>
      <c r="E1035" s="13"/>
      <c r="F1035" s="13"/>
      <c r="G1035" s="14"/>
      <c r="H1035" s="14"/>
      <c r="I1035" s="14"/>
      <c r="J1035" s="14"/>
      <c r="K1035" s="14"/>
      <c r="L1035" s="14"/>
      <c r="M1035" s="14"/>
      <c r="N1035" s="14"/>
      <c r="O1035" s="14"/>
      <c r="P1035" s="14"/>
      <c r="Q1035" s="14"/>
      <c r="R1035" s="14"/>
      <c r="S1035" s="14"/>
      <c r="T1035" s="14"/>
      <c r="U1035" s="14"/>
      <c r="V1035" s="15"/>
      <c r="W1035" s="15"/>
    </row>
    <row r="1036" spans="1:23" x14ac:dyDescent="0.35">
      <c r="A1036" s="10"/>
      <c r="B1036" s="11"/>
      <c r="C1036" s="11"/>
      <c r="D1036" s="12"/>
      <c r="E1036" s="13"/>
      <c r="F1036" s="13"/>
      <c r="G1036" s="14"/>
      <c r="H1036" s="14"/>
      <c r="I1036" s="14"/>
      <c r="J1036" s="14"/>
      <c r="K1036" s="14"/>
      <c r="L1036" s="14"/>
      <c r="M1036" s="14"/>
      <c r="N1036" s="14"/>
      <c r="O1036" s="14"/>
      <c r="P1036" s="14"/>
      <c r="Q1036" s="14"/>
      <c r="R1036" s="14"/>
      <c r="S1036" s="14"/>
      <c r="T1036" s="14"/>
      <c r="U1036" s="14"/>
      <c r="V1036" s="15"/>
      <c r="W1036" s="15"/>
    </row>
    <row r="1037" spans="1:23" x14ac:dyDescent="0.35">
      <c r="A1037" s="10"/>
      <c r="B1037" s="11"/>
      <c r="C1037" s="11"/>
      <c r="D1037" s="12"/>
      <c r="E1037" s="13"/>
      <c r="F1037" s="13"/>
      <c r="G1037" s="14"/>
      <c r="H1037" s="14"/>
      <c r="I1037" s="14"/>
      <c r="J1037" s="14"/>
      <c r="K1037" s="14"/>
      <c r="L1037" s="14"/>
      <c r="M1037" s="14"/>
      <c r="N1037" s="14"/>
      <c r="O1037" s="14"/>
      <c r="P1037" s="14"/>
      <c r="Q1037" s="14"/>
      <c r="R1037" s="14"/>
      <c r="S1037" s="14"/>
      <c r="T1037" s="14"/>
      <c r="U1037" s="14"/>
      <c r="V1037" s="15"/>
      <c r="W1037" s="15"/>
    </row>
    <row r="1038" spans="1:23" x14ac:dyDescent="0.35">
      <c r="A1038" s="10"/>
      <c r="B1038" s="11"/>
      <c r="C1038" s="11"/>
      <c r="D1038" s="12"/>
      <c r="E1038" s="13"/>
      <c r="F1038" s="13"/>
      <c r="G1038" s="14"/>
      <c r="H1038" s="14"/>
      <c r="I1038" s="14"/>
      <c r="J1038" s="14"/>
      <c r="K1038" s="14"/>
      <c r="L1038" s="14"/>
      <c r="M1038" s="14"/>
      <c r="N1038" s="14"/>
      <c r="O1038" s="14"/>
      <c r="P1038" s="14"/>
      <c r="Q1038" s="14"/>
      <c r="R1038" s="14"/>
      <c r="S1038" s="14"/>
      <c r="T1038" s="14"/>
      <c r="U1038" s="14"/>
      <c r="V1038" s="15"/>
      <c r="W1038" s="15"/>
    </row>
    <row r="1039" spans="1:23" x14ac:dyDescent="0.35">
      <c r="A1039" s="10"/>
      <c r="B1039" s="11"/>
      <c r="C1039" s="11"/>
      <c r="D1039" s="12"/>
      <c r="E1039" s="13"/>
      <c r="F1039" s="13"/>
      <c r="G1039" s="14"/>
      <c r="H1039" s="14"/>
      <c r="I1039" s="14"/>
      <c r="J1039" s="14"/>
      <c r="K1039" s="14"/>
      <c r="L1039" s="14"/>
      <c r="M1039" s="14"/>
      <c r="N1039" s="14"/>
      <c r="O1039" s="14"/>
      <c r="P1039" s="14"/>
      <c r="Q1039" s="14"/>
      <c r="R1039" s="14"/>
      <c r="S1039" s="14"/>
      <c r="T1039" s="14"/>
      <c r="U1039" s="14"/>
      <c r="V1039" s="15"/>
      <c r="W1039" s="15"/>
    </row>
    <row r="1040" spans="1:23" x14ac:dyDescent="0.35">
      <c r="A1040" s="10"/>
      <c r="B1040" s="11"/>
      <c r="C1040" s="11"/>
      <c r="D1040" s="12"/>
      <c r="E1040" s="13"/>
      <c r="F1040" s="13"/>
      <c r="G1040" s="14"/>
      <c r="H1040" s="14"/>
      <c r="I1040" s="14"/>
      <c r="J1040" s="14"/>
      <c r="K1040" s="14"/>
      <c r="L1040" s="14"/>
      <c r="M1040" s="14"/>
      <c r="N1040" s="14"/>
      <c r="O1040" s="14"/>
      <c r="P1040" s="14"/>
      <c r="Q1040" s="14"/>
      <c r="R1040" s="14"/>
      <c r="S1040" s="14"/>
      <c r="T1040" s="14"/>
      <c r="U1040" s="14"/>
      <c r="V1040" s="15"/>
      <c r="W1040" s="15"/>
    </row>
    <row r="1041" spans="1:23" x14ac:dyDescent="0.35">
      <c r="A1041" s="10"/>
      <c r="B1041" s="11"/>
      <c r="C1041" s="11"/>
      <c r="D1041" s="12"/>
      <c r="E1041" s="13"/>
      <c r="F1041" s="13"/>
      <c r="G1041" s="14"/>
      <c r="H1041" s="14"/>
      <c r="I1041" s="14"/>
      <c r="J1041" s="14"/>
      <c r="K1041" s="14"/>
      <c r="L1041" s="14"/>
      <c r="M1041" s="14"/>
      <c r="N1041" s="14"/>
      <c r="O1041" s="14"/>
      <c r="P1041" s="14"/>
      <c r="Q1041" s="14"/>
      <c r="R1041" s="14"/>
      <c r="S1041" s="14"/>
      <c r="T1041" s="14"/>
      <c r="U1041" s="14"/>
      <c r="V1041" s="15"/>
      <c r="W1041" s="15"/>
    </row>
    <row r="1042" spans="1:23" x14ac:dyDescent="0.35">
      <c r="A1042" s="10"/>
      <c r="B1042" s="11"/>
      <c r="C1042" s="11"/>
      <c r="D1042" s="12"/>
      <c r="E1042" s="13"/>
      <c r="F1042" s="13"/>
      <c r="G1042" s="14"/>
      <c r="H1042" s="14"/>
      <c r="I1042" s="14"/>
      <c r="J1042" s="14"/>
      <c r="K1042" s="14"/>
      <c r="L1042" s="14"/>
      <c r="M1042" s="14"/>
      <c r="N1042" s="14"/>
      <c r="O1042" s="14"/>
      <c r="P1042" s="14"/>
      <c r="Q1042" s="14"/>
      <c r="R1042" s="14"/>
      <c r="S1042" s="14"/>
      <c r="T1042" s="14"/>
      <c r="U1042" s="14"/>
      <c r="V1042" s="15"/>
      <c r="W1042" s="15"/>
    </row>
    <row r="1044" spans="1:23" x14ac:dyDescent="0.35">
      <c r="A1044" s="75" t="s">
        <v>338</v>
      </c>
      <c r="B1044" s="75"/>
      <c r="C1044" s="75"/>
      <c r="D1044" s="75"/>
      <c r="E1044" s="75"/>
      <c r="F1044" s="75"/>
      <c r="G1044" s="75"/>
      <c r="H1044" s="76"/>
      <c r="I1044" s="76"/>
      <c r="J1044" s="76"/>
      <c r="K1044" s="76"/>
      <c r="L1044" s="76"/>
      <c r="M1044" s="76"/>
      <c r="N1044" s="76"/>
      <c r="O1044" s="76"/>
      <c r="P1044" s="76"/>
      <c r="Q1044" s="76"/>
      <c r="R1044" s="76"/>
      <c r="S1044" s="76"/>
      <c r="T1044" s="76"/>
      <c r="U1044" s="76"/>
      <c r="V1044" s="76"/>
      <c r="W1044" s="16"/>
    </row>
    <row r="1045" spans="1:23" x14ac:dyDescent="0.35">
      <c r="A1045" s="64" t="s">
        <v>2</v>
      </c>
      <c r="B1045" s="64" t="s">
        <v>3</v>
      </c>
      <c r="C1045" s="66" t="s">
        <v>4</v>
      </c>
      <c r="D1045" s="66" t="s">
        <v>5</v>
      </c>
      <c r="E1045" s="66" t="s">
        <v>6</v>
      </c>
      <c r="F1045" s="66" t="s">
        <v>7</v>
      </c>
      <c r="G1045" s="66" t="s">
        <v>8</v>
      </c>
      <c r="H1045" s="68" t="s">
        <v>9</v>
      </c>
      <c r="I1045" s="68"/>
      <c r="J1045" s="68"/>
      <c r="K1045" s="68"/>
      <c r="L1045" s="68"/>
      <c r="M1045" s="68"/>
      <c r="N1045" s="68"/>
      <c r="O1045" s="68"/>
      <c r="P1045" s="68"/>
      <c r="Q1045" s="68"/>
      <c r="R1045" s="68"/>
      <c r="S1045" s="68"/>
      <c r="T1045" s="69"/>
      <c r="U1045" s="69"/>
      <c r="V1045" s="66" t="s">
        <v>10</v>
      </c>
      <c r="W1045" s="66" t="s">
        <v>11</v>
      </c>
    </row>
    <row r="1046" spans="1:23" x14ac:dyDescent="0.35">
      <c r="A1046" s="64"/>
      <c r="B1046" s="64"/>
      <c r="C1046" s="66"/>
      <c r="D1046" s="66"/>
      <c r="E1046" s="66"/>
      <c r="F1046" s="66"/>
      <c r="G1046" s="66"/>
      <c r="H1046" s="66" t="s">
        <v>12</v>
      </c>
      <c r="I1046" s="70" t="s">
        <v>9</v>
      </c>
      <c r="J1046" s="70"/>
      <c r="K1046" s="70"/>
      <c r="L1046" s="70"/>
      <c r="M1046" s="70"/>
      <c r="N1046" s="70"/>
      <c r="O1046" s="70"/>
      <c r="P1046" s="70"/>
      <c r="Q1046" s="66" t="s">
        <v>13</v>
      </c>
      <c r="R1046" s="68" t="s">
        <v>9</v>
      </c>
      <c r="S1046" s="68"/>
      <c r="T1046" s="69"/>
      <c r="U1046" s="69"/>
      <c r="V1046" s="66"/>
      <c r="W1046" s="66"/>
    </row>
    <row r="1047" spans="1:23" x14ac:dyDescent="0.35">
      <c r="A1047" s="65"/>
      <c r="B1047" s="65"/>
      <c r="C1047" s="67"/>
      <c r="D1047" s="67"/>
      <c r="E1047" s="66"/>
      <c r="F1047" s="67"/>
      <c r="G1047" s="66"/>
      <c r="H1047" s="66"/>
      <c r="I1047" s="66" t="s">
        <v>14</v>
      </c>
      <c r="J1047" s="71" t="s">
        <v>9</v>
      </c>
      <c r="K1047" s="71"/>
      <c r="L1047" s="66" t="s">
        <v>15</v>
      </c>
      <c r="M1047" s="66" t="s">
        <v>16</v>
      </c>
      <c r="N1047" s="66" t="s">
        <v>17</v>
      </c>
      <c r="O1047" s="66" t="s">
        <v>18</v>
      </c>
      <c r="P1047" s="66" t="s">
        <v>19</v>
      </c>
      <c r="Q1047" s="66"/>
      <c r="R1047" s="66" t="s">
        <v>20</v>
      </c>
      <c r="S1047" s="2" t="s">
        <v>21</v>
      </c>
      <c r="T1047" s="66" t="s">
        <v>22</v>
      </c>
      <c r="U1047" s="66" t="s">
        <v>23</v>
      </c>
      <c r="V1047" s="66"/>
      <c r="W1047" s="66"/>
    </row>
    <row r="1048" spans="1:23" ht="100.5" customHeight="1" x14ac:dyDescent="0.35">
      <c r="A1048" s="65"/>
      <c r="B1048" s="65"/>
      <c r="C1048" s="67"/>
      <c r="D1048" s="67"/>
      <c r="E1048" s="66"/>
      <c r="F1048" s="67"/>
      <c r="G1048" s="66"/>
      <c r="H1048" s="66"/>
      <c r="I1048" s="66"/>
      <c r="J1048" s="2" t="s">
        <v>24</v>
      </c>
      <c r="K1048" s="2" t="s">
        <v>25</v>
      </c>
      <c r="L1048" s="66"/>
      <c r="M1048" s="66"/>
      <c r="N1048" s="66"/>
      <c r="O1048" s="66"/>
      <c r="P1048" s="66"/>
      <c r="Q1048" s="66"/>
      <c r="R1048" s="66"/>
      <c r="S1048" s="2" t="s">
        <v>26</v>
      </c>
      <c r="T1048" s="67"/>
      <c r="U1048" s="67"/>
      <c r="V1048" s="66"/>
      <c r="W1048" s="66"/>
    </row>
    <row r="1049" spans="1:23" x14ac:dyDescent="0.35">
      <c r="A1049" s="2">
        <v>1</v>
      </c>
      <c r="B1049" s="2">
        <v>2</v>
      </c>
      <c r="C1049" s="2">
        <v>3</v>
      </c>
      <c r="D1049" s="2">
        <v>4</v>
      </c>
      <c r="E1049" s="2">
        <v>5</v>
      </c>
      <c r="F1049" s="2">
        <v>6</v>
      </c>
      <c r="G1049" s="2">
        <v>7</v>
      </c>
      <c r="H1049" s="2">
        <v>8</v>
      </c>
      <c r="I1049" s="2">
        <v>9</v>
      </c>
      <c r="J1049" s="2">
        <v>10</v>
      </c>
      <c r="K1049" s="2">
        <v>11</v>
      </c>
      <c r="L1049" s="2">
        <v>12</v>
      </c>
      <c r="M1049" s="2">
        <v>13</v>
      </c>
      <c r="N1049" s="2">
        <v>14</v>
      </c>
      <c r="O1049" s="2">
        <v>15</v>
      </c>
      <c r="P1049" s="2">
        <v>16</v>
      </c>
      <c r="Q1049" s="2">
        <v>17</v>
      </c>
      <c r="R1049" s="2">
        <v>18</v>
      </c>
      <c r="S1049" s="2">
        <v>19</v>
      </c>
      <c r="T1049" s="2">
        <v>20</v>
      </c>
      <c r="U1049" s="2">
        <v>21</v>
      </c>
      <c r="V1049" s="2">
        <v>22</v>
      </c>
      <c r="W1049" s="2">
        <v>23</v>
      </c>
    </row>
    <row r="1050" spans="1:23" x14ac:dyDescent="0.35">
      <c r="A1050" s="72" t="s">
        <v>27</v>
      </c>
      <c r="B1050" s="72"/>
      <c r="C1050" s="72"/>
      <c r="D1050" s="72"/>
      <c r="E1050" s="3">
        <v>4714375.4400000004</v>
      </c>
      <c r="F1050" s="3">
        <v>4760669.7300000004</v>
      </c>
      <c r="G1050" s="3">
        <v>4747148.16</v>
      </c>
      <c r="H1050" s="3">
        <v>4747148.16</v>
      </c>
      <c r="I1050" s="3">
        <v>4746954.0999999996</v>
      </c>
      <c r="J1050" s="3">
        <v>4252293.3</v>
      </c>
      <c r="K1050" s="3">
        <v>494660.8</v>
      </c>
      <c r="L1050" s="3">
        <v>0</v>
      </c>
      <c r="M1050" s="3">
        <v>194.07</v>
      </c>
      <c r="N1050" s="3">
        <v>0</v>
      </c>
      <c r="O1050" s="3">
        <v>0</v>
      </c>
      <c r="P1050" s="3">
        <v>0</v>
      </c>
      <c r="Q1050" s="3">
        <v>0</v>
      </c>
      <c r="R1050" s="3">
        <v>0</v>
      </c>
      <c r="S1050" s="3">
        <v>0</v>
      </c>
      <c r="T1050" s="3">
        <v>0</v>
      </c>
      <c r="U1050" s="3">
        <v>0</v>
      </c>
      <c r="V1050" s="3">
        <v>99.715973356451229</v>
      </c>
      <c r="W1050" s="3">
        <v>100</v>
      </c>
    </row>
    <row r="1051" spans="1:23" x14ac:dyDescent="0.35">
      <c r="A1051" s="4"/>
      <c r="B1051" s="4"/>
      <c r="C1051" s="4"/>
      <c r="D1051" s="4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</row>
    <row r="1052" spans="1:23" x14ac:dyDescent="0.35">
      <c r="A1052" s="6">
        <v>801</v>
      </c>
      <c r="B1052" s="4"/>
      <c r="C1052" s="4"/>
      <c r="D1052" s="7" t="s">
        <v>240</v>
      </c>
      <c r="E1052" s="8">
        <v>142314.62</v>
      </c>
      <c r="F1052" s="8">
        <v>187962.03</v>
      </c>
      <c r="G1052" s="9">
        <v>187873.5</v>
      </c>
      <c r="H1052" s="9">
        <v>187873.5</v>
      </c>
      <c r="I1052" s="9">
        <v>187873.5</v>
      </c>
      <c r="J1052" s="9">
        <v>118012.58</v>
      </c>
      <c r="K1052" s="9">
        <v>69860.92</v>
      </c>
      <c r="L1052" s="9">
        <v>0</v>
      </c>
      <c r="M1052" s="9">
        <v>0</v>
      </c>
      <c r="N1052" s="9">
        <v>0</v>
      </c>
      <c r="O1052" s="9">
        <v>0</v>
      </c>
      <c r="P1052" s="9">
        <v>0</v>
      </c>
      <c r="Q1052" s="9">
        <v>0</v>
      </c>
      <c r="R1052" s="9">
        <v>0</v>
      </c>
      <c r="S1052" s="9">
        <v>0</v>
      </c>
      <c r="T1052" s="9">
        <v>0</v>
      </c>
      <c r="U1052" s="9">
        <v>0</v>
      </c>
      <c r="V1052" s="5">
        <v>99.952902104520504</v>
      </c>
      <c r="W1052" s="5">
        <v>3.957607745715753</v>
      </c>
    </row>
    <row r="1053" spans="1:23" ht="37.5" x14ac:dyDescent="0.35">
      <c r="A1053" s="6"/>
      <c r="B1053" s="4" t="s">
        <v>249</v>
      </c>
      <c r="C1053" s="4"/>
      <c r="D1053" s="7" t="s">
        <v>250</v>
      </c>
      <c r="E1053" s="8">
        <v>24581.62</v>
      </c>
      <c r="F1053" s="8">
        <v>55632.08</v>
      </c>
      <c r="G1053" s="9">
        <v>55579.32</v>
      </c>
      <c r="H1053" s="9">
        <v>55579.32</v>
      </c>
      <c r="I1053" s="9">
        <v>55579.32</v>
      </c>
      <c r="J1053" s="9">
        <v>0</v>
      </c>
      <c r="K1053" s="9">
        <v>55579.32</v>
      </c>
      <c r="L1053" s="9">
        <v>0</v>
      </c>
      <c r="M1053" s="9">
        <v>0</v>
      </c>
      <c r="N1053" s="9">
        <v>0</v>
      </c>
      <c r="O1053" s="9">
        <v>0</v>
      </c>
      <c r="P1053" s="9">
        <v>0</v>
      </c>
      <c r="Q1053" s="9">
        <v>0</v>
      </c>
      <c r="R1053" s="9">
        <v>0</v>
      </c>
      <c r="S1053" s="9">
        <v>0</v>
      </c>
      <c r="T1053" s="9">
        <v>0</v>
      </c>
      <c r="U1053" s="9">
        <v>0</v>
      </c>
      <c r="V1053" s="5">
        <v>99.905174418604645</v>
      </c>
      <c r="W1053" s="5">
        <v>1.1707939578855961</v>
      </c>
    </row>
    <row r="1054" spans="1:23" ht="25" x14ac:dyDescent="0.35">
      <c r="A1054" s="6"/>
      <c r="B1054" s="4"/>
      <c r="C1054" s="4" t="s">
        <v>43</v>
      </c>
      <c r="D1054" s="7" t="s">
        <v>44</v>
      </c>
      <c r="E1054" s="8">
        <v>1617.21</v>
      </c>
      <c r="F1054" s="8">
        <v>0</v>
      </c>
      <c r="G1054" s="9">
        <v>0</v>
      </c>
      <c r="H1054" s="9">
        <v>0</v>
      </c>
      <c r="I1054" s="9">
        <v>0</v>
      </c>
      <c r="J1054" s="9">
        <v>0</v>
      </c>
      <c r="K1054" s="9">
        <v>0</v>
      </c>
      <c r="L1054" s="9">
        <v>0</v>
      </c>
      <c r="M1054" s="9">
        <v>0</v>
      </c>
      <c r="N1054" s="9">
        <v>0</v>
      </c>
      <c r="O1054" s="9">
        <v>0</v>
      </c>
      <c r="P1054" s="9">
        <v>0</v>
      </c>
      <c r="Q1054" s="9">
        <v>0</v>
      </c>
      <c r="R1054" s="9">
        <v>0</v>
      </c>
      <c r="S1054" s="9">
        <v>0</v>
      </c>
      <c r="T1054" s="9">
        <v>0</v>
      </c>
      <c r="U1054" s="9">
        <v>0</v>
      </c>
      <c r="V1054" s="5" t="s">
        <v>86</v>
      </c>
      <c r="W1054" s="5">
        <v>0</v>
      </c>
    </row>
    <row r="1055" spans="1:23" ht="37.5" x14ac:dyDescent="0.35">
      <c r="A1055" s="6"/>
      <c r="B1055" s="4"/>
      <c r="C1055" s="4" t="s">
        <v>67</v>
      </c>
      <c r="D1055" s="7" t="s">
        <v>68</v>
      </c>
      <c r="E1055" s="8">
        <v>22964.400000000001</v>
      </c>
      <c r="F1055" s="8">
        <v>55632.08</v>
      </c>
      <c r="G1055" s="9">
        <v>55579.32</v>
      </c>
      <c r="H1055" s="9">
        <v>55579.32</v>
      </c>
      <c r="I1055" s="9">
        <v>55579.32</v>
      </c>
      <c r="J1055" s="9">
        <v>0</v>
      </c>
      <c r="K1055" s="9">
        <v>55579.32</v>
      </c>
      <c r="L1055" s="9">
        <v>0</v>
      </c>
      <c r="M1055" s="9">
        <v>0</v>
      </c>
      <c r="N1055" s="9">
        <v>0</v>
      </c>
      <c r="O1055" s="9">
        <v>0</v>
      </c>
      <c r="P1055" s="9">
        <v>0</v>
      </c>
      <c r="Q1055" s="9">
        <v>0</v>
      </c>
      <c r="R1055" s="9">
        <v>0</v>
      </c>
      <c r="S1055" s="9">
        <v>0</v>
      </c>
      <c r="T1055" s="9">
        <v>0</v>
      </c>
      <c r="U1055" s="9">
        <v>0</v>
      </c>
      <c r="V1055" s="5">
        <v>99.905174418604645</v>
      </c>
      <c r="W1055" s="5">
        <v>1.1707939578855961</v>
      </c>
    </row>
    <row r="1056" spans="1:23" x14ac:dyDescent="0.35">
      <c r="A1056" s="6"/>
      <c r="B1056" s="4" t="s">
        <v>253</v>
      </c>
      <c r="C1056" s="4"/>
      <c r="D1056" s="7" t="s">
        <v>70</v>
      </c>
      <c r="E1056" s="8">
        <v>117733</v>
      </c>
      <c r="F1056" s="8">
        <v>132329.95000000001</v>
      </c>
      <c r="G1056" s="9">
        <v>132294.18</v>
      </c>
      <c r="H1056" s="9">
        <v>132294.18</v>
      </c>
      <c r="I1056" s="9">
        <v>132294.18</v>
      </c>
      <c r="J1056" s="9">
        <v>118012.58</v>
      </c>
      <c r="K1056" s="9">
        <v>14281.6</v>
      </c>
      <c r="L1056" s="9">
        <v>0</v>
      </c>
      <c r="M1056" s="9">
        <v>0</v>
      </c>
      <c r="N1056" s="9">
        <v>0</v>
      </c>
      <c r="O1056" s="9">
        <v>0</v>
      </c>
      <c r="P1056" s="9">
        <v>0</v>
      </c>
      <c r="Q1056" s="9">
        <v>0</v>
      </c>
      <c r="R1056" s="9">
        <v>0</v>
      </c>
      <c r="S1056" s="9">
        <v>0</v>
      </c>
      <c r="T1056" s="9">
        <v>0</v>
      </c>
      <c r="U1056" s="9">
        <v>0</v>
      </c>
      <c r="V1056" s="5">
        <v>99.972967027595146</v>
      </c>
      <c r="W1056" s="5">
        <v>2.7868137878301567</v>
      </c>
    </row>
    <row r="1057" spans="1:23" ht="25" x14ac:dyDescent="0.35">
      <c r="A1057" s="6"/>
      <c r="B1057" s="4"/>
      <c r="C1057" s="4" t="s">
        <v>33</v>
      </c>
      <c r="D1057" s="7" t="s">
        <v>34</v>
      </c>
      <c r="E1057" s="8">
        <v>0</v>
      </c>
      <c r="F1057" s="8">
        <v>9703.27</v>
      </c>
      <c r="G1057" s="9">
        <v>9703.27</v>
      </c>
      <c r="H1057" s="9">
        <v>9703.27</v>
      </c>
      <c r="I1057" s="9">
        <v>9703.27</v>
      </c>
      <c r="J1057" s="9">
        <v>9703.27</v>
      </c>
      <c r="K1057" s="9">
        <v>0</v>
      </c>
      <c r="L1057" s="9">
        <v>0</v>
      </c>
      <c r="M1057" s="9">
        <v>0</v>
      </c>
      <c r="N1057" s="9">
        <v>0</v>
      </c>
      <c r="O1057" s="9">
        <v>0</v>
      </c>
      <c r="P1057" s="9">
        <v>0</v>
      </c>
      <c r="Q1057" s="9">
        <v>0</v>
      </c>
      <c r="R1057" s="9">
        <v>0</v>
      </c>
      <c r="S1057" s="9">
        <v>0</v>
      </c>
      <c r="T1057" s="9">
        <v>0</v>
      </c>
      <c r="U1057" s="9">
        <v>0</v>
      </c>
      <c r="V1057" s="5">
        <v>100</v>
      </c>
      <c r="W1057" s="5">
        <v>0.20440207392339996</v>
      </c>
    </row>
    <row r="1058" spans="1:23" ht="37.5" x14ac:dyDescent="0.35">
      <c r="A1058" s="6"/>
      <c r="B1058" s="4"/>
      <c r="C1058" s="4" t="s">
        <v>37</v>
      </c>
      <c r="D1058" s="7" t="s">
        <v>38</v>
      </c>
      <c r="E1058" s="8">
        <v>14072.97</v>
      </c>
      <c r="F1058" s="8">
        <v>15732.23</v>
      </c>
      <c r="G1058" s="9">
        <v>15729.52</v>
      </c>
      <c r="H1058" s="9">
        <v>15729.52</v>
      </c>
      <c r="I1058" s="9">
        <v>15729.52</v>
      </c>
      <c r="J1058" s="9">
        <v>15729.52</v>
      </c>
      <c r="K1058" s="9">
        <v>0</v>
      </c>
      <c r="L1058" s="9">
        <v>0</v>
      </c>
      <c r="M1058" s="9">
        <v>0</v>
      </c>
      <c r="N1058" s="9">
        <v>0</v>
      </c>
      <c r="O1058" s="9">
        <v>0</v>
      </c>
      <c r="P1058" s="9">
        <v>0</v>
      </c>
      <c r="Q1058" s="9">
        <v>0</v>
      </c>
      <c r="R1058" s="9">
        <v>0</v>
      </c>
      <c r="S1058" s="9">
        <v>0</v>
      </c>
      <c r="T1058" s="9">
        <v>0</v>
      </c>
      <c r="U1058" s="9">
        <v>0</v>
      </c>
      <c r="V1058" s="5">
        <v>99.98273026315789</v>
      </c>
      <c r="W1058" s="5">
        <v>0.33134666327377393</v>
      </c>
    </row>
    <row r="1059" spans="1:23" ht="37.5" x14ac:dyDescent="0.35">
      <c r="A1059" s="6"/>
      <c r="B1059" s="4"/>
      <c r="C1059" s="4" t="s">
        <v>39</v>
      </c>
      <c r="D1059" s="7" t="s">
        <v>40</v>
      </c>
      <c r="E1059" s="8">
        <v>2018.28</v>
      </c>
      <c r="F1059" s="8">
        <v>2018.28</v>
      </c>
      <c r="G1059" s="9">
        <v>2015.95</v>
      </c>
      <c r="H1059" s="9">
        <v>2015.95</v>
      </c>
      <c r="I1059" s="9">
        <v>2015.95</v>
      </c>
      <c r="J1059" s="9">
        <v>2015.95</v>
      </c>
      <c r="K1059" s="9">
        <v>0</v>
      </c>
      <c r="L1059" s="9">
        <v>0</v>
      </c>
      <c r="M1059" s="9">
        <v>0</v>
      </c>
      <c r="N1059" s="9">
        <v>0</v>
      </c>
      <c r="O1059" s="9">
        <v>0</v>
      </c>
      <c r="P1059" s="9">
        <v>0</v>
      </c>
      <c r="Q1059" s="9">
        <v>0</v>
      </c>
      <c r="R1059" s="9">
        <v>0</v>
      </c>
      <c r="S1059" s="9">
        <v>0</v>
      </c>
      <c r="T1059" s="9">
        <v>0</v>
      </c>
      <c r="U1059" s="9">
        <v>0</v>
      </c>
      <c r="V1059" s="5">
        <v>99.884615384615387</v>
      </c>
      <c r="W1059" s="5">
        <v>4.2466574878325572E-2</v>
      </c>
    </row>
    <row r="1060" spans="1:23" ht="25" x14ac:dyDescent="0.35">
      <c r="A1060" s="6"/>
      <c r="B1060" s="4"/>
      <c r="C1060" s="4" t="s">
        <v>41</v>
      </c>
      <c r="D1060" s="7" t="s">
        <v>42</v>
      </c>
      <c r="E1060" s="8">
        <v>90563.85</v>
      </c>
      <c r="F1060" s="8">
        <v>90563.85</v>
      </c>
      <c r="G1060" s="9">
        <v>90563.85</v>
      </c>
      <c r="H1060" s="9">
        <v>90563.85</v>
      </c>
      <c r="I1060" s="9">
        <v>90563.85</v>
      </c>
      <c r="J1060" s="9">
        <v>90563.85</v>
      </c>
      <c r="K1060" s="9">
        <v>0</v>
      </c>
      <c r="L1060" s="9">
        <v>0</v>
      </c>
      <c r="M1060" s="9">
        <v>0</v>
      </c>
      <c r="N1060" s="9">
        <v>0</v>
      </c>
      <c r="O1060" s="9">
        <v>0</v>
      </c>
      <c r="P1060" s="9">
        <v>0</v>
      </c>
      <c r="Q1060" s="9">
        <v>0</v>
      </c>
      <c r="R1060" s="9">
        <v>0</v>
      </c>
      <c r="S1060" s="9">
        <v>0</v>
      </c>
      <c r="T1060" s="9">
        <v>0</v>
      </c>
      <c r="U1060" s="9">
        <v>0</v>
      </c>
      <c r="V1060" s="5">
        <v>100</v>
      </c>
      <c r="W1060" s="5">
        <v>1.907752689951733</v>
      </c>
    </row>
    <row r="1061" spans="1:23" x14ac:dyDescent="0.35">
      <c r="A1061" s="6"/>
      <c r="B1061" s="4"/>
      <c r="C1061" s="4" t="s">
        <v>216</v>
      </c>
      <c r="D1061" s="7" t="s">
        <v>217</v>
      </c>
      <c r="E1061" s="8">
        <v>0</v>
      </c>
      <c r="F1061" s="8">
        <v>3234.42</v>
      </c>
      <c r="G1061" s="9">
        <v>3203.73</v>
      </c>
      <c r="H1061" s="9">
        <v>3203.73</v>
      </c>
      <c r="I1061" s="9">
        <v>3203.73</v>
      </c>
      <c r="J1061" s="9">
        <v>0</v>
      </c>
      <c r="K1061" s="9">
        <v>3203.73</v>
      </c>
      <c r="L1061" s="9">
        <v>0</v>
      </c>
      <c r="M1061" s="9">
        <v>0</v>
      </c>
      <c r="N1061" s="9">
        <v>0</v>
      </c>
      <c r="O1061" s="9">
        <v>0</v>
      </c>
      <c r="P1061" s="9">
        <v>0</v>
      </c>
      <c r="Q1061" s="9">
        <v>0</v>
      </c>
      <c r="R1061" s="9">
        <v>0</v>
      </c>
      <c r="S1061" s="9">
        <v>0</v>
      </c>
      <c r="T1061" s="9">
        <v>0</v>
      </c>
      <c r="U1061" s="9">
        <v>0</v>
      </c>
      <c r="V1061" s="5">
        <v>99.051000000000002</v>
      </c>
      <c r="W1061" s="5">
        <v>6.7487432747288967E-2</v>
      </c>
    </row>
    <row r="1062" spans="1:23" ht="37.5" x14ac:dyDescent="0.35">
      <c r="A1062" s="6"/>
      <c r="B1062" s="4"/>
      <c r="C1062" s="4" t="s">
        <v>95</v>
      </c>
      <c r="D1062" s="7" t="s">
        <v>96</v>
      </c>
      <c r="E1062" s="8">
        <v>11077.9</v>
      </c>
      <c r="F1062" s="8">
        <v>11077.9</v>
      </c>
      <c r="G1062" s="9">
        <v>11077.87</v>
      </c>
      <c r="H1062" s="9">
        <v>11077.87</v>
      </c>
      <c r="I1062" s="9">
        <v>11077.87</v>
      </c>
      <c r="J1062" s="9">
        <v>0</v>
      </c>
      <c r="K1062" s="9">
        <v>11077.87</v>
      </c>
      <c r="L1062" s="9">
        <v>0</v>
      </c>
      <c r="M1062" s="9">
        <v>0</v>
      </c>
      <c r="N1062" s="9">
        <v>0</v>
      </c>
      <c r="O1062" s="9">
        <v>0</v>
      </c>
      <c r="P1062" s="9">
        <v>0</v>
      </c>
      <c r="Q1062" s="9">
        <v>0</v>
      </c>
      <c r="R1062" s="9">
        <v>0</v>
      </c>
      <c r="S1062" s="9">
        <v>0</v>
      </c>
      <c r="T1062" s="9">
        <v>0</v>
      </c>
      <c r="U1062" s="9">
        <v>0</v>
      </c>
      <c r="V1062" s="5">
        <v>99.99970802919708</v>
      </c>
      <c r="W1062" s="5">
        <v>0.23335835305563521</v>
      </c>
    </row>
    <row r="1063" spans="1:23" ht="25" x14ac:dyDescent="0.35">
      <c r="A1063" s="6">
        <v>854</v>
      </c>
      <c r="B1063" s="4"/>
      <c r="C1063" s="4"/>
      <c r="D1063" s="7" t="s">
        <v>282</v>
      </c>
      <c r="E1063" s="8">
        <v>4572060.82</v>
      </c>
      <c r="F1063" s="8">
        <v>4572707.71</v>
      </c>
      <c r="G1063" s="9">
        <v>4559274.66</v>
      </c>
      <c r="H1063" s="9">
        <v>4559274.66</v>
      </c>
      <c r="I1063" s="9">
        <v>4559080.5999999996</v>
      </c>
      <c r="J1063" s="9">
        <v>4134280.72</v>
      </c>
      <c r="K1063" s="9">
        <v>424799.88</v>
      </c>
      <c r="L1063" s="9">
        <v>0</v>
      </c>
      <c r="M1063" s="9">
        <v>194.07</v>
      </c>
      <c r="N1063" s="9">
        <v>0</v>
      </c>
      <c r="O1063" s="9">
        <v>0</v>
      </c>
      <c r="P1063" s="9">
        <v>0</v>
      </c>
      <c r="Q1063" s="9">
        <v>0</v>
      </c>
      <c r="R1063" s="9">
        <v>0</v>
      </c>
      <c r="S1063" s="9">
        <v>0</v>
      </c>
      <c r="T1063" s="9">
        <v>0</v>
      </c>
      <c r="U1063" s="9">
        <v>0</v>
      </c>
      <c r="V1063" s="5">
        <v>99.706234354697358</v>
      </c>
      <c r="W1063" s="5">
        <v>96.042392254284266</v>
      </c>
    </row>
    <row r="1064" spans="1:23" ht="62.5" x14ac:dyDescent="0.35">
      <c r="A1064" s="6"/>
      <c r="B1064" s="4" t="s">
        <v>339</v>
      </c>
      <c r="C1064" s="4"/>
      <c r="D1064" s="7" t="s">
        <v>340</v>
      </c>
      <c r="E1064" s="8">
        <v>4572060.82</v>
      </c>
      <c r="F1064" s="8">
        <v>4572707.71</v>
      </c>
      <c r="G1064" s="9">
        <v>4559274.66</v>
      </c>
      <c r="H1064" s="9">
        <v>4559274.66</v>
      </c>
      <c r="I1064" s="9">
        <v>4559080.5999999996</v>
      </c>
      <c r="J1064" s="9">
        <v>4134280.72</v>
      </c>
      <c r="K1064" s="9">
        <v>424799.88</v>
      </c>
      <c r="L1064" s="9">
        <v>0</v>
      </c>
      <c r="M1064" s="9">
        <v>194.07</v>
      </c>
      <c r="N1064" s="9">
        <v>0</v>
      </c>
      <c r="O1064" s="9">
        <v>0</v>
      </c>
      <c r="P1064" s="9">
        <v>0</v>
      </c>
      <c r="Q1064" s="9">
        <v>0</v>
      </c>
      <c r="R1064" s="9">
        <v>0</v>
      </c>
      <c r="S1064" s="9">
        <v>0</v>
      </c>
      <c r="T1064" s="9">
        <v>0</v>
      </c>
      <c r="U1064" s="9">
        <v>0</v>
      </c>
      <c r="V1064" s="5">
        <v>99.706234354697358</v>
      </c>
      <c r="W1064" s="5">
        <v>96.042392254284266</v>
      </c>
    </row>
    <row r="1065" spans="1:23" ht="37.5" x14ac:dyDescent="0.35">
      <c r="A1065" s="6"/>
      <c r="B1065" s="4"/>
      <c r="C1065" s="4" t="s">
        <v>31</v>
      </c>
      <c r="D1065" s="7" t="s">
        <v>32</v>
      </c>
      <c r="E1065" s="8">
        <v>646.88</v>
      </c>
      <c r="F1065" s="8">
        <v>194.07</v>
      </c>
      <c r="G1065" s="9">
        <v>194.07</v>
      </c>
      <c r="H1065" s="9">
        <v>194.07</v>
      </c>
      <c r="I1065" s="9">
        <v>0</v>
      </c>
      <c r="J1065" s="9">
        <v>0</v>
      </c>
      <c r="K1065" s="9">
        <v>0</v>
      </c>
      <c r="L1065" s="9">
        <v>0</v>
      </c>
      <c r="M1065" s="9">
        <v>194.07</v>
      </c>
      <c r="N1065" s="9">
        <v>0</v>
      </c>
      <c r="O1065" s="9">
        <v>0</v>
      </c>
      <c r="P1065" s="9">
        <v>0</v>
      </c>
      <c r="Q1065" s="9">
        <v>0</v>
      </c>
      <c r="R1065" s="9">
        <v>0</v>
      </c>
      <c r="S1065" s="9">
        <v>0</v>
      </c>
      <c r="T1065" s="9">
        <v>0</v>
      </c>
      <c r="U1065" s="9">
        <v>0</v>
      </c>
      <c r="V1065" s="5">
        <v>100</v>
      </c>
      <c r="W1065" s="5">
        <v>4.0880414784679993E-3</v>
      </c>
    </row>
    <row r="1066" spans="1:23" ht="25" x14ac:dyDescent="0.35">
      <c r="A1066" s="6"/>
      <c r="B1066" s="4"/>
      <c r="C1066" s="4" t="s">
        <v>33</v>
      </c>
      <c r="D1066" s="7" t="s">
        <v>34</v>
      </c>
      <c r="E1066" s="8">
        <v>3192825.18</v>
      </c>
      <c r="F1066" s="8">
        <v>3196399.22</v>
      </c>
      <c r="G1066" s="9">
        <v>3195377.37</v>
      </c>
      <c r="H1066" s="9">
        <v>3195377.37</v>
      </c>
      <c r="I1066" s="9">
        <v>3195377.37</v>
      </c>
      <c r="J1066" s="9">
        <v>3195377.37</v>
      </c>
      <c r="K1066" s="9">
        <v>0</v>
      </c>
      <c r="L1066" s="9">
        <v>0</v>
      </c>
      <c r="M1066" s="9">
        <v>0</v>
      </c>
      <c r="N1066" s="9">
        <v>0</v>
      </c>
      <c r="O1066" s="9">
        <v>0</v>
      </c>
      <c r="P1066" s="9">
        <v>0</v>
      </c>
      <c r="Q1066" s="9">
        <v>0</v>
      </c>
      <c r="R1066" s="9">
        <v>0</v>
      </c>
      <c r="S1066" s="9">
        <v>0</v>
      </c>
      <c r="T1066" s="9">
        <v>0</v>
      </c>
      <c r="U1066" s="9">
        <v>0</v>
      </c>
      <c r="V1066" s="5">
        <v>99.968031174487265</v>
      </c>
      <c r="W1066" s="5">
        <v>67.311515465047293</v>
      </c>
    </row>
    <row r="1067" spans="1:23" ht="25" x14ac:dyDescent="0.35">
      <c r="A1067" s="6"/>
      <c r="B1067" s="4"/>
      <c r="C1067" s="4" t="s">
        <v>35</v>
      </c>
      <c r="D1067" s="7" t="s">
        <v>36</v>
      </c>
      <c r="E1067" s="8">
        <v>271390.74</v>
      </c>
      <c r="F1067" s="8">
        <v>237497.22</v>
      </c>
      <c r="G1067" s="9">
        <v>237494.76</v>
      </c>
      <c r="H1067" s="9">
        <v>237494.76</v>
      </c>
      <c r="I1067" s="9">
        <v>237494.76</v>
      </c>
      <c r="J1067" s="9">
        <v>237494.76</v>
      </c>
      <c r="K1067" s="9">
        <v>0</v>
      </c>
      <c r="L1067" s="9">
        <v>0</v>
      </c>
      <c r="M1067" s="9">
        <v>0</v>
      </c>
      <c r="N1067" s="9">
        <v>0</v>
      </c>
      <c r="O1067" s="9">
        <v>0</v>
      </c>
      <c r="P1067" s="9">
        <v>0</v>
      </c>
      <c r="Q1067" s="9">
        <v>0</v>
      </c>
      <c r="R1067" s="9">
        <v>0</v>
      </c>
      <c r="S1067" s="9">
        <v>0</v>
      </c>
      <c r="T1067" s="9">
        <v>0</v>
      </c>
      <c r="U1067" s="9">
        <v>0</v>
      </c>
      <c r="V1067" s="5">
        <v>99.998964972490072</v>
      </c>
      <c r="W1067" s="5">
        <v>5.0028933794904109</v>
      </c>
    </row>
    <row r="1068" spans="1:23" ht="37.5" x14ac:dyDescent="0.35">
      <c r="A1068" s="6"/>
      <c r="B1068" s="4"/>
      <c r="C1068" s="4" t="s">
        <v>37</v>
      </c>
      <c r="D1068" s="7" t="s">
        <v>38</v>
      </c>
      <c r="E1068" s="8">
        <v>621135.38</v>
      </c>
      <c r="F1068" s="8">
        <v>596482.6</v>
      </c>
      <c r="G1068" s="9">
        <v>584499.84</v>
      </c>
      <c r="H1068" s="9">
        <v>584499.84</v>
      </c>
      <c r="I1068" s="9">
        <v>584499.84</v>
      </c>
      <c r="J1068" s="9">
        <v>584499.84</v>
      </c>
      <c r="K1068" s="9">
        <v>0</v>
      </c>
      <c r="L1068" s="9">
        <v>0</v>
      </c>
      <c r="M1068" s="9">
        <v>0</v>
      </c>
      <c r="N1068" s="9">
        <v>0</v>
      </c>
      <c r="O1068" s="9">
        <v>0</v>
      </c>
      <c r="P1068" s="9">
        <v>0</v>
      </c>
      <c r="Q1068" s="9">
        <v>0</v>
      </c>
      <c r="R1068" s="9">
        <v>0</v>
      </c>
      <c r="S1068" s="9">
        <v>0</v>
      </c>
      <c r="T1068" s="9">
        <v>0</v>
      </c>
      <c r="U1068" s="9">
        <v>0</v>
      </c>
      <c r="V1068" s="5">
        <v>97.991096265528668</v>
      </c>
      <c r="W1068" s="5">
        <v>12.312652213114399</v>
      </c>
    </row>
    <row r="1069" spans="1:23" ht="37.5" x14ac:dyDescent="0.35">
      <c r="A1069" s="6"/>
      <c r="B1069" s="4"/>
      <c r="C1069" s="4" t="s">
        <v>39</v>
      </c>
      <c r="D1069" s="7" t="s">
        <v>40</v>
      </c>
      <c r="E1069" s="8">
        <v>88338.559999999998</v>
      </c>
      <c r="F1069" s="8">
        <v>59390.48</v>
      </c>
      <c r="G1069" s="9">
        <v>59187.03</v>
      </c>
      <c r="H1069" s="9">
        <v>59187.03</v>
      </c>
      <c r="I1069" s="9">
        <v>59187.03</v>
      </c>
      <c r="J1069" s="9">
        <v>59187.03</v>
      </c>
      <c r="K1069" s="9">
        <v>0</v>
      </c>
      <c r="L1069" s="9">
        <v>0</v>
      </c>
      <c r="M1069" s="9">
        <v>0</v>
      </c>
      <c r="N1069" s="9">
        <v>0</v>
      </c>
      <c r="O1069" s="9">
        <v>0</v>
      </c>
      <c r="P1069" s="9">
        <v>0</v>
      </c>
      <c r="Q1069" s="9">
        <v>0</v>
      </c>
      <c r="R1069" s="9">
        <v>0</v>
      </c>
      <c r="S1069" s="9">
        <v>0</v>
      </c>
      <c r="T1069" s="9">
        <v>0</v>
      </c>
      <c r="U1069" s="9">
        <v>0</v>
      </c>
      <c r="V1069" s="5">
        <v>99.657444722797067</v>
      </c>
      <c r="W1069" s="5">
        <v>1.2467913303105627</v>
      </c>
    </row>
    <row r="1070" spans="1:23" ht="25" x14ac:dyDescent="0.35">
      <c r="A1070" s="6"/>
      <c r="B1070" s="4"/>
      <c r="C1070" s="4" t="s">
        <v>41</v>
      </c>
      <c r="D1070" s="7" t="s">
        <v>42</v>
      </c>
      <c r="E1070" s="8">
        <v>36872.42</v>
      </c>
      <c r="F1070" s="8">
        <v>36872.42</v>
      </c>
      <c r="G1070" s="9">
        <v>36872.42</v>
      </c>
      <c r="H1070" s="9">
        <v>36872.42</v>
      </c>
      <c r="I1070" s="9">
        <v>36872.42</v>
      </c>
      <c r="J1070" s="9">
        <v>36872.42</v>
      </c>
      <c r="K1070" s="9">
        <v>0</v>
      </c>
      <c r="L1070" s="9">
        <v>0</v>
      </c>
      <c r="M1070" s="9">
        <v>0</v>
      </c>
      <c r="N1070" s="9">
        <v>0</v>
      </c>
      <c r="O1070" s="9">
        <v>0</v>
      </c>
      <c r="P1070" s="9">
        <v>0</v>
      </c>
      <c r="Q1070" s="9">
        <v>0</v>
      </c>
      <c r="R1070" s="9">
        <v>0</v>
      </c>
      <c r="S1070" s="9">
        <v>0</v>
      </c>
      <c r="T1070" s="9">
        <v>0</v>
      </c>
      <c r="U1070" s="9">
        <v>0</v>
      </c>
      <c r="V1070" s="5">
        <v>100</v>
      </c>
      <c r="W1070" s="5">
        <v>0.77672788090891987</v>
      </c>
    </row>
    <row r="1071" spans="1:23" ht="25" x14ac:dyDescent="0.35">
      <c r="A1071" s="6"/>
      <c r="B1071" s="4"/>
      <c r="C1071" s="4" t="s">
        <v>43</v>
      </c>
      <c r="D1071" s="7" t="s">
        <v>44</v>
      </c>
      <c r="E1071" s="8">
        <v>48516.35</v>
      </c>
      <c r="F1071" s="8">
        <v>98371.74</v>
      </c>
      <c r="G1071" s="9">
        <v>98371.520000000004</v>
      </c>
      <c r="H1071" s="9">
        <v>98371.520000000004</v>
      </c>
      <c r="I1071" s="9">
        <v>98371.520000000004</v>
      </c>
      <c r="J1071" s="9">
        <v>0</v>
      </c>
      <c r="K1071" s="9">
        <v>98371.520000000004</v>
      </c>
      <c r="L1071" s="9">
        <v>0</v>
      </c>
      <c r="M1071" s="9">
        <v>0</v>
      </c>
      <c r="N1071" s="9">
        <v>0</v>
      </c>
      <c r="O1071" s="9">
        <v>0</v>
      </c>
      <c r="P1071" s="9">
        <v>0</v>
      </c>
      <c r="Q1071" s="9">
        <v>0</v>
      </c>
      <c r="R1071" s="9">
        <v>0</v>
      </c>
      <c r="S1071" s="9">
        <v>0</v>
      </c>
      <c r="T1071" s="9">
        <v>0</v>
      </c>
      <c r="U1071" s="9">
        <v>0</v>
      </c>
      <c r="V1071" s="5">
        <v>99.999769842835533</v>
      </c>
      <c r="W1071" s="5">
        <v>2.0722234560537038</v>
      </c>
    </row>
    <row r="1072" spans="1:23" ht="37.5" x14ac:dyDescent="0.35">
      <c r="A1072" s="6"/>
      <c r="B1072" s="4"/>
      <c r="C1072" s="4" t="s">
        <v>95</v>
      </c>
      <c r="D1072" s="7" t="s">
        <v>96</v>
      </c>
      <c r="E1072" s="8">
        <v>6468.85</v>
      </c>
      <c r="F1072" s="8">
        <v>67845.259999999995</v>
      </c>
      <c r="G1072" s="9">
        <v>67843.48</v>
      </c>
      <c r="H1072" s="9">
        <v>67843.48</v>
      </c>
      <c r="I1072" s="9">
        <v>67843.48</v>
      </c>
      <c r="J1072" s="9">
        <v>0</v>
      </c>
      <c r="K1072" s="9">
        <v>67843.48</v>
      </c>
      <c r="L1072" s="9">
        <v>0</v>
      </c>
      <c r="M1072" s="9">
        <v>0</v>
      </c>
      <c r="N1072" s="9">
        <v>0</v>
      </c>
      <c r="O1072" s="9">
        <v>0</v>
      </c>
      <c r="P1072" s="9">
        <v>0</v>
      </c>
      <c r="Q1072" s="9">
        <v>0</v>
      </c>
      <c r="R1072" s="9">
        <v>0</v>
      </c>
      <c r="S1072" s="9">
        <v>0</v>
      </c>
      <c r="T1072" s="9">
        <v>0</v>
      </c>
      <c r="U1072" s="9">
        <v>0</v>
      </c>
      <c r="V1072" s="5">
        <v>99.997377955758964</v>
      </c>
      <c r="W1072" s="5">
        <v>1.4291418271588601</v>
      </c>
    </row>
    <row r="1073" spans="1:23" x14ac:dyDescent="0.35">
      <c r="A1073" s="6"/>
      <c r="B1073" s="4"/>
      <c r="C1073" s="4" t="s">
        <v>49</v>
      </c>
      <c r="D1073" s="7" t="s">
        <v>50</v>
      </c>
      <c r="E1073" s="8">
        <v>38813.08</v>
      </c>
      <c r="F1073" s="8">
        <v>45217.23</v>
      </c>
      <c r="G1073" s="9">
        <v>45216.94</v>
      </c>
      <c r="H1073" s="9">
        <v>45216.94</v>
      </c>
      <c r="I1073" s="9">
        <v>45216.94</v>
      </c>
      <c r="J1073" s="9">
        <v>0</v>
      </c>
      <c r="K1073" s="9">
        <v>45216.94</v>
      </c>
      <c r="L1073" s="9">
        <v>0</v>
      </c>
      <c r="M1073" s="9">
        <v>0</v>
      </c>
      <c r="N1073" s="9">
        <v>0</v>
      </c>
      <c r="O1073" s="9">
        <v>0</v>
      </c>
      <c r="P1073" s="9">
        <v>0</v>
      </c>
      <c r="Q1073" s="9">
        <v>0</v>
      </c>
      <c r="R1073" s="9">
        <v>0</v>
      </c>
      <c r="S1073" s="9">
        <v>0</v>
      </c>
      <c r="T1073" s="9">
        <v>0</v>
      </c>
      <c r="U1073" s="9">
        <v>0</v>
      </c>
      <c r="V1073" s="5">
        <v>99.999356223175965</v>
      </c>
      <c r="W1073" s="5">
        <v>0.9525075324208262</v>
      </c>
    </row>
    <row r="1074" spans="1:23" ht="25" x14ac:dyDescent="0.35">
      <c r="A1074" s="6"/>
      <c r="B1074" s="4"/>
      <c r="C1074" s="4" t="s">
        <v>51</v>
      </c>
      <c r="D1074" s="7" t="s">
        <v>52</v>
      </c>
      <c r="E1074" s="8">
        <v>3234.42</v>
      </c>
      <c r="F1074" s="8">
        <v>3868.37</v>
      </c>
      <c r="G1074" s="9">
        <v>3866.95</v>
      </c>
      <c r="H1074" s="9">
        <v>3866.95</v>
      </c>
      <c r="I1074" s="9">
        <v>3866.95</v>
      </c>
      <c r="J1074" s="9">
        <v>0</v>
      </c>
      <c r="K1074" s="9">
        <v>3866.95</v>
      </c>
      <c r="L1074" s="9">
        <v>0</v>
      </c>
      <c r="M1074" s="9">
        <v>0</v>
      </c>
      <c r="N1074" s="9">
        <v>0</v>
      </c>
      <c r="O1074" s="9">
        <v>0</v>
      </c>
      <c r="P1074" s="9">
        <v>0</v>
      </c>
      <c r="Q1074" s="9">
        <v>0</v>
      </c>
      <c r="R1074" s="9">
        <v>0</v>
      </c>
      <c r="S1074" s="9">
        <v>0</v>
      </c>
      <c r="T1074" s="9">
        <v>0</v>
      </c>
      <c r="U1074" s="9">
        <v>0</v>
      </c>
      <c r="V1074" s="5">
        <v>99.963210702341129</v>
      </c>
      <c r="W1074" s="5">
        <v>8.145831449995336E-2</v>
      </c>
    </row>
    <row r="1075" spans="1:23" ht="25" x14ac:dyDescent="0.35">
      <c r="A1075" s="6"/>
      <c r="B1075" s="4"/>
      <c r="C1075" s="4" t="s">
        <v>53</v>
      </c>
      <c r="D1075" s="7" t="s">
        <v>54</v>
      </c>
      <c r="E1075" s="8">
        <v>3234.42</v>
      </c>
      <c r="F1075" s="8">
        <v>2807.48</v>
      </c>
      <c r="G1075" s="9">
        <v>2807.48</v>
      </c>
      <c r="H1075" s="9">
        <v>2807.48</v>
      </c>
      <c r="I1075" s="9">
        <v>2807.48</v>
      </c>
      <c r="J1075" s="9">
        <v>0</v>
      </c>
      <c r="K1075" s="9">
        <v>2807.48</v>
      </c>
      <c r="L1075" s="9">
        <v>0</v>
      </c>
      <c r="M1075" s="9">
        <v>0</v>
      </c>
      <c r="N1075" s="9">
        <v>0</v>
      </c>
      <c r="O1075" s="9">
        <v>0</v>
      </c>
      <c r="P1075" s="9">
        <v>0</v>
      </c>
      <c r="Q1075" s="9">
        <v>0</v>
      </c>
      <c r="R1075" s="9">
        <v>0</v>
      </c>
      <c r="S1075" s="9">
        <v>0</v>
      </c>
      <c r="T1075" s="9">
        <v>0</v>
      </c>
      <c r="U1075" s="9">
        <v>0</v>
      </c>
      <c r="V1075" s="5">
        <v>100</v>
      </c>
      <c r="W1075" s="5">
        <v>5.9140333388503726E-2</v>
      </c>
    </row>
    <row r="1076" spans="1:23" ht="25" x14ac:dyDescent="0.35">
      <c r="A1076" s="6"/>
      <c r="B1076" s="4"/>
      <c r="C1076" s="4" t="s">
        <v>55</v>
      </c>
      <c r="D1076" s="7" t="s">
        <v>56</v>
      </c>
      <c r="E1076" s="8">
        <v>22640.959999999999</v>
      </c>
      <c r="F1076" s="8">
        <v>27004.2</v>
      </c>
      <c r="G1076" s="9">
        <v>27003.52</v>
      </c>
      <c r="H1076" s="9">
        <v>27003.52</v>
      </c>
      <c r="I1076" s="9">
        <v>27003.52</v>
      </c>
      <c r="J1076" s="9">
        <v>0</v>
      </c>
      <c r="K1076" s="9">
        <v>27003.52</v>
      </c>
      <c r="L1076" s="9">
        <v>0</v>
      </c>
      <c r="M1076" s="9">
        <v>0</v>
      </c>
      <c r="N1076" s="9">
        <v>0</v>
      </c>
      <c r="O1076" s="9">
        <v>0</v>
      </c>
      <c r="P1076" s="9">
        <v>0</v>
      </c>
      <c r="Q1076" s="9">
        <v>0</v>
      </c>
      <c r="R1076" s="9">
        <v>0</v>
      </c>
      <c r="S1076" s="9">
        <v>0</v>
      </c>
      <c r="T1076" s="9">
        <v>0</v>
      </c>
      <c r="U1076" s="9">
        <v>0</v>
      </c>
      <c r="V1076" s="5">
        <v>99.997484728710035</v>
      </c>
      <c r="W1076" s="5">
        <v>0.56883666358364759</v>
      </c>
    </row>
    <row r="1077" spans="1:23" ht="37.5" x14ac:dyDescent="0.35">
      <c r="A1077" s="6"/>
      <c r="B1077" s="4"/>
      <c r="C1077" s="4" t="s">
        <v>57</v>
      </c>
      <c r="D1077" s="7" t="s">
        <v>58</v>
      </c>
      <c r="E1077" s="8">
        <v>6468.85</v>
      </c>
      <c r="F1077" s="8">
        <v>3454.36</v>
      </c>
      <c r="G1077" s="9">
        <v>3451.58</v>
      </c>
      <c r="H1077" s="9">
        <v>3451.58</v>
      </c>
      <c r="I1077" s="9">
        <v>3451.58</v>
      </c>
      <c r="J1077" s="9">
        <v>0</v>
      </c>
      <c r="K1077" s="9">
        <v>3451.58</v>
      </c>
      <c r="L1077" s="9">
        <v>0</v>
      </c>
      <c r="M1077" s="9">
        <v>0</v>
      </c>
      <c r="N1077" s="9">
        <v>0</v>
      </c>
      <c r="O1077" s="9">
        <v>0</v>
      </c>
      <c r="P1077" s="9">
        <v>0</v>
      </c>
      <c r="Q1077" s="9">
        <v>0</v>
      </c>
      <c r="R1077" s="9">
        <v>0</v>
      </c>
      <c r="S1077" s="9">
        <v>0</v>
      </c>
      <c r="T1077" s="9">
        <v>0</v>
      </c>
      <c r="U1077" s="9">
        <v>0</v>
      </c>
      <c r="V1077" s="5">
        <v>99.919475655430716</v>
      </c>
      <c r="W1077" s="5">
        <v>7.2708543055539018E-2</v>
      </c>
    </row>
    <row r="1078" spans="1:23" ht="25" x14ac:dyDescent="0.35">
      <c r="A1078" s="6"/>
      <c r="B1078" s="4"/>
      <c r="C1078" s="4" t="s">
        <v>59</v>
      </c>
      <c r="D1078" s="7" t="s">
        <v>60</v>
      </c>
      <c r="E1078" s="8">
        <v>2587.54</v>
      </c>
      <c r="F1078" s="8">
        <v>2008.58</v>
      </c>
      <c r="G1078" s="9">
        <v>2006.51</v>
      </c>
      <c r="H1078" s="9">
        <v>2006.51</v>
      </c>
      <c r="I1078" s="9">
        <v>2006.51</v>
      </c>
      <c r="J1078" s="9">
        <v>0</v>
      </c>
      <c r="K1078" s="9">
        <v>2006.51</v>
      </c>
      <c r="L1078" s="9">
        <v>0</v>
      </c>
      <c r="M1078" s="9">
        <v>0</v>
      </c>
      <c r="N1078" s="9">
        <v>0</v>
      </c>
      <c r="O1078" s="9">
        <v>0</v>
      </c>
      <c r="P1078" s="9">
        <v>0</v>
      </c>
      <c r="Q1078" s="9">
        <v>0</v>
      </c>
      <c r="R1078" s="9">
        <v>0</v>
      </c>
      <c r="S1078" s="9">
        <v>0</v>
      </c>
      <c r="T1078" s="9">
        <v>0</v>
      </c>
      <c r="U1078" s="9">
        <v>0</v>
      </c>
      <c r="V1078" s="5">
        <v>99.896940418679549</v>
      </c>
      <c r="W1078" s="5">
        <v>4.226762352637347E-2</v>
      </c>
    </row>
    <row r="1079" spans="1:23" ht="37.5" x14ac:dyDescent="0.35">
      <c r="A1079" s="6"/>
      <c r="B1079" s="4"/>
      <c r="C1079" s="4" t="s">
        <v>63</v>
      </c>
      <c r="D1079" s="7" t="s">
        <v>64</v>
      </c>
      <c r="E1079" s="8">
        <v>173688.52</v>
      </c>
      <c r="F1079" s="8">
        <v>172905.79</v>
      </c>
      <c r="G1079" s="9">
        <v>172905.79</v>
      </c>
      <c r="H1079" s="9">
        <v>172905.79</v>
      </c>
      <c r="I1079" s="9">
        <v>172905.79</v>
      </c>
      <c r="J1079" s="9">
        <v>0</v>
      </c>
      <c r="K1079" s="9">
        <v>172905.79</v>
      </c>
      <c r="L1079" s="9">
        <v>0</v>
      </c>
      <c r="M1079" s="9">
        <v>0</v>
      </c>
      <c r="N1079" s="9">
        <v>0</v>
      </c>
      <c r="O1079" s="9">
        <v>0</v>
      </c>
      <c r="P1079" s="9">
        <v>0</v>
      </c>
      <c r="Q1079" s="9">
        <v>0</v>
      </c>
      <c r="R1079" s="9">
        <v>0</v>
      </c>
      <c r="S1079" s="9">
        <v>0</v>
      </c>
      <c r="T1079" s="9">
        <v>0</v>
      </c>
      <c r="U1079" s="9">
        <v>0</v>
      </c>
      <c r="V1079" s="5">
        <v>100</v>
      </c>
      <c r="W1079" s="5">
        <v>3.6423086892657053</v>
      </c>
    </row>
    <row r="1080" spans="1:23" ht="37.5" x14ac:dyDescent="0.35">
      <c r="A1080" s="6"/>
      <c r="B1080" s="4"/>
      <c r="C1080" s="4" t="s">
        <v>67</v>
      </c>
      <c r="D1080" s="7" t="s">
        <v>68</v>
      </c>
      <c r="E1080" s="8">
        <v>3234.42</v>
      </c>
      <c r="F1080" s="8">
        <v>1326.11</v>
      </c>
      <c r="G1080" s="9">
        <v>1326.11</v>
      </c>
      <c r="H1080" s="9">
        <v>1326.11</v>
      </c>
      <c r="I1080" s="9">
        <v>1326.11</v>
      </c>
      <c r="J1080" s="9">
        <v>0</v>
      </c>
      <c r="K1080" s="9">
        <v>1326.11</v>
      </c>
      <c r="L1080" s="9">
        <v>0</v>
      </c>
      <c r="M1080" s="9">
        <v>0</v>
      </c>
      <c r="N1080" s="9">
        <v>0</v>
      </c>
      <c r="O1080" s="9">
        <v>0</v>
      </c>
      <c r="P1080" s="9">
        <v>0</v>
      </c>
      <c r="Q1080" s="9">
        <v>0</v>
      </c>
      <c r="R1080" s="9">
        <v>0</v>
      </c>
      <c r="S1080" s="9">
        <v>0</v>
      </c>
      <c r="T1080" s="9">
        <v>0</v>
      </c>
      <c r="U1080" s="9">
        <v>0</v>
      </c>
      <c r="V1080" s="5">
        <v>100</v>
      </c>
      <c r="W1080" s="5">
        <v>2.7934950102864661E-2</v>
      </c>
    </row>
    <row r="1081" spans="1:23" ht="37.5" x14ac:dyDescent="0.35">
      <c r="A1081" s="6"/>
      <c r="B1081" s="4"/>
      <c r="C1081" s="4" t="s">
        <v>91</v>
      </c>
      <c r="D1081" s="7" t="s">
        <v>92</v>
      </c>
      <c r="E1081" s="8">
        <v>51964.24</v>
      </c>
      <c r="F1081" s="8">
        <v>21062.560000000001</v>
      </c>
      <c r="G1081" s="9">
        <v>20849.29</v>
      </c>
      <c r="H1081" s="9">
        <v>20849.29</v>
      </c>
      <c r="I1081" s="9">
        <v>20849.29</v>
      </c>
      <c r="J1081" s="9">
        <v>20849.29</v>
      </c>
      <c r="K1081" s="9">
        <v>0</v>
      </c>
      <c r="L1081" s="9">
        <v>0</v>
      </c>
      <c r="M1081" s="9">
        <v>0</v>
      </c>
      <c r="N1081" s="9">
        <v>0</v>
      </c>
      <c r="O1081" s="9">
        <v>0</v>
      </c>
      <c r="P1081" s="9">
        <v>0</v>
      </c>
      <c r="Q1081" s="9">
        <v>0</v>
      </c>
      <c r="R1081" s="9">
        <v>0</v>
      </c>
      <c r="S1081" s="9">
        <v>0</v>
      </c>
      <c r="T1081" s="9">
        <v>0</v>
      </c>
      <c r="U1081" s="9">
        <v>0</v>
      </c>
      <c r="V1081" s="5">
        <v>98.987407862407878</v>
      </c>
      <c r="W1081" s="5">
        <v>0.43919601087822385</v>
      </c>
    </row>
    <row r="1082" spans="1:23" x14ac:dyDescent="0.35">
      <c r="A1082" s="6"/>
      <c r="B1082" s="4"/>
      <c r="C1082" s="4"/>
      <c r="D1082" s="7" t="s">
        <v>27</v>
      </c>
      <c r="E1082" s="8">
        <v>4714375.4400000004</v>
      </c>
      <c r="F1082" s="8">
        <v>4760669.7300000004</v>
      </c>
      <c r="G1082" s="9">
        <v>4747148.16</v>
      </c>
      <c r="H1082" s="9">
        <v>4747148.16</v>
      </c>
      <c r="I1082" s="9">
        <v>4746954.0999999996</v>
      </c>
      <c r="J1082" s="9">
        <v>4252293.3</v>
      </c>
      <c r="K1082" s="9">
        <v>494660.8</v>
      </c>
      <c r="L1082" s="9">
        <v>0</v>
      </c>
      <c r="M1082" s="9">
        <v>194.07</v>
      </c>
      <c r="N1082" s="9">
        <v>0</v>
      </c>
      <c r="O1082" s="9">
        <v>0</v>
      </c>
      <c r="P1082" s="9">
        <v>0</v>
      </c>
      <c r="Q1082" s="9">
        <v>0</v>
      </c>
      <c r="R1082" s="9">
        <v>0</v>
      </c>
      <c r="S1082" s="9">
        <v>0</v>
      </c>
      <c r="T1082" s="9">
        <v>0</v>
      </c>
      <c r="U1082" s="9">
        <v>0</v>
      </c>
      <c r="V1082" s="5">
        <v>99.715973356451229</v>
      </c>
      <c r="W1082" s="5">
        <v>100</v>
      </c>
    </row>
    <row r="1084" spans="1:23" x14ac:dyDescent="0.35">
      <c r="A1084" s="75" t="s">
        <v>341</v>
      </c>
      <c r="B1084" s="75"/>
      <c r="C1084" s="75"/>
      <c r="D1084" s="75"/>
      <c r="E1084" s="75"/>
      <c r="F1084" s="75"/>
      <c r="G1084" s="75"/>
      <c r="H1084" s="76"/>
      <c r="I1084" s="76"/>
      <c r="J1084" s="76"/>
      <c r="K1084" s="76"/>
      <c r="L1084" s="76"/>
      <c r="M1084" s="76"/>
      <c r="N1084" s="76"/>
      <c r="O1084" s="76"/>
      <c r="P1084" s="76"/>
      <c r="Q1084" s="76"/>
      <c r="R1084" s="76"/>
      <c r="S1084" s="76"/>
      <c r="T1084" s="76"/>
      <c r="U1084" s="76"/>
      <c r="V1084" s="76"/>
      <c r="W1084" s="16"/>
    </row>
    <row r="1085" spans="1:23" x14ac:dyDescent="0.35">
      <c r="A1085" s="64" t="s">
        <v>2</v>
      </c>
      <c r="B1085" s="64" t="s">
        <v>3</v>
      </c>
      <c r="C1085" s="66" t="s">
        <v>4</v>
      </c>
      <c r="D1085" s="66" t="s">
        <v>5</v>
      </c>
      <c r="E1085" s="66" t="s">
        <v>6</v>
      </c>
      <c r="F1085" s="66" t="s">
        <v>7</v>
      </c>
      <c r="G1085" s="66" t="s">
        <v>8</v>
      </c>
      <c r="H1085" s="68" t="s">
        <v>9</v>
      </c>
      <c r="I1085" s="68"/>
      <c r="J1085" s="68"/>
      <c r="K1085" s="68"/>
      <c r="L1085" s="68"/>
      <c r="M1085" s="68"/>
      <c r="N1085" s="68"/>
      <c r="O1085" s="68"/>
      <c r="P1085" s="68"/>
      <c r="Q1085" s="68"/>
      <c r="R1085" s="68"/>
      <c r="S1085" s="68"/>
      <c r="T1085" s="69"/>
      <c r="U1085" s="69"/>
      <c r="V1085" s="66" t="s">
        <v>10</v>
      </c>
      <c r="W1085" s="66" t="s">
        <v>11</v>
      </c>
    </row>
    <row r="1086" spans="1:23" x14ac:dyDescent="0.35">
      <c r="A1086" s="64"/>
      <c r="B1086" s="64"/>
      <c r="C1086" s="66"/>
      <c r="D1086" s="66"/>
      <c r="E1086" s="66"/>
      <c r="F1086" s="66"/>
      <c r="G1086" s="66"/>
      <c r="H1086" s="66" t="s">
        <v>12</v>
      </c>
      <c r="I1086" s="70" t="s">
        <v>9</v>
      </c>
      <c r="J1086" s="70"/>
      <c r="K1086" s="70"/>
      <c r="L1086" s="70"/>
      <c r="M1086" s="70"/>
      <c r="N1086" s="70"/>
      <c r="O1086" s="70"/>
      <c r="P1086" s="70"/>
      <c r="Q1086" s="66" t="s">
        <v>13</v>
      </c>
      <c r="R1086" s="68" t="s">
        <v>9</v>
      </c>
      <c r="S1086" s="68"/>
      <c r="T1086" s="69"/>
      <c r="U1086" s="69"/>
      <c r="V1086" s="66"/>
      <c r="W1086" s="66"/>
    </row>
    <row r="1087" spans="1:23" x14ac:dyDescent="0.35">
      <c r="A1087" s="65"/>
      <c r="B1087" s="65"/>
      <c r="C1087" s="67"/>
      <c r="D1087" s="67"/>
      <c r="E1087" s="66"/>
      <c r="F1087" s="67"/>
      <c r="G1087" s="66"/>
      <c r="H1087" s="66"/>
      <c r="I1087" s="66" t="s">
        <v>14</v>
      </c>
      <c r="J1087" s="71" t="s">
        <v>9</v>
      </c>
      <c r="K1087" s="71"/>
      <c r="L1087" s="66" t="s">
        <v>15</v>
      </c>
      <c r="M1087" s="66" t="s">
        <v>16</v>
      </c>
      <c r="N1087" s="66" t="s">
        <v>17</v>
      </c>
      <c r="O1087" s="66" t="s">
        <v>18</v>
      </c>
      <c r="P1087" s="66" t="s">
        <v>19</v>
      </c>
      <c r="Q1087" s="66"/>
      <c r="R1087" s="66" t="s">
        <v>20</v>
      </c>
      <c r="S1087" s="2" t="s">
        <v>21</v>
      </c>
      <c r="T1087" s="66" t="s">
        <v>22</v>
      </c>
      <c r="U1087" s="66" t="s">
        <v>23</v>
      </c>
      <c r="V1087" s="66"/>
      <c r="W1087" s="66"/>
    </row>
    <row r="1088" spans="1:23" ht="101.25" customHeight="1" x14ac:dyDescent="0.35">
      <c r="A1088" s="65"/>
      <c r="B1088" s="65"/>
      <c r="C1088" s="67"/>
      <c r="D1088" s="67"/>
      <c r="E1088" s="66"/>
      <c r="F1088" s="67"/>
      <c r="G1088" s="66"/>
      <c r="H1088" s="66"/>
      <c r="I1088" s="66"/>
      <c r="J1088" s="2" t="s">
        <v>24</v>
      </c>
      <c r="K1088" s="2" t="s">
        <v>25</v>
      </c>
      <c r="L1088" s="66"/>
      <c r="M1088" s="66"/>
      <c r="N1088" s="66"/>
      <c r="O1088" s="66"/>
      <c r="P1088" s="66"/>
      <c r="Q1088" s="66"/>
      <c r="R1088" s="66"/>
      <c r="S1088" s="2" t="s">
        <v>26</v>
      </c>
      <c r="T1088" s="67"/>
      <c r="U1088" s="67"/>
      <c r="V1088" s="66"/>
      <c r="W1088" s="66"/>
    </row>
    <row r="1089" spans="1:23" x14ac:dyDescent="0.35">
      <c r="A1089" s="2">
        <v>1</v>
      </c>
      <c r="B1089" s="2">
        <v>2</v>
      </c>
      <c r="C1089" s="2">
        <v>3</v>
      </c>
      <c r="D1089" s="2">
        <v>4</v>
      </c>
      <c r="E1089" s="2">
        <v>5</v>
      </c>
      <c r="F1089" s="2">
        <v>6</v>
      </c>
      <c r="G1089" s="2">
        <v>7</v>
      </c>
      <c r="H1089" s="2">
        <v>8</v>
      </c>
      <c r="I1089" s="2">
        <v>9</v>
      </c>
      <c r="J1089" s="2">
        <v>10</v>
      </c>
      <c r="K1089" s="2">
        <v>11</v>
      </c>
      <c r="L1089" s="2">
        <v>12</v>
      </c>
      <c r="M1089" s="2">
        <v>13</v>
      </c>
      <c r="N1089" s="2">
        <v>14</v>
      </c>
      <c r="O1089" s="2">
        <v>15</v>
      </c>
      <c r="P1089" s="2">
        <v>16</v>
      </c>
      <c r="Q1089" s="2">
        <v>17</v>
      </c>
      <c r="R1089" s="2">
        <v>18</v>
      </c>
      <c r="S1089" s="2">
        <v>19</v>
      </c>
      <c r="T1089" s="2">
        <v>20</v>
      </c>
      <c r="U1089" s="2">
        <v>21</v>
      </c>
      <c r="V1089" s="2">
        <v>22</v>
      </c>
      <c r="W1089" s="2">
        <v>23</v>
      </c>
    </row>
    <row r="1090" spans="1:23" x14ac:dyDescent="0.35">
      <c r="A1090" s="72" t="s">
        <v>27</v>
      </c>
      <c r="B1090" s="72"/>
      <c r="C1090" s="72"/>
      <c r="D1090" s="72"/>
      <c r="E1090" s="3">
        <v>9081192.7100000009</v>
      </c>
      <c r="F1090" s="3">
        <v>10477722.800000001</v>
      </c>
      <c r="G1090" s="3">
        <v>10439984.75</v>
      </c>
      <c r="H1090" s="3">
        <v>10068292.060000001</v>
      </c>
      <c r="I1090" s="3">
        <v>10043591.68</v>
      </c>
      <c r="J1090" s="3">
        <v>7972158.6699999999</v>
      </c>
      <c r="K1090" s="3">
        <v>2071433</v>
      </c>
      <c r="L1090" s="3">
        <v>0</v>
      </c>
      <c r="M1090" s="3">
        <v>24700.38</v>
      </c>
      <c r="N1090" s="3">
        <v>0</v>
      </c>
      <c r="O1090" s="3">
        <v>0</v>
      </c>
      <c r="P1090" s="3">
        <v>0</v>
      </c>
      <c r="Q1090" s="3">
        <v>371692.69</v>
      </c>
      <c r="R1090" s="3">
        <v>371692.69</v>
      </c>
      <c r="S1090" s="3">
        <v>0</v>
      </c>
      <c r="T1090" s="3">
        <v>0</v>
      </c>
      <c r="U1090" s="3">
        <v>0</v>
      </c>
      <c r="V1090" s="3">
        <v>99.639825821800741</v>
      </c>
      <c r="W1090" s="3">
        <v>100</v>
      </c>
    </row>
    <row r="1091" spans="1:23" x14ac:dyDescent="0.35">
      <c r="A1091" s="4"/>
      <c r="B1091" s="4"/>
      <c r="C1091" s="4"/>
      <c r="D1091" s="4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</row>
    <row r="1092" spans="1:23" x14ac:dyDescent="0.35">
      <c r="A1092" s="6">
        <v>801</v>
      </c>
      <c r="B1092" s="4"/>
      <c r="C1092" s="4"/>
      <c r="D1092" s="7" t="s">
        <v>240</v>
      </c>
      <c r="E1092" s="8">
        <v>9081192.7100000009</v>
      </c>
      <c r="F1092" s="8">
        <v>10477722.800000001</v>
      </c>
      <c r="G1092" s="9">
        <v>10439984.75</v>
      </c>
      <c r="H1092" s="9">
        <v>10068292.060000001</v>
      </c>
      <c r="I1092" s="9">
        <v>10043591.68</v>
      </c>
      <c r="J1092" s="9">
        <v>7972158.6699999999</v>
      </c>
      <c r="K1092" s="9">
        <v>2071433</v>
      </c>
      <c r="L1092" s="9">
        <v>0</v>
      </c>
      <c r="M1092" s="9">
        <v>24700.38</v>
      </c>
      <c r="N1092" s="9">
        <v>0</v>
      </c>
      <c r="O1092" s="9">
        <v>0</v>
      </c>
      <c r="P1092" s="9">
        <v>0</v>
      </c>
      <c r="Q1092" s="9">
        <v>371692.69</v>
      </c>
      <c r="R1092" s="9">
        <v>371692.69</v>
      </c>
      <c r="S1092" s="9">
        <v>0</v>
      </c>
      <c r="T1092" s="9">
        <v>0</v>
      </c>
      <c r="U1092" s="9">
        <v>0</v>
      </c>
      <c r="V1092" s="5">
        <v>99.639825821800741</v>
      </c>
      <c r="W1092" s="5">
        <v>100</v>
      </c>
    </row>
    <row r="1093" spans="1:23" ht="50" x14ac:dyDescent="0.35">
      <c r="A1093" s="6"/>
      <c r="B1093" s="4" t="s">
        <v>247</v>
      </c>
      <c r="C1093" s="4"/>
      <c r="D1093" s="7" t="s">
        <v>248</v>
      </c>
      <c r="E1093" s="8">
        <v>8835738.8000000007</v>
      </c>
      <c r="F1093" s="8">
        <v>10097720.130000001</v>
      </c>
      <c r="G1093" s="9">
        <v>10070887.300000001</v>
      </c>
      <c r="H1093" s="9">
        <v>9699194.6099999994</v>
      </c>
      <c r="I1093" s="9">
        <v>9674494.2200000007</v>
      </c>
      <c r="J1093" s="9">
        <v>7656790.7400000002</v>
      </c>
      <c r="K1093" s="9">
        <v>2017703.48</v>
      </c>
      <c r="L1093" s="9">
        <v>0</v>
      </c>
      <c r="M1093" s="9">
        <v>24700.38</v>
      </c>
      <c r="N1093" s="9">
        <v>0</v>
      </c>
      <c r="O1093" s="9">
        <v>0</v>
      </c>
      <c r="P1093" s="9">
        <v>0</v>
      </c>
      <c r="Q1093" s="9">
        <v>371692.69</v>
      </c>
      <c r="R1093" s="9">
        <v>371692.69</v>
      </c>
      <c r="S1093" s="9">
        <v>0</v>
      </c>
      <c r="T1093" s="9">
        <v>0</v>
      </c>
      <c r="U1093" s="9">
        <v>0</v>
      </c>
      <c r="V1093" s="5">
        <v>99.734268346042256</v>
      </c>
      <c r="W1093" s="5">
        <v>96.464578614452108</v>
      </c>
    </row>
    <row r="1094" spans="1:23" ht="37.5" x14ac:dyDescent="0.35">
      <c r="A1094" s="6"/>
      <c r="B1094" s="4"/>
      <c r="C1094" s="4" t="s">
        <v>31</v>
      </c>
      <c r="D1094" s="7" t="s">
        <v>32</v>
      </c>
      <c r="E1094" s="8">
        <v>17789.330000000002</v>
      </c>
      <c r="F1094" s="8">
        <v>25024.73</v>
      </c>
      <c r="G1094" s="9">
        <v>24700.38</v>
      </c>
      <c r="H1094" s="9">
        <v>24700.38</v>
      </c>
      <c r="I1094" s="9">
        <v>0</v>
      </c>
      <c r="J1094" s="9">
        <v>0</v>
      </c>
      <c r="K1094" s="9">
        <v>0</v>
      </c>
      <c r="L1094" s="9">
        <v>0</v>
      </c>
      <c r="M1094" s="9">
        <v>24700.38</v>
      </c>
      <c r="N1094" s="9">
        <v>0</v>
      </c>
      <c r="O1094" s="9">
        <v>0</v>
      </c>
      <c r="P1094" s="9">
        <v>0</v>
      </c>
      <c r="Q1094" s="9">
        <v>0</v>
      </c>
      <c r="R1094" s="9">
        <v>0</v>
      </c>
      <c r="S1094" s="9">
        <v>0</v>
      </c>
      <c r="T1094" s="9">
        <v>0</v>
      </c>
      <c r="U1094" s="9">
        <v>0</v>
      </c>
      <c r="V1094" s="5">
        <v>98.70389039679462</v>
      </c>
      <c r="W1094" s="5">
        <v>0.23659405802706648</v>
      </c>
    </row>
    <row r="1095" spans="1:23" ht="25" x14ac:dyDescent="0.35">
      <c r="A1095" s="6"/>
      <c r="B1095" s="4"/>
      <c r="C1095" s="4" t="s">
        <v>33</v>
      </c>
      <c r="D1095" s="7" t="s">
        <v>34</v>
      </c>
      <c r="E1095" s="8">
        <v>5072946.82</v>
      </c>
      <c r="F1095" s="8">
        <v>5886455.9800000004</v>
      </c>
      <c r="G1095" s="9">
        <v>5867349.3300000001</v>
      </c>
      <c r="H1095" s="9">
        <v>5867349.3300000001</v>
      </c>
      <c r="I1095" s="9">
        <v>5867349.3300000001</v>
      </c>
      <c r="J1095" s="9">
        <v>5867349.3300000001</v>
      </c>
      <c r="K1095" s="9">
        <v>0</v>
      </c>
      <c r="L1095" s="9">
        <v>0</v>
      </c>
      <c r="M1095" s="9">
        <v>0</v>
      </c>
      <c r="N1095" s="9">
        <v>0</v>
      </c>
      <c r="O1095" s="9">
        <v>0</v>
      </c>
      <c r="P1095" s="9">
        <v>0</v>
      </c>
      <c r="Q1095" s="9">
        <v>0</v>
      </c>
      <c r="R1095" s="9">
        <v>0</v>
      </c>
      <c r="S1095" s="9">
        <v>0</v>
      </c>
      <c r="T1095" s="9">
        <v>0</v>
      </c>
      <c r="U1095" s="9">
        <v>0</v>
      </c>
      <c r="V1095" s="5">
        <v>99.675413475169506</v>
      </c>
      <c r="W1095" s="5">
        <v>56.200746212860665</v>
      </c>
    </row>
    <row r="1096" spans="1:23" ht="25" x14ac:dyDescent="0.35">
      <c r="A1096" s="6"/>
      <c r="B1096" s="4"/>
      <c r="C1096" s="4" t="s">
        <v>35</v>
      </c>
      <c r="D1096" s="7" t="s">
        <v>36</v>
      </c>
      <c r="E1096" s="8">
        <v>431200.35</v>
      </c>
      <c r="F1096" s="8">
        <v>430631.09</v>
      </c>
      <c r="G1096" s="9">
        <v>430631.03</v>
      </c>
      <c r="H1096" s="9">
        <v>430631.03</v>
      </c>
      <c r="I1096" s="9">
        <v>430631.03</v>
      </c>
      <c r="J1096" s="9">
        <v>430631.03</v>
      </c>
      <c r="K1096" s="9">
        <v>0</v>
      </c>
      <c r="L1096" s="9">
        <v>0</v>
      </c>
      <c r="M1096" s="9">
        <v>0</v>
      </c>
      <c r="N1096" s="9">
        <v>0</v>
      </c>
      <c r="O1096" s="9">
        <v>0</v>
      </c>
      <c r="P1096" s="9">
        <v>0</v>
      </c>
      <c r="Q1096" s="9">
        <v>0</v>
      </c>
      <c r="R1096" s="9">
        <v>0</v>
      </c>
      <c r="S1096" s="9">
        <v>0</v>
      </c>
      <c r="T1096" s="9">
        <v>0</v>
      </c>
      <c r="U1096" s="9">
        <v>0</v>
      </c>
      <c r="V1096" s="5">
        <v>99.999984978218421</v>
      </c>
      <c r="W1096" s="5">
        <v>4.1248242902505883</v>
      </c>
    </row>
    <row r="1097" spans="1:23" ht="37.5" x14ac:dyDescent="0.35">
      <c r="A1097" s="6"/>
      <c r="B1097" s="4"/>
      <c r="C1097" s="4" t="s">
        <v>37</v>
      </c>
      <c r="D1097" s="7" t="s">
        <v>38</v>
      </c>
      <c r="E1097" s="8">
        <v>986893.65</v>
      </c>
      <c r="F1097" s="8">
        <v>1069888.94</v>
      </c>
      <c r="G1097" s="9">
        <v>1067744.8400000001</v>
      </c>
      <c r="H1097" s="9">
        <v>1067744.8400000001</v>
      </c>
      <c r="I1097" s="9">
        <v>1067744.8400000001</v>
      </c>
      <c r="J1097" s="9">
        <v>1067744.8400000001</v>
      </c>
      <c r="K1097" s="9">
        <v>0</v>
      </c>
      <c r="L1097" s="9">
        <v>0</v>
      </c>
      <c r="M1097" s="9">
        <v>0</v>
      </c>
      <c r="N1097" s="9">
        <v>0</v>
      </c>
      <c r="O1097" s="9">
        <v>0</v>
      </c>
      <c r="P1097" s="9">
        <v>0</v>
      </c>
      <c r="Q1097" s="9">
        <v>0</v>
      </c>
      <c r="R1097" s="9">
        <v>0</v>
      </c>
      <c r="S1097" s="9">
        <v>0</v>
      </c>
      <c r="T1097" s="9">
        <v>0</v>
      </c>
      <c r="U1097" s="9">
        <v>0</v>
      </c>
      <c r="V1097" s="5">
        <v>99.799596108615333</v>
      </c>
      <c r="W1097" s="5">
        <v>10.227455962932117</v>
      </c>
    </row>
    <row r="1098" spans="1:23" ht="37.5" x14ac:dyDescent="0.35">
      <c r="A1098" s="6"/>
      <c r="B1098" s="4"/>
      <c r="C1098" s="4" t="s">
        <v>39</v>
      </c>
      <c r="D1098" s="7" t="s">
        <v>40</v>
      </c>
      <c r="E1098" s="8">
        <v>140354.56</v>
      </c>
      <c r="F1098" s="8">
        <v>117894.72</v>
      </c>
      <c r="G1098" s="9">
        <v>116722.53</v>
      </c>
      <c r="H1098" s="9">
        <v>116722.53</v>
      </c>
      <c r="I1098" s="9">
        <v>116722.53</v>
      </c>
      <c r="J1098" s="9">
        <v>116722.53</v>
      </c>
      <c r="K1098" s="9">
        <v>0</v>
      </c>
      <c r="L1098" s="9">
        <v>0</v>
      </c>
      <c r="M1098" s="9">
        <v>0</v>
      </c>
      <c r="N1098" s="9">
        <v>0</v>
      </c>
      <c r="O1098" s="9">
        <v>0</v>
      </c>
      <c r="P1098" s="9">
        <v>0</v>
      </c>
      <c r="Q1098" s="9">
        <v>0</v>
      </c>
      <c r="R1098" s="9">
        <v>0</v>
      </c>
      <c r="S1098" s="9">
        <v>0</v>
      </c>
      <c r="T1098" s="9">
        <v>0</v>
      </c>
      <c r="U1098" s="9">
        <v>0</v>
      </c>
      <c r="V1098" s="5">
        <v>99.005733882030171</v>
      </c>
      <c r="W1098" s="5">
        <v>1.11803357495325</v>
      </c>
    </row>
    <row r="1099" spans="1:23" ht="50" x14ac:dyDescent="0.35">
      <c r="A1099" s="6"/>
      <c r="B1099" s="4"/>
      <c r="C1099" s="4" t="s">
        <v>201</v>
      </c>
      <c r="D1099" s="7" t="s">
        <v>202</v>
      </c>
      <c r="E1099" s="8">
        <v>9703.27</v>
      </c>
      <c r="F1099" s="8">
        <v>8454.7800000000007</v>
      </c>
      <c r="G1099" s="9">
        <v>8454.7800000000007</v>
      </c>
      <c r="H1099" s="9">
        <v>8454.7800000000007</v>
      </c>
      <c r="I1099" s="9">
        <v>8454.7800000000007</v>
      </c>
      <c r="J1099" s="9">
        <v>0</v>
      </c>
      <c r="K1099" s="9">
        <v>8454.7800000000007</v>
      </c>
      <c r="L1099" s="9">
        <v>0</v>
      </c>
      <c r="M1099" s="9">
        <v>0</v>
      </c>
      <c r="N1099" s="9">
        <v>0</v>
      </c>
      <c r="O1099" s="9">
        <v>0</v>
      </c>
      <c r="P1099" s="9">
        <v>0</v>
      </c>
      <c r="Q1099" s="9">
        <v>0</v>
      </c>
      <c r="R1099" s="9">
        <v>0</v>
      </c>
      <c r="S1099" s="9">
        <v>0</v>
      </c>
      <c r="T1099" s="9">
        <v>0</v>
      </c>
      <c r="U1099" s="9">
        <v>0</v>
      </c>
      <c r="V1099" s="5">
        <v>100</v>
      </c>
      <c r="W1099" s="5">
        <v>8.0984620057138648E-2</v>
      </c>
    </row>
    <row r="1100" spans="1:23" ht="25" x14ac:dyDescent="0.35">
      <c r="A1100" s="6"/>
      <c r="B1100" s="4"/>
      <c r="C1100" s="4" t="s">
        <v>41</v>
      </c>
      <c r="D1100" s="7" t="s">
        <v>42</v>
      </c>
      <c r="E1100" s="8">
        <v>174658.85</v>
      </c>
      <c r="F1100" s="8">
        <v>162044.6</v>
      </c>
      <c r="G1100" s="9">
        <v>159463.53</v>
      </c>
      <c r="H1100" s="9">
        <v>159463.53</v>
      </c>
      <c r="I1100" s="9">
        <v>159463.53</v>
      </c>
      <c r="J1100" s="9">
        <v>159463.53</v>
      </c>
      <c r="K1100" s="9">
        <v>0</v>
      </c>
      <c r="L1100" s="9">
        <v>0</v>
      </c>
      <c r="M1100" s="9">
        <v>0</v>
      </c>
      <c r="N1100" s="9">
        <v>0</v>
      </c>
      <c r="O1100" s="9">
        <v>0</v>
      </c>
      <c r="P1100" s="9">
        <v>0</v>
      </c>
      <c r="Q1100" s="9">
        <v>0</v>
      </c>
      <c r="R1100" s="9">
        <v>0</v>
      </c>
      <c r="S1100" s="9">
        <v>0</v>
      </c>
      <c r="T1100" s="9">
        <v>0</v>
      </c>
      <c r="U1100" s="9">
        <v>0</v>
      </c>
      <c r="V1100" s="5">
        <v>98.407185628742511</v>
      </c>
      <c r="W1100" s="5">
        <v>1.527430657252123</v>
      </c>
    </row>
    <row r="1101" spans="1:23" ht="25" x14ac:dyDescent="0.35">
      <c r="A1101" s="6"/>
      <c r="B1101" s="4"/>
      <c r="C1101" s="4" t="s">
        <v>43</v>
      </c>
      <c r="D1101" s="7" t="s">
        <v>44</v>
      </c>
      <c r="E1101" s="8">
        <v>420475</v>
      </c>
      <c r="F1101" s="8">
        <v>649103.43000000005</v>
      </c>
      <c r="G1101" s="9">
        <v>648957.81999999995</v>
      </c>
      <c r="H1101" s="9">
        <v>648957.81999999995</v>
      </c>
      <c r="I1101" s="9">
        <v>648957.81999999995</v>
      </c>
      <c r="J1101" s="9">
        <v>0</v>
      </c>
      <c r="K1101" s="9">
        <v>648957.81999999995</v>
      </c>
      <c r="L1101" s="9">
        <v>0</v>
      </c>
      <c r="M1101" s="9">
        <v>0</v>
      </c>
      <c r="N1101" s="9">
        <v>0</v>
      </c>
      <c r="O1101" s="9">
        <v>0</v>
      </c>
      <c r="P1101" s="9">
        <v>0</v>
      </c>
      <c r="Q1101" s="9">
        <v>0</v>
      </c>
      <c r="R1101" s="9">
        <v>0</v>
      </c>
      <c r="S1101" s="9">
        <v>0</v>
      </c>
      <c r="T1101" s="9">
        <v>0</v>
      </c>
      <c r="U1101" s="9">
        <v>0</v>
      </c>
      <c r="V1101" s="5">
        <v>99.977566945377362</v>
      </c>
      <c r="W1101" s="5">
        <v>6.2160801580688423</v>
      </c>
    </row>
    <row r="1102" spans="1:23" ht="37.5" x14ac:dyDescent="0.35">
      <c r="A1102" s="6"/>
      <c r="B1102" s="4"/>
      <c r="C1102" s="4" t="s">
        <v>95</v>
      </c>
      <c r="D1102" s="7" t="s">
        <v>96</v>
      </c>
      <c r="E1102" s="8">
        <v>6468.85</v>
      </c>
      <c r="F1102" s="8">
        <v>7684.99</v>
      </c>
      <c r="G1102" s="9">
        <v>7684.99</v>
      </c>
      <c r="H1102" s="9">
        <v>7684.99</v>
      </c>
      <c r="I1102" s="9">
        <v>7684.99</v>
      </c>
      <c r="J1102" s="9">
        <v>0</v>
      </c>
      <c r="K1102" s="9">
        <v>7684.99</v>
      </c>
      <c r="L1102" s="9">
        <v>0</v>
      </c>
      <c r="M1102" s="9">
        <v>0</v>
      </c>
      <c r="N1102" s="9">
        <v>0</v>
      </c>
      <c r="O1102" s="9">
        <v>0</v>
      </c>
      <c r="P1102" s="9">
        <v>0</v>
      </c>
      <c r="Q1102" s="9">
        <v>0</v>
      </c>
      <c r="R1102" s="9">
        <v>0</v>
      </c>
      <c r="S1102" s="9">
        <v>0</v>
      </c>
      <c r="T1102" s="9">
        <v>0</v>
      </c>
      <c r="U1102" s="9">
        <v>0</v>
      </c>
      <c r="V1102" s="5">
        <v>100</v>
      </c>
      <c r="W1102" s="5">
        <v>7.3611116012150507E-2</v>
      </c>
    </row>
    <row r="1103" spans="1:23" x14ac:dyDescent="0.35">
      <c r="A1103" s="6"/>
      <c r="B1103" s="4"/>
      <c r="C1103" s="4" t="s">
        <v>49</v>
      </c>
      <c r="D1103" s="7" t="s">
        <v>50</v>
      </c>
      <c r="E1103" s="8">
        <v>808605.78</v>
      </c>
      <c r="F1103" s="8">
        <v>603782.69999999995</v>
      </c>
      <c r="G1103" s="9">
        <v>603758.67000000004</v>
      </c>
      <c r="H1103" s="9">
        <v>603758.67000000004</v>
      </c>
      <c r="I1103" s="9">
        <v>603758.67000000004</v>
      </c>
      <c r="J1103" s="9">
        <v>0</v>
      </c>
      <c r="K1103" s="9">
        <v>603758.67000000004</v>
      </c>
      <c r="L1103" s="9">
        <v>0</v>
      </c>
      <c r="M1103" s="9">
        <v>0</v>
      </c>
      <c r="N1103" s="9">
        <v>0</v>
      </c>
      <c r="O1103" s="9">
        <v>0</v>
      </c>
      <c r="P1103" s="9">
        <v>0</v>
      </c>
      <c r="Q1103" s="9">
        <v>0</v>
      </c>
      <c r="R1103" s="9">
        <v>0</v>
      </c>
      <c r="S1103" s="9">
        <v>0</v>
      </c>
      <c r="T1103" s="9">
        <v>0</v>
      </c>
      <c r="U1103" s="9">
        <v>0</v>
      </c>
      <c r="V1103" s="5">
        <v>99.996019799222182</v>
      </c>
      <c r="W1103" s="5">
        <v>5.7831374326010998</v>
      </c>
    </row>
    <row r="1104" spans="1:23" ht="25" x14ac:dyDescent="0.35">
      <c r="A1104" s="6"/>
      <c r="B1104" s="4"/>
      <c r="C1104" s="4" t="s">
        <v>51</v>
      </c>
      <c r="D1104" s="7" t="s">
        <v>52</v>
      </c>
      <c r="E1104" s="8">
        <v>32344.23</v>
      </c>
      <c r="F1104" s="8">
        <v>190232.59</v>
      </c>
      <c r="G1104" s="9">
        <v>190232.3</v>
      </c>
      <c r="H1104" s="9">
        <v>190232.3</v>
      </c>
      <c r="I1104" s="9">
        <v>190232.3</v>
      </c>
      <c r="J1104" s="9">
        <v>0</v>
      </c>
      <c r="K1104" s="9">
        <v>190232.3</v>
      </c>
      <c r="L1104" s="9">
        <v>0</v>
      </c>
      <c r="M1104" s="9">
        <v>0</v>
      </c>
      <c r="N1104" s="9">
        <v>0</v>
      </c>
      <c r="O1104" s="9">
        <v>0</v>
      </c>
      <c r="P1104" s="9">
        <v>0</v>
      </c>
      <c r="Q1104" s="9">
        <v>0</v>
      </c>
      <c r="R1104" s="9">
        <v>0</v>
      </c>
      <c r="S1104" s="9">
        <v>0</v>
      </c>
      <c r="T1104" s="9">
        <v>0</v>
      </c>
      <c r="U1104" s="9">
        <v>0</v>
      </c>
      <c r="V1104" s="5">
        <v>99.999846977811785</v>
      </c>
      <c r="W1104" s="5">
        <v>1.8221511629857707</v>
      </c>
    </row>
    <row r="1105" spans="1:23" ht="25" x14ac:dyDescent="0.35">
      <c r="A1105" s="6"/>
      <c r="B1105" s="4"/>
      <c r="C1105" s="4" t="s">
        <v>53</v>
      </c>
      <c r="D1105" s="7" t="s">
        <v>54</v>
      </c>
      <c r="E1105" s="8">
        <v>12937.69</v>
      </c>
      <c r="F1105" s="8">
        <v>7791.73</v>
      </c>
      <c r="G1105" s="9">
        <v>7791.73</v>
      </c>
      <c r="H1105" s="9">
        <v>7791.73</v>
      </c>
      <c r="I1105" s="9">
        <v>7791.73</v>
      </c>
      <c r="J1105" s="9">
        <v>0</v>
      </c>
      <c r="K1105" s="9">
        <v>7791.73</v>
      </c>
      <c r="L1105" s="9">
        <v>0</v>
      </c>
      <c r="M1105" s="9">
        <v>0</v>
      </c>
      <c r="N1105" s="9">
        <v>0</v>
      </c>
      <c r="O1105" s="9">
        <v>0</v>
      </c>
      <c r="P1105" s="9">
        <v>0</v>
      </c>
      <c r="Q1105" s="9">
        <v>0</v>
      </c>
      <c r="R1105" s="9">
        <v>0</v>
      </c>
      <c r="S1105" s="9">
        <v>0</v>
      </c>
      <c r="T1105" s="9">
        <v>0</v>
      </c>
      <c r="U1105" s="9">
        <v>0</v>
      </c>
      <c r="V1105" s="5">
        <v>100</v>
      </c>
      <c r="W1105" s="5">
        <v>7.4633492623430372E-2</v>
      </c>
    </row>
    <row r="1106" spans="1:23" ht="25" x14ac:dyDescent="0.35">
      <c r="A1106" s="6"/>
      <c r="B1106" s="4"/>
      <c r="C1106" s="4" t="s">
        <v>55</v>
      </c>
      <c r="D1106" s="7" t="s">
        <v>56</v>
      </c>
      <c r="E1106" s="8">
        <v>323442.31</v>
      </c>
      <c r="F1106" s="8">
        <v>288439.38</v>
      </c>
      <c r="G1106" s="9">
        <v>288438.87</v>
      </c>
      <c r="H1106" s="9">
        <v>288438.87</v>
      </c>
      <c r="I1106" s="9">
        <v>288438.87</v>
      </c>
      <c r="J1106" s="9">
        <v>0</v>
      </c>
      <c r="K1106" s="9">
        <v>288438.87</v>
      </c>
      <c r="L1106" s="9">
        <v>0</v>
      </c>
      <c r="M1106" s="9">
        <v>0</v>
      </c>
      <c r="N1106" s="9">
        <v>0</v>
      </c>
      <c r="O1106" s="9">
        <v>0</v>
      </c>
      <c r="P1106" s="9">
        <v>0</v>
      </c>
      <c r="Q1106" s="9">
        <v>0</v>
      </c>
      <c r="R1106" s="9">
        <v>0</v>
      </c>
      <c r="S1106" s="9">
        <v>0</v>
      </c>
      <c r="T1106" s="9">
        <v>0</v>
      </c>
      <c r="U1106" s="9">
        <v>0</v>
      </c>
      <c r="V1106" s="5">
        <v>99.999820583551994</v>
      </c>
      <c r="W1106" s="5">
        <v>2.7628284200138871</v>
      </c>
    </row>
    <row r="1107" spans="1:23" ht="37.5" x14ac:dyDescent="0.35">
      <c r="A1107" s="6"/>
      <c r="B1107" s="4"/>
      <c r="C1107" s="4" t="s">
        <v>57</v>
      </c>
      <c r="D1107" s="7" t="s">
        <v>58</v>
      </c>
      <c r="E1107" s="8">
        <v>16172.12</v>
      </c>
      <c r="F1107" s="8">
        <v>11847.69</v>
      </c>
      <c r="G1107" s="9">
        <v>11846.79</v>
      </c>
      <c r="H1107" s="9">
        <v>11846.79</v>
      </c>
      <c r="I1107" s="9">
        <v>11846.79</v>
      </c>
      <c r="J1107" s="9">
        <v>0</v>
      </c>
      <c r="K1107" s="9">
        <v>11846.79</v>
      </c>
      <c r="L1107" s="9">
        <v>0</v>
      </c>
      <c r="M1107" s="9">
        <v>0</v>
      </c>
      <c r="N1107" s="9">
        <v>0</v>
      </c>
      <c r="O1107" s="9">
        <v>0</v>
      </c>
      <c r="P1107" s="9">
        <v>0</v>
      </c>
      <c r="Q1107" s="9">
        <v>0</v>
      </c>
      <c r="R1107" s="9">
        <v>0</v>
      </c>
      <c r="S1107" s="9">
        <v>0</v>
      </c>
      <c r="T1107" s="9">
        <v>0</v>
      </c>
      <c r="U1107" s="9">
        <v>0</v>
      </c>
      <c r="V1107" s="5">
        <v>99.992355992355982</v>
      </c>
      <c r="W1107" s="5">
        <v>0.1134751291414242</v>
      </c>
    </row>
    <row r="1108" spans="1:23" ht="25" x14ac:dyDescent="0.35">
      <c r="A1108" s="6"/>
      <c r="B1108" s="4"/>
      <c r="C1108" s="4" t="s">
        <v>59</v>
      </c>
      <c r="D1108" s="7" t="s">
        <v>60</v>
      </c>
      <c r="E1108" s="8">
        <v>8086.06</v>
      </c>
      <c r="F1108" s="8">
        <v>2370.83</v>
      </c>
      <c r="G1108" s="9">
        <v>2367.9899999999998</v>
      </c>
      <c r="H1108" s="9">
        <v>2367.9899999999998</v>
      </c>
      <c r="I1108" s="9">
        <v>2367.9899999999998</v>
      </c>
      <c r="J1108" s="9">
        <v>0</v>
      </c>
      <c r="K1108" s="9">
        <v>2367.9899999999998</v>
      </c>
      <c r="L1108" s="9">
        <v>0</v>
      </c>
      <c r="M1108" s="9">
        <v>0</v>
      </c>
      <c r="N1108" s="9">
        <v>0</v>
      </c>
      <c r="O1108" s="9">
        <v>0</v>
      </c>
      <c r="P1108" s="9">
        <v>0</v>
      </c>
      <c r="Q1108" s="9">
        <v>0</v>
      </c>
      <c r="R1108" s="9">
        <v>0</v>
      </c>
      <c r="S1108" s="9">
        <v>0</v>
      </c>
      <c r="T1108" s="9">
        <v>0</v>
      </c>
      <c r="U1108" s="9">
        <v>0</v>
      </c>
      <c r="V1108" s="5">
        <v>99.879945429740786</v>
      </c>
      <c r="W1108" s="5">
        <v>2.2681889837885365E-2</v>
      </c>
    </row>
    <row r="1109" spans="1:23" x14ac:dyDescent="0.35">
      <c r="A1109" s="6"/>
      <c r="B1109" s="4"/>
      <c r="C1109" s="4" t="s">
        <v>61</v>
      </c>
      <c r="D1109" s="7" t="s">
        <v>62</v>
      </c>
      <c r="E1109" s="8">
        <v>6145.4</v>
      </c>
      <c r="F1109" s="8">
        <v>213.47</v>
      </c>
      <c r="G1109" s="9">
        <v>211.43</v>
      </c>
      <c r="H1109" s="9">
        <v>211.43</v>
      </c>
      <c r="I1109" s="9">
        <v>211.43</v>
      </c>
      <c r="J1109" s="9">
        <v>0</v>
      </c>
      <c r="K1109" s="9">
        <v>211.43</v>
      </c>
      <c r="L1109" s="9">
        <v>0</v>
      </c>
      <c r="M1109" s="9">
        <v>0</v>
      </c>
      <c r="N1109" s="9">
        <v>0</v>
      </c>
      <c r="O1109" s="9">
        <v>0</v>
      </c>
      <c r="P1109" s="9">
        <v>0</v>
      </c>
      <c r="Q1109" s="9">
        <v>0</v>
      </c>
      <c r="R1109" s="9">
        <v>0</v>
      </c>
      <c r="S1109" s="9">
        <v>0</v>
      </c>
      <c r="T1109" s="9">
        <v>0</v>
      </c>
      <c r="U1109" s="9">
        <v>0</v>
      </c>
      <c r="V1109" s="5">
        <v>99.045454545454547</v>
      </c>
      <c r="W1109" s="5">
        <v>2.0252351236171207E-3</v>
      </c>
    </row>
    <row r="1110" spans="1:23" ht="37.5" x14ac:dyDescent="0.35">
      <c r="A1110" s="6"/>
      <c r="B1110" s="4"/>
      <c r="C1110" s="4" t="s">
        <v>63</v>
      </c>
      <c r="D1110" s="7" t="s">
        <v>64</v>
      </c>
      <c r="E1110" s="8">
        <v>223175.19</v>
      </c>
      <c r="F1110" s="8">
        <v>225558.96</v>
      </c>
      <c r="G1110" s="9">
        <v>225556.51</v>
      </c>
      <c r="H1110" s="9">
        <v>225556.51</v>
      </c>
      <c r="I1110" s="9">
        <v>225556.51</v>
      </c>
      <c r="J1110" s="9">
        <v>0</v>
      </c>
      <c r="K1110" s="9">
        <v>225556.51</v>
      </c>
      <c r="L1110" s="9">
        <v>0</v>
      </c>
      <c r="M1110" s="9">
        <v>0</v>
      </c>
      <c r="N1110" s="9">
        <v>0</v>
      </c>
      <c r="O1110" s="9">
        <v>0</v>
      </c>
      <c r="P1110" s="9">
        <v>0</v>
      </c>
      <c r="Q1110" s="9">
        <v>0</v>
      </c>
      <c r="R1110" s="9">
        <v>0</v>
      </c>
      <c r="S1110" s="9">
        <v>0</v>
      </c>
      <c r="T1110" s="9">
        <v>0</v>
      </c>
      <c r="U1110" s="9">
        <v>0</v>
      </c>
      <c r="V1110" s="5">
        <v>99.998910191146734</v>
      </c>
      <c r="W1110" s="5">
        <v>2.1605060828666542</v>
      </c>
    </row>
    <row r="1111" spans="1:23" ht="25" x14ac:dyDescent="0.35">
      <c r="A1111" s="6"/>
      <c r="B1111" s="4"/>
      <c r="C1111" s="4" t="s">
        <v>138</v>
      </c>
      <c r="D1111" s="7" t="s">
        <v>139</v>
      </c>
      <c r="E1111" s="8">
        <v>21023.75</v>
      </c>
      <c r="F1111" s="8">
        <v>20008.14</v>
      </c>
      <c r="G1111" s="9">
        <v>20008.14</v>
      </c>
      <c r="H1111" s="9">
        <v>20008.14</v>
      </c>
      <c r="I1111" s="9">
        <v>20008.14</v>
      </c>
      <c r="J1111" s="9">
        <v>0</v>
      </c>
      <c r="K1111" s="9">
        <v>20008.14</v>
      </c>
      <c r="L1111" s="9">
        <v>0</v>
      </c>
      <c r="M1111" s="9">
        <v>0</v>
      </c>
      <c r="N1111" s="9">
        <v>0</v>
      </c>
      <c r="O1111" s="9">
        <v>0</v>
      </c>
      <c r="P1111" s="9">
        <v>0</v>
      </c>
      <c r="Q1111" s="9">
        <v>0</v>
      </c>
      <c r="R1111" s="9">
        <v>0</v>
      </c>
      <c r="S1111" s="9">
        <v>0</v>
      </c>
      <c r="T1111" s="9">
        <v>0</v>
      </c>
      <c r="U1111" s="9">
        <v>0</v>
      </c>
      <c r="V1111" s="5">
        <v>100</v>
      </c>
      <c r="W1111" s="5">
        <v>0.19164914295082619</v>
      </c>
    </row>
    <row r="1112" spans="1:23" ht="50" x14ac:dyDescent="0.35">
      <c r="A1112" s="6"/>
      <c r="B1112" s="4"/>
      <c r="C1112" s="4" t="s">
        <v>342</v>
      </c>
      <c r="D1112" s="7" t="s">
        <v>343</v>
      </c>
      <c r="E1112" s="8">
        <v>646.88</v>
      </c>
      <c r="F1112" s="8">
        <v>0</v>
      </c>
      <c r="G1112" s="9">
        <v>0</v>
      </c>
      <c r="H1112" s="9">
        <v>0</v>
      </c>
      <c r="I1112" s="9">
        <v>0</v>
      </c>
      <c r="J1112" s="9">
        <v>0</v>
      </c>
      <c r="K1112" s="9">
        <v>0</v>
      </c>
      <c r="L1112" s="9">
        <v>0</v>
      </c>
      <c r="M1112" s="9">
        <v>0</v>
      </c>
      <c r="N1112" s="9">
        <v>0</v>
      </c>
      <c r="O1112" s="9">
        <v>0</v>
      </c>
      <c r="P1112" s="9">
        <v>0</v>
      </c>
      <c r="Q1112" s="9">
        <v>0</v>
      </c>
      <c r="R1112" s="9">
        <v>0</v>
      </c>
      <c r="S1112" s="9">
        <v>0</v>
      </c>
      <c r="T1112" s="9">
        <v>0</v>
      </c>
      <c r="U1112" s="9">
        <v>0</v>
      </c>
      <c r="V1112" s="5" t="s">
        <v>86</v>
      </c>
      <c r="W1112" s="5">
        <v>0</v>
      </c>
    </row>
    <row r="1113" spans="1:23" ht="25" x14ac:dyDescent="0.35">
      <c r="A1113" s="6"/>
      <c r="B1113" s="4"/>
      <c r="C1113" s="4" t="s">
        <v>209</v>
      </c>
      <c r="D1113" s="7" t="s">
        <v>210</v>
      </c>
      <c r="E1113" s="8">
        <v>32344.23</v>
      </c>
      <c r="F1113" s="8">
        <v>0</v>
      </c>
      <c r="G1113" s="9">
        <v>0</v>
      </c>
      <c r="H1113" s="9">
        <v>0</v>
      </c>
      <c r="I1113" s="9">
        <v>0</v>
      </c>
      <c r="J1113" s="9">
        <v>0</v>
      </c>
      <c r="K1113" s="9">
        <v>0</v>
      </c>
      <c r="L1113" s="9">
        <v>0</v>
      </c>
      <c r="M1113" s="9">
        <v>0</v>
      </c>
      <c r="N1113" s="9">
        <v>0</v>
      </c>
      <c r="O1113" s="9">
        <v>0</v>
      </c>
      <c r="P1113" s="9">
        <v>0</v>
      </c>
      <c r="Q1113" s="9">
        <v>0</v>
      </c>
      <c r="R1113" s="9">
        <v>0</v>
      </c>
      <c r="S1113" s="9">
        <v>0</v>
      </c>
      <c r="T1113" s="9">
        <v>0</v>
      </c>
      <c r="U1113" s="9">
        <v>0</v>
      </c>
      <c r="V1113" s="5" t="s">
        <v>86</v>
      </c>
      <c r="W1113" s="5">
        <v>0</v>
      </c>
    </row>
    <row r="1114" spans="1:23" ht="37.5" x14ac:dyDescent="0.35">
      <c r="A1114" s="6"/>
      <c r="B1114" s="4"/>
      <c r="C1114" s="4" t="s">
        <v>67</v>
      </c>
      <c r="D1114" s="7" t="s">
        <v>68</v>
      </c>
      <c r="E1114" s="8">
        <v>7762.62</v>
      </c>
      <c r="F1114" s="8">
        <v>2393.4699999999998</v>
      </c>
      <c r="G1114" s="9">
        <v>2393.4699999999998</v>
      </c>
      <c r="H1114" s="9">
        <v>2393.4699999999998</v>
      </c>
      <c r="I1114" s="9">
        <v>2393.4699999999998</v>
      </c>
      <c r="J1114" s="9">
        <v>0</v>
      </c>
      <c r="K1114" s="9">
        <v>2393.4699999999998</v>
      </c>
      <c r="L1114" s="9">
        <v>0</v>
      </c>
      <c r="M1114" s="9">
        <v>0</v>
      </c>
      <c r="N1114" s="9">
        <v>0</v>
      </c>
      <c r="O1114" s="9">
        <v>0</v>
      </c>
      <c r="P1114" s="9">
        <v>0</v>
      </c>
      <c r="Q1114" s="9">
        <v>0</v>
      </c>
      <c r="R1114" s="9">
        <v>0</v>
      </c>
      <c r="S1114" s="9">
        <v>0</v>
      </c>
      <c r="T1114" s="9">
        <v>0</v>
      </c>
      <c r="U1114" s="9">
        <v>0</v>
      </c>
      <c r="V1114" s="5">
        <v>100</v>
      </c>
      <c r="W1114" s="5">
        <v>2.2926020980215227E-2</v>
      </c>
    </row>
    <row r="1115" spans="1:23" ht="37.5" x14ac:dyDescent="0.35">
      <c r="A1115" s="6"/>
      <c r="B1115" s="4"/>
      <c r="C1115" s="4" t="s">
        <v>91</v>
      </c>
      <c r="D1115" s="7" t="s">
        <v>92</v>
      </c>
      <c r="E1115" s="8">
        <v>82561.88</v>
      </c>
      <c r="F1115" s="8">
        <v>15939.24</v>
      </c>
      <c r="G1115" s="9">
        <v>14879.48</v>
      </c>
      <c r="H1115" s="9">
        <v>14879.48</v>
      </c>
      <c r="I1115" s="9">
        <v>14879.48</v>
      </c>
      <c r="J1115" s="9">
        <v>14879.48</v>
      </c>
      <c r="K1115" s="9">
        <v>0</v>
      </c>
      <c r="L1115" s="9">
        <v>0</v>
      </c>
      <c r="M1115" s="9">
        <v>0</v>
      </c>
      <c r="N1115" s="9">
        <v>0</v>
      </c>
      <c r="O1115" s="9">
        <v>0</v>
      </c>
      <c r="P1115" s="9">
        <v>0</v>
      </c>
      <c r="Q1115" s="9">
        <v>0</v>
      </c>
      <c r="R1115" s="9">
        <v>0</v>
      </c>
      <c r="S1115" s="9">
        <v>0</v>
      </c>
      <c r="T1115" s="9">
        <v>0</v>
      </c>
      <c r="U1115" s="9">
        <v>0</v>
      </c>
      <c r="V1115" s="5">
        <v>93.35125811688313</v>
      </c>
      <c r="W1115" s="5">
        <v>0.14252394677882854</v>
      </c>
    </row>
    <row r="1116" spans="1:23" ht="25" x14ac:dyDescent="0.35">
      <c r="A1116" s="6"/>
      <c r="B1116" s="4"/>
      <c r="C1116" s="4" t="s">
        <v>211</v>
      </c>
      <c r="D1116" s="7" t="s">
        <v>188</v>
      </c>
      <c r="E1116" s="8">
        <v>0</v>
      </c>
      <c r="F1116" s="8">
        <v>371958.66</v>
      </c>
      <c r="G1116" s="9">
        <v>371692.69</v>
      </c>
      <c r="H1116" s="9">
        <v>0</v>
      </c>
      <c r="I1116" s="9">
        <v>0</v>
      </c>
      <c r="J1116" s="9">
        <v>0</v>
      </c>
      <c r="K1116" s="9">
        <v>0</v>
      </c>
      <c r="L1116" s="9">
        <v>0</v>
      </c>
      <c r="M1116" s="9">
        <v>0</v>
      </c>
      <c r="N1116" s="9">
        <v>0</v>
      </c>
      <c r="O1116" s="9">
        <v>0</v>
      </c>
      <c r="P1116" s="9">
        <v>0</v>
      </c>
      <c r="Q1116" s="9">
        <v>371692.69</v>
      </c>
      <c r="R1116" s="9">
        <v>371692.69</v>
      </c>
      <c r="S1116" s="9">
        <v>0</v>
      </c>
      <c r="T1116" s="9">
        <v>0</v>
      </c>
      <c r="U1116" s="9">
        <v>0</v>
      </c>
      <c r="V1116" s="5">
        <v>99.928495652173922</v>
      </c>
      <c r="W1116" s="5">
        <v>3.5602800081345238</v>
      </c>
    </row>
    <row r="1117" spans="1:23" ht="37.5" x14ac:dyDescent="0.35">
      <c r="A1117" s="6"/>
      <c r="B1117" s="4" t="s">
        <v>249</v>
      </c>
      <c r="C1117" s="4"/>
      <c r="D1117" s="7" t="s">
        <v>250</v>
      </c>
      <c r="E1117" s="8">
        <v>16172.12</v>
      </c>
      <c r="F1117" s="8">
        <v>37195.870000000003</v>
      </c>
      <c r="G1117" s="9">
        <v>28323.84</v>
      </c>
      <c r="H1117" s="9">
        <v>28323.84</v>
      </c>
      <c r="I1117" s="9">
        <v>28323.84</v>
      </c>
      <c r="J1117" s="9">
        <v>0</v>
      </c>
      <c r="K1117" s="9">
        <v>28323.84</v>
      </c>
      <c r="L1117" s="9">
        <v>0</v>
      </c>
      <c r="M1117" s="9">
        <v>0</v>
      </c>
      <c r="N1117" s="9">
        <v>0</v>
      </c>
      <c r="O1117" s="9">
        <v>0</v>
      </c>
      <c r="P1117" s="9">
        <v>0</v>
      </c>
      <c r="Q1117" s="9">
        <v>0</v>
      </c>
      <c r="R1117" s="9">
        <v>0</v>
      </c>
      <c r="S1117" s="9">
        <v>0</v>
      </c>
      <c r="T1117" s="9">
        <v>0</v>
      </c>
      <c r="U1117" s="9">
        <v>0</v>
      </c>
      <c r="V1117" s="5">
        <v>76.147826086956528</v>
      </c>
      <c r="W1117" s="5">
        <v>0.27130157530235771</v>
      </c>
    </row>
    <row r="1118" spans="1:23" ht="25" x14ac:dyDescent="0.35">
      <c r="A1118" s="6"/>
      <c r="B1118" s="4"/>
      <c r="C1118" s="4" t="s">
        <v>55</v>
      </c>
      <c r="D1118" s="7" t="s">
        <v>56</v>
      </c>
      <c r="E1118" s="8">
        <v>3234.42</v>
      </c>
      <c r="F1118" s="8">
        <v>7924.34</v>
      </c>
      <c r="G1118" s="9">
        <v>7924.34</v>
      </c>
      <c r="H1118" s="9">
        <v>7924.34</v>
      </c>
      <c r="I1118" s="9">
        <v>7924.34</v>
      </c>
      <c r="J1118" s="9">
        <v>0</v>
      </c>
      <c r="K1118" s="9">
        <v>7924.34</v>
      </c>
      <c r="L1118" s="9">
        <v>0</v>
      </c>
      <c r="M1118" s="9">
        <v>0</v>
      </c>
      <c r="N1118" s="9">
        <v>0</v>
      </c>
      <c r="O1118" s="9">
        <v>0</v>
      </c>
      <c r="P1118" s="9">
        <v>0</v>
      </c>
      <c r="Q1118" s="9">
        <v>0</v>
      </c>
      <c r="R1118" s="9">
        <v>0</v>
      </c>
      <c r="S1118" s="9">
        <v>0</v>
      </c>
      <c r="T1118" s="9">
        <v>0</v>
      </c>
      <c r="U1118" s="9">
        <v>0</v>
      </c>
      <c r="V1118" s="5">
        <v>100</v>
      </c>
      <c r="W1118" s="5">
        <v>7.5903718110172033E-2</v>
      </c>
    </row>
    <row r="1119" spans="1:23" ht="25" x14ac:dyDescent="0.35">
      <c r="A1119" s="6"/>
      <c r="B1119" s="4"/>
      <c r="C1119" s="4" t="s">
        <v>59</v>
      </c>
      <c r="D1119" s="7" t="s">
        <v>60</v>
      </c>
      <c r="E1119" s="8">
        <v>1617.21</v>
      </c>
      <c r="F1119" s="8">
        <v>0</v>
      </c>
      <c r="G1119" s="9">
        <v>0</v>
      </c>
      <c r="H1119" s="9">
        <v>0</v>
      </c>
      <c r="I1119" s="9">
        <v>0</v>
      </c>
      <c r="J1119" s="9">
        <v>0</v>
      </c>
      <c r="K1119" s="9">
        <v>0</v>
      </c>
      <c r="L1119" s="9">
        <v>0</v>
      </c>
      <c r="M1119" s="9">
        <v>0</v>
      </c>
      <c r="N1119" s="9">
        <v>0</v>
      </c>
      <c r="O1119" s="9">
        <v>0</v>
      </c>
      <c r="P1119" s="9">
        <v>0</v>
      </c>
      <c r="Q1119" s="9">
        <v>0</v>
      </c>
      <c r="R1119" s="9">
        <v>0</v>
      </c>
      <c r="S1119" s="9">
        <v>0</v>
      </c>
      <c r="T1119" s="9">
        <v>0</v>
      </c>
      <c r="U1119" s="9">
        <v>0</v>
      </c>
      <c r="V1119" s="5" t="s">
        <v>86</v>
      </c>
      <c r="W1119" s="5">
        <v>0</v>
      </c>
    </row>
    <row r="1120" spans="1:23" ht="37.5" x14ac:dyDescent="0.35">
      <c r="A1120" s="6"/>
      <c r="B1120" s="4"/>
      <c r="C1120" s="4" t="s">
        <v>67</v>
      </c>
      <c r="D1120" s="7" t="s">
        <v>68</v>
      </c>
      <c r="E1120" s="8">
        <v>11320.48</v>
      </c>
      <c r="F1120" s="8">
        <v>29271.53</v>
      </c>
      <c r="G1120" s="9">
        <v>20399.509999999998</v>
      </c>
      <c r="H1120" s="9">
        <v>20399.509999999998</v>
      </c>
      <c r="I1120" s="9">
        <v>20399.509999999998</v>
      </c>
      <c r="J1120" s="9">
        <v>0</v>
      </c>
      <c r="K1120" s="9">
        <v>20399.509999999998</v>
      </c>
      <c r="L1120" s="9">
        <v>0</v>
      </c>
      <c r="M1120" s="9">
        <v>0</v>
      </c>
      <c r="N1120" s="9">
        <v>0</v>
      </c>
      <c r="O1120" s="9">
        <v>0</v>
      </c>
      <c r="P1120" s="9">
        <v>0</v>
      </c>
      <c r="Q1120" s="9">
        <v>0</v>
      </c>
      <c r="R1120" s="9">
        <v>0</v>
      </c>
      <c r="S1120" s="9">
        <v>0</v>
      </c>
      <c r="T1120" s="9">
        <v>0</v>
      </c>
      <c r="U1120" s="9">
        <v>0</v>
      </c>
      <c r="V1120" s="5">
        <v>69.690607734806633</v>
      </c>
      <c r="W1120" s="5">
        <v>0.19539785719218569</v>
      </c>
    </row>
    <row r="1121" spans="1:23" ht="25" x14ac:dyDescent="0.35">
      <c r="A1121" s="6"/>
      <c r="B1121" s="4" t="s">
        <v>344</v>
      </c>
      <c r="C1121" s="4"/>
      <c r="D1121" s="7" t="s">
        <v>345</v>
      </c>
      <c r="E1121" s="8">
        <v>229281.78</v>
      </c>
      <c r="F1121" s="8">
        <v>319806.82</v>
      </c>
      <c r="G1121" s="9">
        <v>317775.89</v>
      </c>
      <c r="H1121" s="9">
        <v>317775.89</v>
      </c>
      <c r="I1121" s="9">
        <v>317775.89</v>
      </c>
      <c r="J1121" s="9">
        <v>292370.21000000002</v>
      </c>
      <c r="K1121" s="9">
        <v>25405.68</v>
      </c>
      <c r="L1121" s="9">
        <v>0</v>
      </c>
      <c r="M1121" s="9">
        <v>0</v>
      </c>
      <c r="N1121" s="9">
        <v>0</v>
      </c>
      <c r="O1121" s="9">
        <v>0</v>
      </c>
      <c r="P1121" s="9">
        <v>0</v>
      </c>
      <c r="Q1121" s="9">
        <v>0</v>
      </c>
      <c r="R1121" s="9">
        <v>0</v>
      </c>
      <c r="S1121" s="9">
        <v>0</v>
      </c>
      <c r="T1121" s="9">
        <v>0</v>
      </c>
      <c r="U1121" s="9">
        <v>0</v>
      </c>
      <c r="V1121" s="5">
        <v>99.364952061167529</v>
      </c>
      <c r="W1121" s="5">
        <v>3.0438348278460454</v>
      </c>
    </row>
    <row r="1122" spans="1:23" ht="25" x14ac:dyDescent="0.35">
      <c r="A1122" s="6"/>
      <c r="B1122" s="4"/>
      <c r="C1122" s="4" t="s">
        <v>33</v>
      </c>
      <c r="D1122" s="7" t="s">
        <v>34</v>
      </c>
      <c r="E1122" s="8">
        <v>153690.07999999999</v>
      </c>
      <c r="F1122" s="8">
        <v>236403.98</v>
      </c>
      <c r="G1122" s="9">
        <v>235164</v>
      </c>
      <c r="H1122" s="9">
        <v>235164</v>
      </c>
      <c r="I1122" s="9">
        <v>235164</v>
      </c>
      <c r="J1122" s="9">
        <v>235164</v>
      </c>
      <c r="K1122" s="9">
        <v>0</v>
      </c>
      <c r="L1122" s="9">
        <v>0</v>
      </c>
      <c r="M1122" s="9">
        <v>0</v>
      </c>
      <c r="N1122" s="9">
        <v>0</v>
      </c>
      <c r="O1122" s="9">
        <v>0</v>
      </c>
      <c r="P1122" s="9">
        <v>0</v>
      </c>
      <c r="Q1122" s="9">
        <v>0</v>
      </c>
      <c r="R1122" s="9">
        <v>0</v>
      </c>
      <c r="S1122" s="9">
        <v>0</v>
      </c>
      <c r="T1122" s="9">
        <v>0</v>
      </c>
      <c r="U1122" s="9">
        <v>0</v>
      </c>
      <c r="V1122" s="5">
        <v>99.475482282117937</v>
      </c>
      <c r="W1122" s="5">
        <v>2.2525320605145214</v>
      </c>
    </row>
    <row r="1123" spans="1:23" ht="25" x14ac:dyDescent="0.35">
      <c r="A1123" s="6"/>
      <c r="B1123" s="4"/>
      <c r="C1123" s="4" t="s">
        <v>35</v>
      </c>
      <c r="D1123" s="7" t="s">
        <v>36</v>
      </c>
      <c r="E1123" s="8">
        <v>13063.83</v>
      </c>
      <c r="F1123" s="8">
        <v>13063.83</v>
      </c>
      <c r="G1123" s="9">
        <v>13063.83</v>
      </c>
      <c r="H1123" s="9">
        <v>13063.83</v>
      </c>
      <c r="I1123" s="9">
        <v>13063.83</v>
      </c>
      <c r="J1123" s="9">
        <v>13063.83</v>
      </c>
      <c r="K1123" s="9">
        <v>0</v>
      </c>
      <c r="L1123" s="9">
        <v>0</v>
      </c>
      <c r="M1123" s="9">
        <v>0</v>
      </c>
      <c r="N1123" s="9">
        <v>0</v>
      </c>
      <c r="O1123" s="9">
        <v>0</v>
      </c>
      <c r="P1123" s="9">
        <v>0</v>
      </c>
      <c r="Q1123" s="9">
        <v>0</v>
      </c>
      <c r="R1123" s="9">
        <v>0</v>
      </c>
      <c r="S1123" s="9">
        <v>0</v>
      </c>
      <c r="T1123" s="9">
        <v>0</v>
      </c>
      <c r="U1123" s="9">
        <v>0</v>
      </c>
      <c r="V1123" s="5">
        <v>100</v>
      </c>
      <c r="W1123" s="5">
        <v>0.12513270099876933</v>
      </c>
    </row>
    <row r="1124" spans="1:23" ht="37.5" x14ac:dyDescent="0.35">
      <c r="A1124" s="6"/>
      <c r="B1124" s="4"/>
      <c r="C1124" s="4" t="s">
        <v>37</v>
      </c>
      <c r="D1124" s="7" t="s">
        <v>38</v>
      </c>
      <c r="E1124" s="8">
        <v>29899.01</v>
      </c>
      <c r="F1124" s="8">
        <v>40734.32</v>
      </c>
      <c r="G1124" s="9">
        <v>40472.080000000002</v>
      </c>
      <c r="H1124" s="9">
        <v>40472.080000000002</v>
      </c>
      <c r="I1124" s="9">
        <v>40472.080000000002</v>
      </c>
      <c r="J1124" s="9">
        <v>40472.080000000002</v>
      </c>
      <c r="K1124" s="9">
        <v>0</v>
      </c>
      <c r="L1124" s="9">
        <v>0</v>
      </c>
      <c r="M1124" s="9">
        <v>0</v>
      </c>
      <c r="N1124" s="9">
        <v>0</v>
      </c>
      <c r="O1124" s="9">
        <v>0</v>
      </c>
      <c r="P1124" s="9">
        <v>0</v>
      </c>
      <c r="Q1124" s="9">
        <v>0</v>
      </c>
      <c r="R1124" s="9">
        <v>0</v>
      </c>
      <c r="S1124" s="9">
        <v>0</v>
      </c>
      <c r="T1124" s="9">
        <v>0</v>
      </c>
      <c r="U1124" s="9">
        <v>0</v>
      </c>
      <c r="V1124" s="5">
        <v>99.356201365729717</v>
      </c>
      <c r="W1124" s="5">
        <v>0.38766414384291176</v>
      </c>
    </row>
    <row r="1125" spans="1:23" ht="37.5" x14ac:dyDescent="0.35">
      <c r="A1125" s="6"/>
      <c r="B1125" s="4"/>
      <c r="C1125" s="4" t="s">
        <v>39</v>
      </c>
      <c r="D1125" s="7" t="s">
        <v>40</v>
      </c>
      <c r="E1125" s="8">
        <v>4253.2700000000004</v>
      </c>
      <c r="F1125" s="8">
        <v>3399.38</v>
      </c>
      <c r="G1125" s="9">
        <v>3366.03</v>
      </c>
      <c r="H1125" s="9">
        <v>3366.03</v>
      </c>
      <c r="I1125" s="9">
        <v>3366.03</v>
      </c>
      <c r="J1125" s="9">
        <v>3366.03</v>
      </c>
      <c r="K1125" s="9">
        <v>0</v>
      </c>
      <c r="L1125" s="9">
        <v>0</v>
      </c>
      <c r="M1125" s="9">
        <v>0</v>
      </c>
      <c r="N1125" s="9">
        <v>0</v>
      </c>
      <c r="O1125" s="9">
        <v>0</v>
      </c>
      <c r="P1125" s="9">
        <v>0</v>
      </c>
      <c r="Q1125" s="9">
        <v>0</v>
      </c>
      <c r="R1125" s="9">
        <v>0</v>
      </c>
      <c r="S1125" s="9">
        <v>0</v>
      </c>
      <c r="T1125" s="9">
        <v>0</v>
      </c>
      <c r="U1125" s="9">
        <v>0</v>
      </c>
      <c r="V1125" s="5">
        <v>99.019029495718371</v>
      </c>
      <c r="W1125" s="5">
        <v>3.2241730775540788E-2</v>
      </c>
    </row>
    <row r="1126" spans="1:23" ht="25" x14ac:dyDescent="0.35">
      <c r="A1126" s="6"/>
      <c r="B1126" s="4"/>
      <c r="C1126" s="4" t="s">
        <v>43</v>
      </c>
      <c r="D1126" s="7" t="s">
        <v>44</v>
      </c>
      <c r="E1126" s="8">
        <v>22640.959999999999</v>
      </c>
      <c r="F1126" s="8">
        <v>25752.48</v>
      </c>
      <c r="G1126" s="9">
        <v>25315.38</v>
      </c>
      <c r="H1126" s="9">
        <v>25315.38</v>
      </c>
      <c r="I1126" s="9">
        <v>25315.38</v>
      </c>
      <c r="J1126" s="9">
        <v>0</v>
      </c>
      <c r="K1126" s="9">
        <v>25315.38</v>
      </c>
      <c r="L1126" s="9">
        <v>0</v>
      </c>
      <c r="M1126" s="9">
        <v>0</v>
      </c>
      <c r="N1126" s="9">
        <v>0</v>
      </c>
      <c r="O1126" s="9">
        <v>0</v>
      </c>
      <c r="P1126" s="9">
        <v>0</v>
      </c>
      <c r="Q1126" s="9">
        <v>0</v>
      </c>
      <c r="R1126" s="9">
        <v>0</v>
      </c>
      <c r="S1126" s="9">
        <v>0</v>
      </c>
      <c r="T1126" s="9">
        <v>0</v>
      </c>
      <c r="U1126" s="9">
        <v>0</v>
      </c>
      <c r="V1126" s="5">
        <v>98.302687766892731</v>
      </c>
      <c r="W1126" s="5">
        <v>0.24248480617460447</v>
      </c>
    </row>
    <row r="1127" spans="1:23" ht="25" x14ac:dyDescent="0.35">
      <c r="A1127" s="6"/>
      <c r="B1127" s="4"/>
      <c r="C1127" s="4" t="s">
        <v>55</v>
      </c>
      <c r="D1127" s="7" t="s">
        <v>56</v>
      </c>
      <c r="E1127" s="8">
        <v>3234.42</v>
      </c>
      <c r="F1127" s="8">
        <v>122.91</v>
      </c>
      <c r="G1127" s="9">
        <v>90.31</v>
      </c>
      <c r="H1127" s="9">
        <v>90.31</v>
      </c>
      <c r="I1127" s="9">
        <v>90.31</v>
      </c>
      <c r="J1127" s="9">
        <v>0</v>
      </c>
      <c r="K1127" s="9">
        <v>90.31</v>
      </c>
      <c r="L1127" s="9">
        <v>0</v>
      </c>
      <c r="M1127" s="9">
        <v>0</v>
      </c>
      <c r="N1127" s="9">
        <v>0</v>
      </c>
      <c r="O1127" s="9">
        <v>0</v>
      </c>
      <c r="P1127" s="9">
        <v>0</v>
      </c>
      <c r="Q1127" s="9">
        <v>0</v>
      </c>
      <c r="R1127" s="9">
        <v>0</v>
      </c>
      <c r="S1127" s="9">
        <v>0</v>
      </c>
      <c r="T1127" s="9">
        <v>0</v>
      </c>
      <c r="U1127" s="9">
        <v>0</v>
      </c>
      <c r="V1127" s="5">
        <v>73.473684210526329</v>
      </c>
      <c r="W1127" s="5">
        <v>8.6499257536163396E-4</v>
      </c>
    </row>
    <row r="1128" spans="1:23" ht="37.5" x14ac:dyDescent="0.35">
      <c r="A1128" s="6"/>
      <c r="B1128" s="4"/>
      <c r="C1128" s="4" t="s">
        <v>91</v>
      </c>
      <c r="D1128" s="7" t="s">
        <v>92</v>
      </c>
      <c r="E1128" s="8">
        <v>2500.21</v>
      </c>
      <c r="F1128" s="8">
        <v>329.91</v>
      </c>
      <c r="G1128" s="9">
        <v>304.26</v>
      </c>
      <c r="H1128" s="9">
        <v>304.26</v>
      </c>
      <c r="I1128" s="9">
        <v>304.26</v>
      </c>
      <c r="J1128" s="9">
        <v>304.26</v>
      </c>
      <c r="K1128" s="9">
        <v>0</v>
      </c>
      <c r="L1128" s="9">
        <v>0</v>
      </c>
      <c r="M1128" s="9">
        <v>0</v>
      </c>
      <c r="N1128" s="9">
        <v>0</v>
      </c>
      <c r="O1128" s="9">
        <v>0</v>
      </c>
      <c r="P1128" s="9">
        <v>0</v>
      </c>
      <c r="Q1128" s="9">
        <v>0</v>
      </c>
      <c r="R1128" s="9">
        <v>0</v>
      </c>
      <c r="S1128" s="9">
        <v>0</v>
      </c>
      <c r="T1128" s="9">
        <v>0</v>
      </c>
      <c r="U1128" s="9">
        <v>0</v>
      </c>
      <c r="V1128" s="5">
        <v>92.225490196078425</v>
      </c>
      <c r="W1128" s="5">
        <v>2.9143929643362784E-3</v>
      </c>
    </row>
    <row r="1129" spans="1:23" x14ac:dyDescent="0.35">
      <c r="A1129" s="6"/>
      <c r="B1129" s="4" t="s">
        <v>253</v>
      </c>
      <c r="C1129" s="4"/>
      <c r="D1129" s="7" t="s">
        <v>70</v>
      </c>
      <c r="E1129" s="8">
        <v>0</v>
      </c>
      <c r="F1129" s="8">
        <v>22999.98</v>
      </c>
      <c r="G1129" s="9">
        <v>22997.72</v>
      </c>
      <c r="H1129" s="9">
        <v>22997.72</v>
      </c>
      <c r="I1129" s="9">
        <v>22997.72</v>
      </c>
      <c r="J1129" s="9">
        <v>22997.72</v>
      </c>
      <c r="K1129" s="9">
        <v>0</v>
      </c>
      <c r="L1129" s="9">
        <v>0</v>
      </c>
      <c r="M1129" s="9">
        <v>0</v>
      </c>
      <c r="N1129" s="9">
        <v>0</v>
      </c>
      <c r="O1129" s="9">
        <v>0</v>
      </c>
      <c r="P1129" s="9">
        <v>0</v>
      </c>
      <c r="Q1129" s="9">
        <v>0</v>
      </c>
      <c r="R1129" s="9">
        <v>0</v>
      </c>
      <c r="S1129" s="9">
        <v>0</v>
      </c>
      <c r="T1129" s="9">
        <v>0</v>
      </c>
      <c r="U1129" s="9">
        <v>0</v>
      </c>
      <c r="V1129" s="5">
        <v>99.990156096189011</v>
      </c>
      <c r="W1129" s="5">
        <v>0.22028498239949232</v>
      </c>
    </row>
    <row r="1130" spans="1:23" ht="25" x14ac:dyDescent="0.35">
      <c r="A1130" s="6"/>
      <c r="B1130" s="4"/>
      <c r="C1130" s="4" t="s">
        <v>33</v>
      </c>
      <c r="D1130" s="7" t="s">
        <v>34</v>
      </c>
      <c r="E1130" s="8">
        <v>0</v>
      </c>
      <c r="F1130" s="8">
        <v>19406.54</v>
      </c>
      <c r="G1130" s="9">
        <v>19406.54</v>
      </c>
      <c r="H1130" s="9">
        <v>19406.54</v>
      </c>
      <c r="I1130" s="9">
        <v>19406.54</v>
      </c>
      <c r="J1130" s="9">
        <v>19406.54</v>
      </c>
      <c r="K1130" s="9">
        <v>0</v>
      </c>
      <c r="L1130" s="9">
        <v>0</v>
      </c>
      <c r="M1130" s="9">
        <v>0</v>
      </c>
      <c r="N1130" s="9">
        <v>0</v>
      </c>
      <c r="O1130" s="9">
        <v>0</v>
      </c>
      <c r="P1130" s="9">
        <v>0</v>
      </c>
      <c r="Q1130" s="9">
        <v>0</v>
      </c>
      <c r="R1130" s="9">
        <v>0</v>
      </c>
      <c r="S1130" s="9">
        <v>0</v>
      </c>
      <c r="T1130" s="9">
        <v>0</v>
      </c>
      <c r="U1130" s="9">
        <v>0</v>
      </c>
      <c r="V1130" s="5">
        <v>100</v>
      </c>
      <c r="W1130" s="5">
        <v>0.18588665659633966</v>
      </c>
    </row>
    <row r="1131" spans="1:23" ht="37.5" x14ac:dyDescent="0.35">
      <c r="A1131" s="6"/>
      <c r="B1131" s="4"/>
      <c r="C1131" s="4" t="s">
        <v>37</v>
      </c>
      <c r="D1131" s="7" t="s">
        <v>38</v>
      </c>
      <c r="E1131" s="8">
        <v>0</v>
      </c>
      <c r="F1131" s="8">
        <v>3354.1</v>
      </c>
      <c r="G1131" s="9">
        <v>3353.45</v>
      </c>
      <c r="H1131" s="9">
        <v>3353.45</v>
      </c>
      <c r="I1131" s="9">
        <v>3353.45</v>
      </c>
      <c r="J1131" s="9">
        <v>3353.45</v>
      </c>
      <c r="K1131" s="9">
        <v>0</v>
      </c>
      <c r="L1131" s="9">
        <v>0</v>
      </c>
      <c r="M1131" s="9">
        <v>0</v>
      </c>
      <c r="N1131" s="9">
        <v>0</v>
      </c>
      <c r="O1131" s="9">
        <v>0</v>
      </c>
      <c r="P1131" s="9">
        <v>0</v>
      </c>
      <c r="Q1131" s="9">
        <v>0</v>
      </c>
      <c r="R1131" s="9">
        <v>0</v>
      </c>
      <c r="S1131" s="9">
        <v>0</v>
      </c>
      <c r="T1131" s="9">
        <v>0</v>
      </c>
      <c r="U1131" s="9">
        <v>0</v>
      </c>
      <c r="V1131" s="5">
        <v>99.980713596914171</v>
      </c>
      <c r="W1131" s="5">
        <v>3.2121214259847486E-2</v>
      </c>
    </row>
    <row r="1132" spans="1:23" ht="37.5" x14ac:dyDescent="0.35">
      <c r="A1132" s="6"/>
      <c r="B1132" s="4"/>
      <c r="C1132" s="4" t="s">
        <v>39</v>
      </c>
      <c r="D1132" s="7" t="s">
        <v>40</v>
      </c>
      <c r="E1132" s="8">
        <v>0</v>
      </c>
      <c r="F1132" s="8">
        <v>239.35</v>
      </c>
      <c r="G1132" s="9">
        <v>237.73</v>
      </c>
      <c r="H1132" s="9">
        <v>237.73</v>
      </c>
      <c r="I1132" s="9">
        <v>237.73</v>
      </c>
      <c r="J1132" s="9">
        <v>237.73</v>
      </c>
      <c r="K1132" s="9">
        <v>0</v>
      </c>
      <c r="L1132" s="9">
        <v>0</v>
      </c>
      <c r="M1132" s="9">
        <v>0</v>
      </c>
      <c r="N1132" s="9">
        <v>0</v>
      </c>
      <c r="O1132" s="9">
        <v>0</v>
      </c>
      <c r="P1132" s="9">
        <v>0</v>
      </c>
      <c r="Q1132" s="9">
        <v>0</v>
      </c>
      <c r="R1132" s="9">
        <v>0</v>
      </c>
      <c r="S1132" s="9">
        <v>0</v>
      </c>
      <c r="T1132" s="9">
        <v>0</v>
      </c>
      <c r="U1132" s="9">
        <v>0</v>
      </c>
      <c r="V1132" s="5">
        <v>99.324324324324323</v>
      </c>
      <c r="W1132" s="5">
        <v>2.2771115433051609E-3</v>
      </c>
    </row>
    <row r="1133" spans="1:23" x14ac:dyDescent="0.35">
      <c r="A1133" s="6"/>
      <c r="B1133" s="4"/>
      <c r="C1133" s="4"/>
      <c r="D1133" s="7" t="s">
        <v>27</v>
      </c>
      <c r="E1133" s="8">
        <v>9081192.7100000009</v>
      </c>
      <c r="F1133" s="8">
        <v>10477722.800000001</v>
      </c>
      <c r="G1133" s="9">
        <v>10439984.75</v>
      </c>
      <c r="H1133" s="9">
        <v>10068292.060000001</v>
      </c>
      <c r="I1133" s="9">
        <v>10043591.68</v>
      </c>
      <c r="J1133" s="9">
        <v>7972158.6699999999</v>
      </c>
      <c r="K1133" s="9">
        <v>2071433</v>
      </c>
      <c r="L1133" s="9">
        <v>0</v>
      </c>
      <c r="M1133" s="9">
        <v>24700.38</v>
      </c>
      <c r="N1133" s="9">
        <v>0</v>
      </c>
      <c r="O1133" s="9">
        <v>0</v>
      </c>
      <c r="P1133" s="9">
        <v>0</v>
      </c>
      <c r="Q1133" s="9">
        <v>371692.69</v>
      </c>
      <c r="R1133" s="9">
        <v>371692.69</v>
      </c>
      <c r="S1133" s="9">
        <v>0</v>
      </c>
      <c r="T1133" s="9">
        <v>0</v>
      </c>
      <c r="U1133" s="9">
        <v>0</v>
      </c>
      <c r="V1133" s="5">
        <v>99.639825821800741</v>
      </c>
      <c r="W1133" s="5">
        <v>100</v>
      </c>
    </row>
    <row r="1135" spans="1:23" x14ac:dyDescent="0.35">
      <c r="A1135" s="75" t="s">
        <v>346</v>
      </c>
      <c r="B1135" s="75"/>
      <c r="C1135" s="75"/>
      <c r="D1135" s="75"/>
      <c r="E1135" s="75"/>
      <c r="F1135" s="75"/>
      <c r="G1135" s="75"/>
      <c r="H1135" s="76"/>
      <c r="I1135" s="76"/>
      <c r="J1135" s="76"/>
      <c r="K1135" s="76"/>
      <c r="L1135" s="76"/>
      <c r="M1135" s="76"/>
      <c r="N1135" s="76"/>
      <c r="O1135" s="76"/>
      <c r="P1135" s="76"/>
      <c r="Q1135" s="76"/>
      <c r="R1135" s="76"/>
      <c r="S1135" s="76"/>
      <c r="T1135" s="76"/>
      <c r="U1135" s="76"/>
      <c r="V1135" s="76"/>
      <c r="W1135" s="16"/>
    </row>
    <row r="1136" spans="1:23" x14ac:dyDescent="0.35">
      <c r="A1136" s="64" t="s">
        <v>2</v>
      </c>
      <c r="B1136" s="64" t="s">
        <v>3</v>
      </c>
      <c r="C1136" s="66" t="s">
        <v>4</v>
      </c>
      <c r="D1136" s="66" t="s">
        <v>5</v>
      </c>
      <c r="E1136" s="66" t="s">
        <v>6</v>
      </c>
      <c r="F1136" s="66" t="s">
        <v>7</v>
      </c>
      <c r="G1136" s="66" t="s">
        <v>8</v>
      </c>
      <c r="H1136" s="68" t="s">
        <v>9</v>
      </c>
      <c r="I1136" s="68"/>
      <c r="J1136" s="68"/>
      <c r="K1136" s="68"/>
      <c r="L1136" s="68"/>
      <c r="M1136" s="68"/>
      <c r="N1136" s="68"/>
      <c r="O1136" s="68"/>
      <c r="P1136" s="68"/>
      <c r="Q1136" s="68"/>
      <c r="R1136" s="68"/>
      <c r="S1136" s="68"/>
      <c r="T1136" s="69"/>
      <c r="U1136" s="69"/>
      <c r="V1136" s="66" t="s">
        <v>10</v>
      </c>
      <c r="W1136" s="66" t="s">
        <v>11</v>
      </c>
    </row>
    <row r="1137" spans="1:23" x14ac:dyDescent="0.35">
      <c r="A1137" s="64"/>
      <c r="B1137" s="64"/>
      <c r="C1137" s="66"/>
      <c r="D1137" s="66"/>
      <c r="E1137" s="66"/>
      <c r="F1137" s="66"/>
      <c r="G1137" s="66"/>
      <c r="H1137" s="66" t="s">
        <v>12</v>
      </c>
      <c r="I1137" s="70" t="s">
        <v>9</v>
      </c>
      <c r="J1137" s="70"/>
      <c r="K1137" s="70"/>
      <c r="L1137" s="70"/>
      <c r="M1137" s="70"/>
      <c r="N1137" s="70"/>
      <c r="O1137" s="70"/>
      <c r="P1137" s="70"/>
      <c r="Q1137" s="66" t="s">
        <v>13</v>
      </c>
      <c r="R1137" s="68" t="s">
        <v>9</v>
      </c>
      <c r="S1137" s="68"/>
      <c r="T1137" s="69"/>
      <c r="U1137" s="69"/>
      <c r="V1137" s="66"/>
      <c r="W1137" s="66"/>
    </row>
    <row r="1138" spans="1:23" x14ac:dyDescent="0.35">
      <c r="A1138" s="65"/>
      <c r="B1138" s="65"/>
      <c r="C1138" s="67"/>
      <c r="D1138" s="67"/>
      <c r="E1138" s="66"/>
      <c r="F1138" s="67"/>
      <c r="G1138" s="66"/>
      <c r="H1138" s="66"/>
      <c r="I1138" s="66" t="s">
        <v>14</v>
      </c>
      <c r="J1138" s="71" t="s">
        <v>9</v>
      </c>
      <c r="K1138" s="71"/>
      <c r="L1138" s="66" t="s">
        <v>15</v>
      </c>
      <c r="M1138" s="66" t="s">
        <v>16</v>
      </c>
      <c r="N1138" s="66" t="s">
        <v>17</v>
      </c>
      <c r="O1138" s="66" t="s">
        <v>18</v>
      </c>
      <c r="P1138" s="66" t="s">
        <v>19</v>
      </c>
      <c r="Q1138" s="66"/>
      <c r="R1138" s="66" t="s">
        <v>20</v>
      </c>
      <c r="S1138" s="2" t="s">
        <v>21</v>
      </c>
      <c r="T1138" s="66" t="s">
        <v>22</v>
      </c>
      <c r="U1138" s="66" t="s">
        <v>23</v>
      </c>
      <c r="V1138" s="66"/>
      <c r="W1138" s="66"/>
    </row>
    <row r="1139" spans="1:23" ht="100.5" customHeight="1" x14ac:dyDescent="0.35">
      <c r="A1139" s="65"/>
      <c r="B1139" s="65"/>
      <c r="C1139" s="67"/>
      <c r="D1139" s="67"/>
      <c r="E1139" s="66"/>
      <c r="F1139" s="67"/>
      <c r="G1139" s="66"/>
      <c r="H1139" s="66"/>
      <c r="I1139" s="66"/>
      <c r="J1139" s="2" t="s">
        <v>24</v>
      </c>
      <c r="K1139" s="2" t="s">
        <v>25</v>
      </c>
      <c r="L1139" s="66"/>
      <c r="M1139" s="66"/>
      <c r="N1139" s="66"/>
      <c r="O1139" s="66"/>
      <c r="P1139" s="66"/>
      <c r="Q1139" s="66"/>
      <c r="R1139" s="66"/>
      <c r="S1139" s="2" t="s">
        <v>26</v>
      </c>
      <c r="T1139" s="67"/>
      <c r="U1139" s="67"/>
      <c r="V1139" s="66"/>
      <c r="W1139" s="66"/>
    </row>
    <row r="1140" spans="1:23" x14ac:dyDescent="0.35">
      <c r="A1140" s="2">
        <v>1</v>
      </c>
      <c r="B1140" s="2">
        <v>2</v>
      </c>
      <c r="C1140" s="2">
        <v>3</v>
      </c>
      <c r="D1140" s="2">
        <v>4</v>
      </c>
      <c r="E1140" s="2">
        <v>5</v>
      </c>
      <c r="F1140" s="2">
        <v>6</v>
      </c>
      <c r="G1140" s="2">
        <v>7</v>
      </c>
      <c r="H1140" s="2">
        <v>8</v>
      </c>
      <c r="I1140" s="2">
        <v>9</v>
      </c>
      <c r="J1140" s="2">
        <v>10</v>
      </c>
      <c r="K1140" s="2">
        <v>11</v>
      </c>
      <c r="L1140" s="2">
        <v>12</v>
      </c>
      <c r="M1140" s="2">
        <v>13</v>
      </c>
      <c r="N1140" s="2">
        <v>14</v>
      </c>
      <c r="O1140" s="2">
        <v>15</v>
      </c>
      <c r="P1140" s="2">
        <v>16</v>
      </c>
      <c r="Q1140" s="2">
        <v>17</v>
      </c>
      <c r="R1140" s="2">
        <v>18</v>
      </c>
      <c r="S1140" s="2">
        <v>19</v>
      </c>
      <c r="T1140" s="2">
        <v>20</v>
      </c>
      <c r="U1140" s="2">
        <v>21</v>
      </c>
      <c r="V1140" s="2">
        <v>22</v>
      </c>
      <c r="W1140" s="2">
        <v>23</v>
      </c>
    </row>
    <row r="1141" spans="1:23" x14ac:dyDescent="0.35">
      <c r="A1141" s="72" t="s">
        <v>27</v>
      </c>
      <c r="B1141" s="72"/>
      <c r="C1141" s="72"/>
      <c r="D1141" s="72"/>
      <c r="E1141" s="3">
        <v>4104867.81</v>
      </c>
      <c r="F1141" s="3">
        <v>5266077.45</v>
      </c>
      <c r="G1141" s="3">
        <v>5062966.78</v>
      </c>
      <c r="H1141" s="3">
        <v>4511966.63</v>
      </c>
      <c r="I1141" s="3">
        <v>4505315.33</v>
      </c>
      <c r="J1141" s="3">
        <v>3482336.68</v>
      </c>
      <c r="K1141" s="3">
        <v>1022978.65</v>
      </c>
      <c r="L1141" s="3">
        <v>0</v>
      </c>
      <c r="M1141" s="3">
        <v>6651.3</v>
      </c>
      <c r="N1141" s="3">
        <v>0</v>
      </c>
      <c r="O1141" s="3">
        <v>0</v>
      </c>
      <c r="P1141" s="3">
        <v>0</v>
      </c>
      <c r="Q1141" s="3">
        <v>551000.15</v>
      </c>
      <c r="R1141" s="3">
        <v>551000.15</v>
      </c>
      <c r="S1141" s="3">
        <v>0</v>
      </c>
      <c r="T1141" s="3">
        <v>0</v>
      </c>
      <c r="U1141" s="3">
        <v>0</v>
      </c>
      <c r="V1141" s="3">
        <v>96.14303666465004</v>
      </c>
      <c r="W1141" s="3">
        <v>100</v>
      </c>
    </row>
    <row r="1142" spans="1:23" x14ac:dyDescent="0.35">
      <c r="A1142" s="4"/>
      <c r="B1142" s="4"/>
      <c r="C1142" s="4"/>
      <c r="D1142" s="4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</row>
    <row r="1143" spans="1:23" x14ac:dyDescent="0.35">
      <c r="A1143" s="6">
        <v>801</v>
      </c>
      <c r="B1143" s="4"/>
      <c r="C1143" s="4"/>
      <c r="D1143" s="7" t="s">
        <v>240</v>
      </c>
      <c r="E1143" s="8">
        <v>4851.63</v>
      </c>
      <c r="F1143" s="8">
        <v>556320.77</v>
      </c>
      <c r="G1143" s="9">
        <v>553264.24</v>
      </c>
      <c r="H1143" s="9">
        <v>2264.1</v>
      </c>
      <c r="I1143" s="9">
        <v>2264.1</v>
      </c>
      <c r="J1143" s="9">
        <v>0</v>
      </c>
      <c r="K1143" s="9">
        <v>2264.1</v>
      </c>
      <c r="L1143" s="9">
        <v>0</v>
      </c>
      <c r="M1143" s="9">
        <v>0</v>
      </c>
      <c r="N1143" s="9">
        <v>0</v>
      </c>
      <c r="O1143" s="9">
        <v>0</v>
      </c>
      <c r="P1143" s="9">
        <v>0</v>
      </c>
      <c r="Q1143" s="9">
        <v>551000.15</v>
      </c>
      <c r="R1143" s="9">
        <v>551000.15</v>
      </c>
      <c r="S1143" s="9">
        <v>0</v>
      </c>
      <c r="T1143" s="9">
        <v>0</v>
      </c>
      <c r="U1143" s="9">
        <v>0</v>
      </c>
      <c r="V1143" s="5">
        <v>99.450581395348834</v>
      </c>
      <c r="W1143" s="5">
        <v>10.927668849221316</v>
      </c>
    </row>
    <row r="1144" spans="1:23" ht="37.5" x14ac:dyDescent="0.35">
      <c r="A1144" s="6"/>
      <c r="B1144" s="4" t="s">
        <v>249</v>
      </c>
      <c r="C1144" s="4"/>
      <c r="D1144" s="7" t="s">
        <v>250</v>
      </c>
      <c r="E1144" s="8">
        <v>4851.63</v>
      </c>
      <c r="F1144" s="8">
        <v>3234.42</v>
      </c>
      <c r="G1144" s="9">
        <v>2264.1</v>
      </c>
      <c r="H1144" s="9">
        <v>2264.1</v>
      </c>
      <c r="I1144" s="9">
        <v>2264.1</v>
      </c>
      <c r="J1144" s="9">
        <v>0</v>
      </c>
      <c r="K1144" s="9">
        <v>2264.1</v>
      </c>
      <c r="L1144" s="9">
        <v>0</v>
      </c>
      <c r="M1144" s="9">
        <v>0</v>
      </c>
      <c r="N1144" s="9">
        <v>0</v>
      </c>
      <c r="O1144" s="9">
        <v>0</v>
      </c>
      <c r="P1144" s="9">
        <v>0</v>
      </c>
      <c r="Q1144" s="9">
        <v>0</v>
      </c>
      <c r="R1144" s="9">
        <v>0</v>
      </c>
      <c r="S1144" s="9">
        <v>0</v>
      </c>
      <c r="T1144" s="9">
        <v>0</v>
      </c>
      <c r="U1144" s="9">
        <v>0</v>
      </c>
      <c r="V1144" s="5">
        <v>70</v>
      </c>
      <c r="W1144" s="5">
        <v>4.471876410777189E-2</v>
      </c>
    </row>
    <row r="1145" spans="1:23" ht="25" x14ac:dyDescent="0.35">
      <c r="A1145" s="6"/>
      <c r="B1145" s="4"/>
      <c r="C1145" s="4" t="s">
        <v>43</v>
      </c>
      <c r="D1145" s="7" t="s">
        <v>44</v>
      </c>
      <c r="E1145" s="8">
        <v>1617.21</v>
      </c>
      <c r="F1145" s="8">
        <v>808.61</v>
      </c>
      <c r="G1145" s="9">
        <v>0</v>
      </c>
      <c r="H1145" s="9">
        <v>0</v>
      </c>
      <c r="I1145" s="9">
        <v>0</v>
      </c>
      <c r="J1145" s="9">
        <v>0</v>
      </c>
      <c r="K1145" s="9">
        <v>0</v>
      </c>
      <c r="L1145" s="9">
        <v>0</v>
      </c>
      <c r="M1145" s="9">
        <v>0</v>
      </c>
      <c r="N1145" s="9">
        <v>0</v>
      </c>
      <c r="O1145" s="9">
        <v>0</v>
      </c>
      <c r="P1145" s="9">
        <v>0</v>
      </c>
      <c r="Q1145" s="9">
        <v>0</v>
      </c>
      <c r="R1145" s="9">
        <v>0</v>
      </c>
      <c r="S1145" s="9">
        <v>0</v>
      </c>
      <c r="T1145" s="9">
        <v>0</v>
      </c>
      <c r="U1145" s="9">
        <v>0</v>
      </c>
      <c r="V1145" s="5">
        <v>0</v>
      </c>
      <c r="W1145" s="5">
        <v>0</v>
      </c>
    </row>
    <row r="1146" spans="1:23" ht="37.5" x14ac:dyDescent="0.35">
      <c r="A1146" s="6"/>
      <c r="B1146" s="4"/>
      <c r="C1146" s="4" t="s">
        <v>67</v>
      </c>
      <c r="D1146" s="7" t="s">
        <v>68</v>
      </c>
      <c r="E1146" s="8">
        <v>3234.42</v>
      </c>
      <c r="F1146" s="8">
        <v>2425.8200000000002</v>
      </c>
      <c r="G1146" s="9">
        <v>2264.1</v>
      </c>
      <c r="H1146" s="9">
        <v>2264.1</v>
      </c>
      <c r="I1146" s="9">
        <v>2264.1</v>
      </c>
      <c r="J1146" s="9">
        <v>0</v>
      </c>
      <c r="K1146" s="9">
        <v>2264.1</v>
      </c>
      <c r="L1146" s="9">
        <v>0</v>
      </c>
      <c r="M1146" s="9">
        <v>0</v>
      </c>
      <c r="N1146" s="9">
        <v>0</v>
      </c>
      <c r="O1146" s="9">
        <v>0</v>
      </c>
      <c r="P1146" s="9">
        <v>0</v>
      </c>
      <c r="Q1146" s="9">
        <v>0</v>
      </c>
      <c r="R1146" s="9">
        <v>0</v>
      </c>
      <c r="S1146" s="9">
        <v>0</v>
      </c>
      <c r="T1146" s="9">
        <v>0</v>
      </c>
      <c r="U1146" s="9">
        <v>0</v>
      </c>
      <c r="V1146" s="5">
        <v>93.333333333333329</v>
      </c>
      <c r="W1146" s="5">
        <v>4.471876410777189E-2</v>
      </c>
    </row>
    <row r="1147" spans="1:23" x14ac:dyDescent="0.35">
      <c r="A1147" s="6"/>
      <c r="B1147" s="4" t="s">
        <v>253</v>
      </c>
      <c r="C1147" s="4"/>
      <c r="D1147" s="7" t="s">
        <v>70</v>
      </c>
      <c r="E1147" s="8">
        <v>0</v>
      </c>
      <c r="F1147" s="8">
        <v>553086.35</v>
      </c>
      <c r="G1147" s="9">
        <v>551000.15</v>
      </c>
      <c r="H1147" s="9">
        <v>0</v>
      </c>
      <c r="I1147" s="9">
        <v>0</v>
      </c>
      <c r="J1147" s="9">
        <v>0</v>
      </c>
      <c r="K1147" s="9">
        <v>0</v>
      </c>
      <c r="L1147" s="9">
        <v>0</v>
      </c>
      <c r="M1147" s="9">
        <v>0</v>
      </c>
      <c r="N1147" s="9">
        <v>0</v>
      </c>
      <c r="O1147" s="9">
        <v>0</v>
      </c>
      <c r="P1147" s="9">
        <v>0</v>
      </c>
      <c r="Q1147" s="9">
        <v>551000.15</v>
      </c>
      <c r="R1147" s="9">
        <v>551000.15</v>
      </c>
      <c r="S1147" s="9">
        <v>0</v>
      </c>
      <c r="T1147" s="9">
        <v>0</v>
      </c>
      <c r="U1147" s="9">
        <v>0</v>
      </c>
      <c r="V1147" s="5">
        <v>99.622807017543863</v>
      </c>
      <c r="W1147" s="5">
        <v>10.882950085113544</v>
      </c>
    </row>
    <row r="1148" spans="1:23" ht="25" x14ac:dyDescent="0.35">
      <c r="A1148" s="6"/>
      <c r="B1148" s="4"/>
      <c r="C1148" s="4" t="s">
        <v>211</v>
      </c>
      <c r="D1148" s="7" t="s">
        <v>188</v>
      </c>
      <c r="E1148" s="8">
        <v>0</v>
      </c>
      <c r="F1148" s="8">
        <v>553086.35</v>
      </c>
      <c r="G1148" s="9">
        <v>551000.15</v>
      </c>
      <c r="H1148" s="9">
        <v>0</v>
      </c>
      <c r="I1148" s="9">
        <v>0</v>
      </c>
      <c r="J1148" s="9">
        <v>0</v>
      </c>
      <c r="K1148" s="9">
        <v>0</v>
      </c>
      <c r="L1148" s="9">
        <v>0</v>
      </c>
      <c r="M1148" s="9">
        <v>0</v>
      </c>
      <c r="N1148" s="9">
        <v>0</v>
      </c>
      <c r="O1148" s="9">
        <v>0</v>
      </c>
      <c r="P1148" s="9">
        <v>0</v>
      </c>
      <c r="Q1148" s="9">
        <v>551000.15</v>
      </c>
      <c r="R1148" s="9">
        <v>551000.15</v>
      </c>
      <c r="S1148" s="9">
        <v>0</v>
      </c>
      <c r="T1148" s="9">
        <v>0</v>
      </c>
      <c r="U1148" s="9">
        <v>0</v>
      </c>
      <c r="V1148" s="5">
        <v>99.622807017543863</v>
      </c>
      <c r="W1148" s="5">
        <v>10.882950085113544</v>
      </c>
    </row>
    <row r="1149" spans="1:23" ht="25" x14ac:dyDescent="0.35">
      <c r="A1149" s="6">
        <v>854</v>
      </c>
      <c r="B1149" s="4"/>
      <c r="C1149" s="4"/>
      <c r="D1149" s="7" t="s">
        <v>282</v>
      </c>
      <c r="E1149" s="8">
        <v>3957378.12</v>
      </c>
      <c r="F1149" s="8">
        <v>4567118.62</v>
      </c>
      <c r="G1149" s="9">
        <v>4379102.16</v>
      </c>
      <c r="H1149" s="9">
        <v>4379102.16</v>
      </c>
      <c r="I1149" s="9">
        <v>4372450.8600000003</v>
      </c>
      <c r="J1149" s="9">
        <v>3370689.7</v>
      </c>
      <c r="K1149" s="9">
        <v>1001761.16</v>
      </c>
      <c r="L1149" s="9">
        <v>0</v>
      </c>
      <c r="M1149" s="9">
        <v>6651.3</v>
      </c>
      <c r="N1149" s="9">
        <v>0</v>
      </c>
      <c r="O1149" s="9">
        <v>0</v>
      </c>
      <c r="P1149" s="9">
        <v>0</v>
      </c>
      <c r="Q1149" s="9">
        <v>0</v>
      </c>
      <c r="R1149" s="9">
        <v>0</v>
      </c>
      <c r="S1149" s="9">
        <v>0</v>
      </c>
      <c r="T1149" s="9">
        <v>0</v>
      </c>
      <c r="U1149" s="9">
        <v>0</v>
      </c>
      <c r="V1149" s="5">
        <v>95.883258559454958</v>
      </c>
      <c r="W1149" s="5">
        <v>86.492808459318283</v>
      </c>
    </row>
    <row r="1150" spans="1:23" ht="25" x14ac:dyDescent="0.35">
      <c r="A1150" s="6"/>
      <c r="B1150" s="4" t="s">
        <v>347</v>
      </c>
      <c r="C1150" s="4"/>
      <c r="D1150" s="7" t="s">
        <v>348</v>
      </c>
      <c r="E1150" s="8">
        <v>325382.96000000002</v>
      </c>
      <c r="F1150" s="8">
        <v>351856.72</v>
      </c>
      <c r="G1150" s="9">
        <v>305689.73</v>
      </c>
      <c r="H1150" s="9">
        <v>305689.73</v>
      </c>
      <c r="I1150" s="9">
        <v>305689.73</v>
      </c>
      <c r="J1150" s="9">
        <v>246779.01</v>
      </c>
      <c r="K1150" s="9">
        <v>58910.71</v>
      </c>
      <c r="L1150" s="9">
        <v>0</v>
      </c>
      <c r="M1150" s="9">
        <v>0</v>
      </c>
      <c r="N1150" s="9">
        <v>0</v>
      </c>
      <c r="O1150" s="9">
        <v>0</v>
      </c>
      <c r="P1150" s="9">
        <v>0</v>
      </c>
      <c r="Q1150" s="9">
        <v>0</v>
      </c>
      <c r="R1150" s="9">
        <v>0</v>
      </c>
      <c r="S1150" s="9">
        <v>0</v>
      </c>
      <c r="T1150" s="9">
        <v>0</v>
      </c>
      <c r="U1150" s="9">
        <v>0</v>
      </c>
      <c r="V1150" s="5">
        <v>86.879036631888582</v>
      </c>
      <c r="W1150" s="5">
        <v>6.037758876206726</v>
      </c>
    </row>
    <row r="1151" spans="1:23" ht="25" x14ac:dyDescent="0.35">
      <c r="A1151" s="6"/>
      <c r="B1151" s="4"/>
      <c r="C1151" s="4" t="s">
        <v>33</v>
      </c>
      <c r="D1151" s="7" t="s">
        <v>34</v>
      </c>
      <c r="E1151" s="8">
        <v>228026.83</v>
      </c>
      <c r="F1151" s="8">
        <v>228026.83</v>
      </c>
      <c r="G1151" s="9">
        <v>191490.01</v>
      </c>
      <c r="H1151" s="9">
        <v>191490.01</v>
      </c>
      <c r="I1151" s="9">
        <v>191490.01</v>
      </c>
      <c r="J1151" s="9">
        <v>191490.01</v>
      </c>
      <c r="K1151" s="9">
        <v>0</v>
      </c>
      <c r="L1151" s="9">
        <v>0</v>
      </c>
      <c r="M1151" s="9">
        <v>0</v>
      </c>
      <c r="N1151" s="9">
        <v>0</v>
      </c>
      <c r="O1151" s="9">
        <v>0</v>
      </c>
      <c r="P1151" s="9">
        <v>0</v>
      </c>
      <c r="Q1151" s="9">
        <v>0</v>
      </c>
      <c r="R1151" s="9">
        <v>0</v>
      </c>
      <c r="S1151" s="9">
        <v>0</v>
      </c>
      <c r="T1151" s="9">
        <v>0</v>
      </c>
      <c r="U1151" s="9">
        <v>0</v>
      </c>
      <c r="V1151" s="5">
        <v>83.976964539007099</v>
      </c>
      <c r="W1151" s="5">
        <v>3.7821699681902023</v>
      </c>
    </row>
    <row r="1152" spans="1:23" ht="25" x14ac:dyDescent="0.35">
      <c r="A1152" s="6"/>
      <c r="B1152" s="4"/>
      <c r="C1152" s="4" t="s">
        <v>35</v>
      </c>
      <c r="D1152" s="7" t="s">
        <v>36</v>
      </c>
      <c r="E1152" s="8">
        <v>16819</v>
      </c>
      <c r="F1152" s="8">
        <v>16447.04</v>
      </c>
      <c r="G1152" s="9">
        <v>16445.650000000001</v>
      </c>
      <c r="H1152" s="9">
        <v>16445.650000000001</v>
      </c>
      <c r="I1152" s="9">
        <v>16445.650000000001</v>
      </c>
      <c r="J1152" s="9">
        <v>16445.650000000001</v>
      </c>
      <c r="K1152" s="9">
        <v>0</v>
      </c>
      <c r="L1152" s="9">
        <v>0</v>
      </c>
      <c r="M1152" s="9">
        <v>0</v>
      </c>
      <c r="N1152" s="9">
        <v>0</v>
      </c>
      <c r="O1152" s="9">
        <v>0</v>
      </c>
      <c r="P1152" s="9">
        <v>0</v>
      </c>
      <c r="Q1152" s="9">
        <v>0</v>
      </c>
      <c r="R1152" s="9">
        <v>0</v>
      </c>
      <c r="S1152" s="9">
        <v>0</v>
      </c>
      <c r="T1152" s="9">
        <v>0</v>
      </c>
      <c r="U1152" s="9">
        <v>0</v>
      </c>
      <c r="V1152" s="5">
        <v>99.991543756145518</v>
      </c>
      <c r="W1152" s="5">
        <v>0.32482240917064814</v>
      </c>
    </row>
    <row r="1153" spans="1:23" ht="37.5" x14ac:dyDescent="0.35">
      <c r="A1153" s="6"/>
      <c r="B1153" s="4"/>
      <c r="C1153" s="4" t="s">
        <v>37</v>
      </c>
      <c r="D1153" s="7" t="s">
        <v>38</v>
      </c>
      <c r="E1153" s="8">
        <v>42047.5</v>
      </c>
      <c r="F1153" s="8">
        <v>42047.5</v>
      </c>
      <c r="G1153" s="9">
        <v>33975.51</v>
      </c>
      <c r="H1153" s="9">
        <v>33975.51</v>
      </c>
      <c r="I1153" s="9">
        <v>33975.51</v>
      </c>
      <c r="J1153" s="9">
        <v>33975.51</v>
      </c>
      <c r="K1153" s="9">
        <v>0</v>
      </c>
      <c r="L1153" s="9">
        <v>0</v>
      </c>
      <c r="M1153" s="9">
        <v>0</v>
      </c>
      <c r="N1153" s="9">
        <v>0</v>
      </c>
      <c r="O1153" s="9">
        <v>0</v>
      </c>
      <c r="P1153" s="9">
        <v>0</v>
      </c>
      <c r="Q1153" s="9">
        <v>0</v>
      </c>
      <c r="R1153" s="9">
        <v>0</v>
      </c>
      <c r="S1153" s="9">
        <v>0</v>
      </c>
      <c r="T1153" s="9">
        <v>0</v>
      </c>
      <c r="U1153" s="9">
        <v>0</v>
      </c>
      <c r="V1153" s="5">
        <v>80.802692307692311</v>
      </c>
      <c r="W1153" s="5">
        <v>0.6710593567935339</v>
      </c>
    </row>
    <row r="1154" spans="1:23" ht="37.5" x14ac:dyDescent="0.35">
      <c r="A1154" s="6"/>
      <c r="B1154" s="4"/>
      <c r="C1154" s="4" t="s">
        <v>39</v>
      </c>
      <c r="D1154" s="7" t="s">
        <v>40</v>
      </c>
      <c r="E1154" s="8">
        <v>6145.4</v>
      </c>
      <c r="F1154" s="8">
        <v>6145.4</v>
      </c>
      <c r="G1154" s="9">
        <v>4867.84</v>
      </c>
      <c r="H1154" s="9">
        <v>4867.84</v>
      </c>
      <c r="I1154" s="9">
        <v>4867.84</v>
      </c>
      <c r="J1154" s="9">
        <v>4867.84</v>
      </c>
      <c r="K1154" s="9">
        <v>0</v>
      </c>
      <c r="L1154" s="9">
        <v>0</v>
      </c>
      <c r="M1154" s="9">
        <v>0</v>
      </c>
      <c r="N1154" s="9">
        <v>0</v>
      </c>
      <c r="O1154" s="9">
        <v>0</v>
      </c>
      <c r="P1154" s="9">
        <v>0</v>
      </c>
      <c r="Q1154" s="9">
        <v>0</v>
      </c>
      <c r="R1154" s="9">
        <v>0</v>
      </c>
      <c r="S1154" s="9">
        <v>0</v>
      </c>
      <c r="T1154" s="9">
        <v>0</v>
      </c>
      <c r="U1154" s="9">
        <v>0</v>
      </c>
      <c r="V1154" s="5">
        <v>79.211052631578951</v>
      </c>
      <c r="W1154" s="5">
        <v>9.6145981671196812E-2</v>
      </c>
    </row>
    <row r="1155" spans="1:23" ht="25" x14ac:dyDescent="0.35">
      <c r="A1155" s="6"/>
      <c r="B1155" s="4"/>
      <c r="C1155" s="4" t="s">
        <v>43</v>
      </c>
      <c r="D1155" s="7" t="s">
        <v>44</v>
      </c>
      <c r="E1155" s="8">
        <v>3234.42</v>
      </c>
      <c r="F1155" s="8">
        <v>5660.24</v>
      </c>
      <c r="G1155" s="9">
        <v>5660.24</v>
      </c>
      <c r="H1155" s="9">
        <v>5660.24</v>
      </c>
      <c r="I1155" s="9">
        <v>5660.24</v>
      </c>
      <c r="J1155" s="9">
        <v>0</v>
      </c>
      <c r="K1155" s="9">
        <v>5660.24</v>
      </c>
      <c r="L1155" s="9">
        <v>0</v>
      </c>
      <c r="M1155" s="9">
        <v>0</v>
      </c>
      <c r="N1155" s="9">
        <v>0</v>
      </c>
      <c r="O1155" s="9">
        <v>0</v>
      </c>
      <c r="P1155" s="9">
        <v>0</v>
      </c>
      <c r="Q1155" s="9">
        <v>0</v>
      </c>
      <c r="R1155" s="9">
        <v>0</v>
      </c>
      <c r="S1155" s="9">
        <v>0</v>
      </c>
      <c r="T1155" s="9">
        <v>0</v>
      </c>
      <c r="U1155" s="9">
        <v>0</v>
      </c>
      <c r="V1155" s="5">
        <v>100</v>
      </c>
      <c r="W1155" s="5">
        <v>0.11179691026942971</v>
      </c>
    </row>
    <row r="1156" spans="1:23" ht="25" x14ac:dyDescent="0.35">
      <c r="A1156" s="6"/>
      <c r="B1156" s="4"/>
      <c r="C1156" s="4" t="s">
        <v>55</v>
      </c>
      <c r="D1156" s="7" t="s">
        <v>56</v>
      </c>
      <c r="E1156" s="8">
        <v>16172.12</v>
      </c>
      <c r="F1156" s="8">
        <v>41853.43</v>
      </c>
      <c r="G1156" s="9">
        <v>41733.760000000002</v>
      </c>
      <c r="H1156" s="9">
        <v>41733.760000000002</v>
      </c>
      <c r="I1156" s="9">
        <v>41733.760000000002</v>
      </c>
      <c r="J1156" s="9">
        <v>0</v>
      </c>
      <c r="K1156" s="9">
        <v>41733.760000000002</v>
      </c>
      <c r="L1156" s="9">
        <v>0</v>
      </c>
      <c r="M1156" s="9">
        <v>0</v>
      </c>
      <c r="N1156" s="9">
        <v>0</v>
      </c>
      <c r="O1156" s="9">
        <v>0</v>
      </c>
      <c r="P1156" s="9">
        <v>0</v>
      </c>
      <c r="Q1156" s="9">
        <v>0</v>
      </c>
      <c r="R1156" s="9">
        <v>0</v>
      </c>
      <c r="S1156" s="9">
        <v>0</v>
      </c>
      <c r="T1156" s="9">
        <v>0</v>
      </c>
      <c r="U1156" s="9">
        <v>0</v>
      </c>
      <c r="V1156" s="5">
        <v>99.714064914992278</v>
      </c>
      <c r="W1156" s="5">
        <v>0.8242945904036868</v>
      </c>
    </row>
    <row r="1157" spans="1:23" ht="37.5" x14ac:dyDescent="0.35">
      <c r="A1157" s="6"/>
      <c r="B1157" s="4"/>
      <c r="C1157" s="4" t="s">
        <v>57</v>
      </c>
      <c r="D1157" s="7" t="s">
        <v>58</v>
      </c>
      <c r="E1157" s="8">
        <v>1617.21</v>
      </c>
      <c r="F1157" s="8">
        <v>646.88</v>
      </c>
      <c r="G1157" s="9">
        <v>513.21</v>
      </c>
      <c r="H1157" s="9">
        <v>513.21</v>
      </c>
      <c r="I1157" s="9">
        <v>513.21</v>
      </c>
      <c r="J1157" s="9">
        <v>0</v>
      </c>
      <c r="K1157" s="9">
        <v>513.21</v>
      </c>
      <c r="L1157" s="9">
        <v>0</v>
      </c>
      <c r="M1157" s="9">
        <v>0</v>
      </c>
      <c r="N1157" s="9">
        <v>0</v>
      </c>
      <c r="O1157" s="9">
        <v>0</v>
      </c>
      <c r="P1157" s="9">
        <v>0</v>
      </c>
      <c r="Q1157" s="9">
        <v>0</v>
      </c>
      <c r="R1157" s="9">
        <v>0</v>
      </c>
      <c r="S1157" s="9">
        <v>0</v>
      </c>
      <c r="T1157" s="9">
        <v>0</v>
      </c>
      <c r="U1157" s="9">
        <v>0</v>
      </c>
      <c r="V1157" s="5">
        <v>79.334999999999994</v>
      </c>
      <c r="W1157" s="5">
        <v>1.0136466144257379E-2</v>
      </c>
    </row>
    <row r="1158" spans="1:23" x14ac:dyDescent="0.35">
      <c r="A1158" s="6"/>
      <c r="B1158" s="4"/>
      <c r="C1158" s="4" t="s">
        <v>61</v>
      </c>
      <c r="D1158" s="7" t="s">
        <v>62</v>
      </c>
      <c r="E1158" s="8">
        <v>1617.21</v>
      </c>
      <c r="F1158" s="8">
        <v>1326.11</v>
      </c>
      <c r="G1158" s="9">
        <v>1300.24</v>
      </c>
      <c r="H1158" s="9">
        <v>1300.24</v>
      </c>
      <c r="I1158" s="9">
        <v>1300.24</v>
      </c>
      <c r="J1158" s="9">
        <v>0</v>
      </c>
      <c r="K1158" s="9">
        <v>1300.24</v>
      </c>
      <c r="L1158" s="9">
        <v>0</v>
      </c>
      <c r="M1158" s="9">
        <v>0</v>
      </c>
      <c r="N1158" s="9">
        <v>0</v>
      </c>
      <c r="O1158" s="9">
        <v>0</v>
      </c>
      <c r="P1158" s="9">
        <v>0</v>
      </c>
      <c r="Q1158" s="9">
        <v>0</v>
      </c>
      <c r="R1158" s="9">
        <v>0</v>
      </c>
      <c r="S1158" s="9">
        <v>0</v>
      </c>
      <c r="T1158" s="9">
        <v>0</v>
      </c>
      <c r="U1158" s="9">
        <v>0</v>
      </c>
      <c r="V1158" s="5">
        <v>98.048780487804876</v>
      </c>
      <c r="W1158" s="5">
        <v>2.5681347387606142E-2</v>
      </c>
    </row>
    <row r="1159" spans="1:23" ht="37.5" x14ac:dyDescent="0.35">
      <c r="A1159" s="6"/>
      <c r="B1159" s="4"/>
      <c r="C1159" s="4" t="s">
        <v>63</v>
      </c>
      <c r="D1159" s="7" t="s">
        <v>64</v>
      </c>
      <c r="E1159" s="8">
        <v>9703.27</v>
      </c>
      <c r="F1159" s="8">
        <v>9703.27</v>
      </c>
      <c r="G1159" s="9">
        <v>9703.27</v>
      </c>
      <c r="H1159" s="9">
        <v>9703.27</v>
      </c>
      <c r="I1159" s="9">
        <v>9703.27</v>
      </c>
      <c r="J1159" s="9">
        <v>0</v>
      </c>
      <c r="K1159" s="9">
        <v>9703.27</v>
      </c>
      <c r="L1159" s="9">
        <v>0</v>
      </c>
      <c r="M1159" s="9">
        <v>0</v>
      </c>
      <c r="N1159" s="9">
        <v>0</v>
      </c>
      <c r="O1159" s="9">
        <v>0</v>
      </c>
      <c r="P1159" s="9">
        <v>0</v>
      </c>
      <c r="Q1159" s="9">
        <v>0</v>
      </c>
      <c r="R1159" s="9">
        <v>0</v>
      </c>
      <c r="S1159" s="9">
        <v>0</v>
      </c>
      <c r="T1159" s="9">
        <v>0</v>
      </c>
      <c r="U1159" s="9">
        <v>0</v>
      </c>
      <c r="V1159" s="5">
        <v>100</v>
      </c>
      <c r="W1159" s="5">
        <v>0.19165184617616524</v>
      </c>
    </row>
    <row r="1160" spans="1:23" ht="25" x14ac:dyDescent="0.35">
      <c r="A1160" s="6"/>
      <c r="B1160" s="4" t="s">
        <v>287</v>
      </c>
      <c r="C1160" s="4"/>
      <c r="D1160" s="7" t="s">
        <v>288</v>
      </c>
      <c r="E1160" s="8">
        <v>3423698.31</v>
      </c>
      <c r="F1160" s="8">
        <v>3983948.9</v>
      </c>
      <c r="G1160" s="9">
        <v>3857886.36</v>
      </c>
      <c r="H1160" s="9">
        <v>3857886.36</v>
      </c>
      <c r="I1160" s="9">
        <v>3851235.06</v>
      </c>
      <c r="J1160" s="9">
        <v>2978783.19</v>
      </c>
      <c r="K1160" s="9">
        <v>872451.86</v>
      </c>
      <c r="L1160" s="9">
        <v>0</v>
      </c>
      <c r="M1160" s="9">
        <v>6651.3</v>
      </c>
      <c r="N1160" s="9">
        <v>0</v>
      </c>
      <c r="O1160" s="9">
        <v>0</v>
      </c>
      <c r="P1160" s="9">
        <v>0</v>
      </c>
      <c r="Q1160" s="9">
        <v>0</v>
      </c>
      <c r="R1160" s="9">
        <v>0</v>
      </c>
      <c r="S1160" s="9">
        <v>0</v>
      </c>
      <c r="T1160" s="9">
        <v>0</v>
      </c>
      <c r="U1160" s="9">
        <v>0</v>
      </c>
      <c r="V1160" s="5">
        <v>96.835738885181371</v>
      </c>
      <c r="W1160" s="5">
        <v>76.198136910239924</v>
      </c>
    </row>
    <row r="1161" spans="1:23" ht="37.5" x14ac:dyDescent="0.35">
      <c r="A1161" s="6"/>
      <c r="B1161" s="4"/>
      <c r="C1161" s="4" t="s">
        <v>31</v>
      </c>
      <c r="D1161" s="7" t="s">
        <v>32</v>
      </c>
      <c r="E1161" s="8">
        <v>3234.42</v>
      </c>
      <c r="F1161" s="8">
        <v>6792.29</v>
      </c>
      <c r="G1161" s="9">
        <v>6651.3</v>
      </c>
      <c r="H1161" s="9">
        <v>6651.3</v>
      </c>
      <c r="I1161" s="9">
        <v>0</v>
      </c>
      <c r="J1161" s="9">
        <v>0</v>
      </c>
      <c r="K1161" s="9">
        <v>0</v>
      </c>
      <c r="L1161" s="9">
        <v>0</v>
      </c>
      <c r="M1161" s="9">
        <v>6651.3</v>
      </c>
      <c r="N1161" s="9">
        <v>0</v>
      </c>
      <c r="O1161" s="9">
        <v>0</v>
      </c>
      <c r="P1161" s="9">
        <v>0</v>
      </c>
      <c r="Q1161" s="9">
        <v>0</v>
      </c>
      <c r="R1161" s="9">
        <v>0</v>
      </c>
      <c r="S1161" s="9">
        <v>0</v>
      </c>
      <c r="T1161" s="9">
        <v>0</v>
      </c>
      <c r="U1161" s="9">
        <v>0</v>
      </c>
      <c r="V1161" s="5">
        <v>97.924285714285702</v>
      </c>
      <c r="W1161" s="5">
        <v>0.13137159099837598</v>
      </c>
    </row>
    <row r="1162" spans="1:23" ht="25" x14ac:dyDescent="0.35">
      <c r="A1162" s="6"/>
      <c r="B1162" s="4"/>
      <c r="C1162" s="4" t="s">
        <v>33</v>
      </c>
      <c r="D1162" s="7" t="s">
        <v>34</v>
      </c>
      <c r="E1162" s="8">
        <v>2024748.86</v>
      </c>
      <c r="F1162" s="8">
        <v>2324256.44</v>
      </c>
      <c r="G1162" s="9">
        <v>2283442.2599999998</v>
      </c>
      <c r="H1162" s="9">
        <v>2283442.2599999998</v>
      </c>
      <c r="I1162" s="9">
        <v>2283442.2599999998</v>
      </c>
      <c r="J1162" s="9">
        <v>2283442.2599999998</v>
      </c>
      <c r="K1162" s="9">
        <v>0</v>
      </c>
      <c r="L1162" s="9">
        <v>0</v>
      </c>
      <c r="M1162" s="9">
        <v>0</v>
      </c>
      <c r="N1162" s="9">
        <v>0</v>
      </c>
      <c r="O1162" s="9">
        <v>0</v>
      </c>
      <c r="P1162" s="9">
        <v>0</v>
      </c>
      <c r="Q1162" s="9">
        <v>0</v>
      </c>
      <c r="R1162" s="9">
        <v>0</v>
      </c>
      <c r="S1162" s="9">
        <v>0</v>
      </c>
      <c r="T1162" s="9">
        <v>0</v>
      </c>
      <c r="U1162" s="9">
        <v>0</v>
      </c>
      <c r="V1162" s="5">
        <v>98.243989702198732</v>
      </c>
      <c r="W1162" s="5">
        <v>45.100873809122547</v>
      </c>
    </row>
    <row r="1163" spans="1:23" ht="25" x14ac:dyDescent="0.35">
      <c r="A1163" s="6"/>
      <c r="B1163" s="4"/>
      <c r="C1163" s="4" t="s">
        <v>35</v>
      </c>
      <c r="D1163" s="7" t="s">
        <v>36</v>
      </c>
      <c r="E1163" s="8">
        <v>174658.85</v>
      </c>
      <c r="F1163" s="8">
        <v>175739.14</v>
      </c>
      <c r="G1163" s="9">
        <v>175736.01</v>
      </c>
      <c r="H1163" s="9">
        <v>175736.01</v>
      </c>
      <c r="I1163" s="9">
        <v>175736.01</v>
      </c>
      <c r="J1163" s="9">
        <v>175736.01</v>
      </c>
      <c r="K1163" s="9">
        <v>0</v>
      </c>
      <c r="L1163" s="9">
        <v>0</v>
      </c>
      <c r="M1163" s="9">
        <v>0</v>
      </c>
      <c r="N1163" s="9">
        <v>0</v>
      </c>
      <c r="O1163" s="9">
        <v>0</v>
      </c>
      <c r="P1163" s="9">
        <v>0</v>
      </c>
      <c r="Q1163" s="9">
        <v>0</v>
      </c>
      <c r="R1163" s="9">
        <v>0</v>
      </c>
      <c r="S1163" s="9">
        <v>0</v>
      </c>
      <c r="T1163" s="9">
        <v>0</v>
      </c>
      <c r="U1163" s="9">
        <v>0</v>
      </c>
      <c r="V1163" s="5">
        <v>99.998214745831334</v>
      </c>
      <c r="W1163" s="5">
        <v>3.4710085026149904</v>
      </c>
    </row>
    <row r="1164" spans="1:23" ht="37.5" x14ac:dyDescent="0.35">
      <c r="A1164" s="6"/>
      <c r="B1164" s="4"/>
      <c r="C1164" s="4" t="s">
        <v>37</v>
      </c>
      <c r="D1164" s="7" t="s">
        <v>38</v>
      </c>
      <c r="E1164" s="8">
        <v>291098.08</v>
      </c>
      <c r="F1164" s="8">
        <v>414006.16</v>
      </c>
      <c r="G1164" s="9">
        <v>404280.08</v>
      </c>
      <c r="H1164" s="9">
        <v>404280.08</v>
      </c>
      <c r="I1164" s="9">
        <v>404280.08</v>
      </c>
      <c r="J1164" s="9">
        <v>404280.08</v>
      </c>
      <c r="K1164" s="9">
        <v>0</v>
      </c>
      <c r="L1164" s="9">
        <v>0</v>
      </c>
      <c r="M1164" s="9">
        <v>0</v>
      </c>
      <c r="N1164" s="9">
        <v>0</v>
      </c>
      <c r="O1164" s="9">
        <v>0</v>
      </c>
      <c r="P1164" s="9">
        <v>0</v>
      </c>
      <c r="Q1164" s="9">
        <v>0</v>
      </c>
      <c r="R1164" s="9">
        <v>0</v>
      </c>
      <c r="S1164" s="9">
        <v>0</v>
      </c>
      <c r="T1164" s="9">
        <v>0</v>
      </c>
      <c r="U1164" s="9">
        <v>0</v>
      </c>
      <c r="V1164" s="5">
        <v>97.650742187500001</v>
      </c>
      <c r="W1164" s="5">
        <v>7.9850432088350383</v>
      </c>
    </row>
    <row r="1165" spans="1:23" ht="37.5" x14ac:dyDescent="0.35">
      <c r="A1165" s="6"/>
      <c r="B1165" s="4"/>
      <c r="C1165" s="4" t="s">
        <v>39</v>
      </c>
      <c r="D1165" s="7" t="s">
        <v>40</v>
      </c>
      <c r="E1165" s="8">
        <v>32344.23</v>
      </c>
      <c r="F1165" s="8">
        <v>54985.19</v>
      </c>
      <c r="G1165" s="9">
        <v>46755.07</v>
      </c>
      <c r="H1165" s="9">
        <v>46755.07</v>
      </c>
      <c r="I1165" s="9">
        <v>46755.07</v>
      </c>
      <c r="J1165" s="9">
        <v>46755.07</v>
      </c>
      <c r="K1165" s="9">
        <v>0</v>
      </c>
      <c r="L1165" s="9">
        <v>0</v>
      </c>
      <c r="M1165" s="9">
        <v>0</v>
      </c>
      <c r="N1165" s="9">
        <v>0</v>
      </c>
      <c r="O1165" s="9">
        <v>0</v>
      </c>
      <c r="P1165" s="9">
        <v>0</v>
      </c>
      <c r="Q1165" s="9">
        <v>0</v>
      </c>
      <c r="R1165" s="9">
        <v>0</v>
      </c>
      <c r="S1165" s="9">
        <v>0</v>
      </c>
      <c r="T1165" s="9">
        <v>0</v>
      </c>
      <c r="U1165" s="9">
        <v>0</v>
      </c>
      <c r="V1165" s="5">
        <v>85.032117647058811</v>
      </c>
      <c r="W1165" s="5">
        <v>0.92347186544190318</v>
      </c>
    </row>
    <row r="1166" spans="1:23" ht="25" x14ac:dyDescent="0.35">
      <c r="A1166" s="6"/>
      <c r="B1166" s="4"/>
      <c r="C1166" s="4" t="s">
        <v>41</v>
      </c>
      <c r="D1166" s="7" t="s">
        <v>42</v>
      </c>
      <c r="E1166" s="8">
        <v>64688.46</v>
      </c>
      <c r="F1166" s="8">
        <v>75038.62</v>
      </c>
      <c r="G1166" s="9">
        <v>68569.77</v>
      </c>
      <c r="H1166" s="9">
        <v>68569.77</v>
      </c>
      <c r="I1166" s="9">
        <v>68569.77</v>
      </c>
      <c r="J1166" s="9">
        <v>68569.77</v>
      </c>
      <c r="K1166" s="9">
        <v>0</v>
      </c>
      <c r="L1166" s="9">
        <v>0</v>
      </c>
      <c r="M1166" s="9">
        <v>0</v>
      </c>
      <c r="N1166" s="9">
        <v>0</v>
      </c>
      <c r="O1166" s="9">
        <v>0</v>
      </c>
      <c r="P1166" s="9">
        <v>0</v>
      </c>
      <c r="Q1166" s="9">
        <v>0</v>
      </c>
      <c r="R1166" s="9">
        <v>0</v>
      </c>
      <c r="S1166" s="9">
        <v>0</v>
      </c>
      <c r="T1166" s="9">
        <v>0</v>
      </c>
      <c r="U1166" s="9">
        <v>0</v>
      </c>
      <c r="V1166" s="5">
        <v>91.379310344827587</v>
      </c>
      <c r="W1166" s="5">
        <v>1.3543397129782344</v>
      </c>
    </row>
    <row r="1167" spans="1:23" ht="25" x14ac:dyDescent="0.35">
      <c r="A1167" s="6"/>
      <c r="B1167" s="4"/>
      <c r="C1167" s="4" t="s">
        <v>43</v>
      </c>
      <c r="D1167" s="7" t="s">
        <v>44</v>
      </c>
      <c r="E1167" s="8">
        <v>72774.52</v>
      </c>
      <c r="F1167" s="8">
        <v>163338.37</v>
      </c>
      <c r="G1167" s="9">
        <v>141288.69</v>
      </c>
      <c r="H1167" s="9">
        <v>141288.69</v>
      </c>
      <c r="I1167" s="9">
        <v>141288.69</v>
      </c>
      <c r="J1167" s="9">
        <v>0</v>
      </c>
      <c r="K1167" s="9">
        <v>141288.69</v>
      </c>
      <c r="L1167" s="9">
        <v>0</v>
      </c>
      <c r="M1167" s="9">
        <v>0</v>
      </c>
      <c r="N1167" s="9">
        <v>0</v>
      </c>
      <c r="O1167" s="9">
        <v>0</v>
      </c>
      <c r="P1167" s="9">
        <v>0</v>
      </c>
      <c r="Q1167" s="9">
        <v>0</v>
      </c>
      <c r="R1167" s="9">
        <v>0</v>
      </c>
      <c r="S1167" s="9">
        <v>0</v>
      </c>
      <c r="T1167" s="9">
        <v>0</v>
      </c>
      <c r="U1167" s="9">
        <v>0</v>
      </c>
      <c r="V1167" s="5">
        <v>86.500613861386128</v>
      </c>
      <c r="W1167" s="5">
        <v>2.7906303942208841</v>
      </c>
    </row>
    <row r="1168" spans="1:23" ht="25" x14ac:dyDescent="0.35">
      <c r="A1168" s="6"/>
      <c r="B1168" s="4"/>
      <c r="C1168" s="4" t="s">
        <v>45</v>
      </c>
      <c r="D1168" s="7" t="s">
        <v>46</v>
      </c>
      <c r="E1168" s="8">
        <v>291098.08</v>
      </c>
      <c r="F1168" s="8">
        <v>323442.31</v>
      </c>
      <c r="G1168" s="9">
        <v>317870.46999999997</v>
      </c>
      <c r="H1168" s="9">
        <v>317870.46999999997</v>
      </c>
      <c r="I1168" s="9">
        <v>317870.46999999997</v>
      </c>
      <c r="J1168" s="9">
        <v>0</v>
      </c>
      <c r="K1168" s="9">
        <v>317870.46999999997</v>
      </c>
      <c r="L1168" s="9">
        <v>0</v>
      </c>
      <c r="M1168" s="9">
        <v>0</v>
      </c>
      <c r="N1168" s="9">
        <v>0</v>
      </c>
      <c r="O1168" s="9">
        <v>0</v>
      </c>
      <c r="P1168" s="9">
        <v>0</v>
      </c>
      <c r="Q1168" s="9">
        <v>0</v>
      </c>
      <c r="R1168" s="9">
        <v>0</v>
      </c>
      <c r="S1168" s="9">
        <v>0</v>
      </c>
      <c r="T1168" s="9">
        <v>0</v>
      </c>
      <c r="U1168" s="9">
        <v>0</v>
      </c>
      <c r="V1168" s="5">
        <v>98.277330000000006</v>
      </c>
      <c r="W1168" s="5">
        <v>6.2783439105880774</v>
      </c>
    </row>
    <row r="1169" spans="1:23" x14ac:dyDescent="0.35">
      <c r="A1169" s="6"/>
      <c r="B1169" s="4"/>
      <c r="C1169" s="4" t="s">
        <v>49</v>
      </c>
      <c r="D1169" s="7" t="s">
        <v>50</v>
      </c>
      <c r="E1169" s="8">
        <v>229644.04</v>
      </c>
      <c r="F1169" s="8">
        <v>229644.04</v>
      </c>
      <c r="G1169" s="9">
        <v>219386</v>
      </c>
      <c r="H1169" s="9">
        <v>219386</v>
      </c>
      <c r="I1169" s="9">
        <v>219386</v>
      </c>
      <c r="J1169" s="9">
        <v>0</v>
      </c>
      <c r="K1169" s="9">
        <v>219386</v>
      </c>
      <c r="L1169" s="9">
        <v>0</v>
      </c>
      <c r="M1169" s="9">
        <v>0</v>
      </c>
      <c r="N1169" s="9">
        <v>0</v>
      </c>
      <c r="O1169" s="9">
        <v>0</v>
      </c>
      <c r="P1169" s="9">
        <v>0</v>
      </c>
      <c r="Q1169" s="9">
        <v>0</v>
      </c>
      <c r="R1169" s="9">
        <v>0</v>
      </c>
      <c r="S1169" s="9">
        <v>0</v>
      </c>
      <c r="T1169" s="9">
        <v>0</v>
      </c>
      <c r="U1169" s="9">
        <v>0</v>
      </c>
      <c r="V1169" s="5">
        <v>95.533070422535204</v>
      </c>
      <c r="W1169" s="5">
        <v>4.3331511384410337</v>
      </c>
    </row>
    <row r="1170" spans="1:23" ht="25" x14ac:dyDescent="0.35">
      <c r="A1170" s="6"/>
      <c r="B1170" s="4"/>
      <c r="C1170" s="4" t="s">
        <v>51</v>
      </c>
      <c r="D1170" s="7" t="s">
        <v>52</v>
      </c>
      <c r="E1170" s="8">
        <v>3234.42</v>
      </c>
      <c r="F1170" s="8">
        <v>3234.42</v>
      </c>
      <c r="G1170" s="9">
        <v>0</v>
      </c>
      <c r="H1170" s="9">
        <v>0</v>
      </c>
      <c r="I1170" s="9">
        <v>0</v>
      </c>
      <c r="J1170" s="9">
        <v>0</v>
      </c>
      <c r="K1170" s="9">
        <v>0</v>
      </c>
      <c r="L1170" s="9">
        <v>0</v>
      </c>
      <c r="M1170" s="9">
        <v>0</v>
      </c>
      <c r="N1170" s="9">
        <v>0</v>
      </c>
      <c r="O1170" s="9">
        <v>0</v>
      </c>
      <c r="P1170" s="9">
        <v>0</v>
      </c>
      <c r="Q1170" s="9">
        <v>0</v>
      </c>
      <c r="R1170" s="9">
        <v>0</v>
      </c>
      <c r="S1170" s="9">
        <v>0</v>
      </c>
      <c r="T1170" s="9">
        <v>0</v>
      </c>
      <c r="U1170" s="9">
        <v>0</v>
      </c>
      <c r="V1170" s="5">
        <v>0</v>
      </c>
      <c r="W1170" s="5">
        <v>0</v>
      </c>
    </row>
    <row r="1171" spans="1:23" ht="25" x14ac:dyDescent="0.35">
      <c r="A1171" s="6"/>
      <c r="B1171" s="4"/>
      <c r="C1171" s="4" t="s">
        <v>53</v>
      </c>
      <c r="D1171" s="7" t="s">
        <v>54</v>
      </c>
      <c r="E1171" s="8">
        <v>3234.42</v>
      </c>
      <c r="F1171" s="8">
        <v>3234.42</v>
      </c>
      <c r="G1171" s="9">
        <v>2619.88</v>
      </c>
      <c r="H1171" s="9">
        <v>2619.88</v>
      </c>
      <c r="I1171" s="9">
        <v>2619.88</v>
      </c>
      <c r="J1171" s="9">
        <v>0</v>
      </c>
      <c r="K1171" s="9">
        <v>2619.88</v>
      </c>
      <c r="L1171" s="9">
        <v>0</v>
      </c>
      <c r="M1171" s="9">
        <v>0</v>
      </c>
      <c r="N1171" s="9">
        <v>0</v>
      </c>
      <c r="O1171" s="9">
        <v>0</v>
      </c>
      <c r="P1171" s="9">
        <v>0</v>
      </c>
      <c r="Q1171" s="9">
        <v>0</v>
      </c>
      <c r="R1171" s="9">
        <v>0</v>
      </c>
      <c r="S1171" s="9">
        <v>0</v>
      </c>
      <c r="T1171" s="9">
        <v>0</v>
      </c>
      <c r="U1171" s="9">
        <v>0</v>
      </c>
      <c r="V1171" s="5">
        <v>81</v>
      </c>
      <c r="W1171" s="5">
        <v>5.174599846756462E-2</v>
      </c>
    </row>
    <row r="1172" spans="1:23" ht="25" x14ac:dyDescent="0.35">
      <c r="A1172" s="6"/>
      <c r="B1172" s="4"/>
      <c r="C1172" s="4" t="s">
        <v>55</v>
      </c>
      <c r="D1172" s="7" t="s">
        <v>56</v>
      </c>
      <c r="E1172" s="8">
        <v>64688.46</v>
      </c>
      <c r="F1172" s="8">
        <v>64688.46</v>
      </c>
      <c r="G1172" s="9">
        <v>59101.03</v>
      </c>
      <c r="H1172" s="9">
        <v>59101.03</v>
      </c>
      <c r="I1172" s="9">
        <v>59101.03</v>
      </c>
      <c r="J1172" s="9">
        <v>0</v>
      </c>
      <c r="K1172" s="9">
        <v>59101.03</v>
      </c>
      <c r="L1172" s="9">
        <v>0</v>
      </c>
      <c r="M1172" s="9">
        <v>0</v>
      </c>
      <c r="N1172" s="9">
        <v>0</v>
      </c>
      <c r="O1172" s="9">
        <v>0</v>
      </c>
      <c r="P1172" s="9">
        <v>0</v>
      </c>
      <c r="Q1172" s="9">
        <v>0</v>
      </c>
      <c r="R1172" s="9">
        <v>0</v>
      </c>
      <c r="S1172" s="9">
        <v>0</v>
      </c>
      <c r="T1172" s="9">
        <v>0</v>
      </c>
      <c r="U1172" s="9">
        <v>0</v>
      </c>
      <c r="V1172" s="5">
        <v>91.362549999999985</v>
      </c>
      <c r="W1172" s="5">
        <v>1.1673200919241469</v>
      </c>
    </row>
    <row r="1173" spans="1:23" ht="37.5" x14ac:dyDescent="0.35">
      <c r="A1173" s="6"/>
      <c r="B1173" s="4"/>
      <c r="C1173" s="4" t="s">
        <v>57</v>
      </c>
      <c r="D1173" s="7" t="s">
        <v>58</v>
      </c>
      <c r="E1173" s="8">
        <v>9703.27</v>
      </c>
      <c r="F1173" s="8">
        <v>11320.48</v>
      </c>
      <c r="G1173" s="9">
        <v>10827.43</v>
      </c>
      <c r="H1173" s="9">
        <v>10827.43</v>
      </c>
      <c r="I1173" s="9">
        <v>10827.43</v>
      </c>
      <c r="J1173" s="9">
        <v>0</v>
      </c>
      <c r="K1173" s="9">
        <v>10827.43</v>
      </c>
      <c r="L1173" s="9">
        <v>0</v>
      </c>
      <c r="M1173" s="9">
        <v>0</v>
      </c>
      <c r="N1173" s="9">
        <v>0</v>
      </c>
      <c r="O1173" s="9">
        <v>0</v>
      </c>
      <c r="P1173" s="9">
        <v>0</v>
      </c>
      <c r="Q1173" s="9">
        <v>0</v>
      </c>
      <c r="R1173" s="9">
        <v>0</v>
      </c>
      <c r="S1173" s="9">
        <v>0</v>
      </c>
      <c r="T1173" s="9">
        <v>0</v>
      </c>
      <c r="U1173" s="9">
        <v>0</v>
      </c>
      <c r="V1173" s="5">
        <v>95.644571428571425</v>
      </c>
      <c r="W1173" s="5">
        <v>0.21385535139516124</v>
      </c>
    </row>
    <row r="1174" spans="1:23" ht="25" x14ac:dyDescent="0.35">
      <c r="A1174" s="6"/>
      <c r="B1174" s="4"/>
      <c r="C1174" s="4" t="s">
        <v>59</v>
      </c>
      <c r="D1174" s="7" t="s">
        <v>60</v>
      </c>
      <c r="E1174" s="8">
        <v>1617.21</v>
      </c>
      <c r="F1174" s="8">
        <v>646.88</v>
      </c>
      <c r="G1174" s="9">
        <v>0</v>
      </c>
      <c r="H1174" s="9">
        <v>0</v>
      </c>
      <c r="I1174" s="9">
        <v>0</v>
      </c>
      <c r="J1174" s="9">
        <v>0</v>
      </c>
      <c r="K1174" s="9">
        <v>0</v>
      </c>
      <c r="L1174" s="9">
        <v>0</v>
      </c>
      <c r="M1174" s="9">
        <v>0</v>
      </c>
      <c r="N1174" s="9">
        <v>0</v>
      </c>
      <c r="O1174" s="9">
        <v>0</v>
      </c>
      <c r="P1174" s="9">
        <v>0</v>
      </c>
      <c r="Q1174" s="9">
        <v>0</v>
      </c>
      <c r="R1174" s="9">
        <v>0</v>
      </c>
      <c r="S1174" s="9">
        <v>0</v>
      </c>
      <c r="T1174" s="9">
        <v>0</v>
      </c>
      <c r="U1174" s="9">
        <v>0</v>
      </c>
      <c r="V1174" s="5">
        <v>0</v>
      </c>
      <c r="W1174" s="5">
        <v>0</v>
      </c>
    </row>
    <row r="1175" spans="1:23" x14ac:dyDescent="0.35">
      <c r="A1175" s="6"/>
      <c r="B1175" s="4"/>
      <c r="C1175" s="4" t="s">
        <v>61</v>
      </c>
      <c r="D1175" s="7" t="s">
        <v>62</v>
      </c>
      <c r="E1175" s="8">
        <v>1617.21</v>
      </c>
      <c r="F1175" s="8">
        <v>1617.21</v>
      </c>
      <c r="G1175" s="9">
        <v>0</v>
      </c>
      <c r="H1175" s="9">
        <v>0</v>
      </c>
      <c r="I1175" s="9">
        <v>0</v>
      </c>
      <c r="J1175" s="9">
        <v>0</v>
      </c>
      <c r="K1175" s="9">
        <v>0</v>
      </c>
      <c r="L1175" s="9">
        <v>0</v>
      </c>
      <c r="M1175" s="9">
        <v>0</v>
      </c>
      <c r="N1175" s="9">
        <v>0</v>
      </c>
      <c r="O1175" s="9">
        <v>0</v>
      </c>
      <c r="P1175" s="9">
        <v>0</v>
      </c>
      <c r="Q1175" s="9">
        <v>0</v>
      </c>
      <c r="R1175" s="9">
        <v>0</v>
      </c>
      <c r="S1175" s="9">
        <v>0</v>
      </c>
      <c r="T1175" s="9">
        <v>0</v>
      </c>
      <c r="U1175" s="9">
        <v>0</v>
      </c>
      <c r="V1175" s="5">
        <v>0</v>
      </c>
      <c r="W1175" s="5">
        <v>0</v>
      </c>
    </row>
    <row r="1176" spans="1:23" ht="37.5" x14ac:dyDescent="0.35">
      <c r="A1176" s="6"/>
      <c r="B1176" s="4"/>
      <c r="C1176" s="4" t="s">
        <v>63</v>
      </c>
      <c r="D1176" s="7" t="s">
        <v>64</v>
      </c>
      <c r="E1176" s="8">
        <v>122908.08</v>
      </c>
      <c r="F1176" s="8">
        <v>122908.08</v>
      </c>
      <c r="G1176" s="9">
        <v>119353.03</v>
      </c>
      <c r="H1176" s="9">
        <v>119353.03</v>
      </c>
      <c r="I1176" s="9">
        <v>119353.03</v>
      </c>
      <c r="J1176" s="9">
        <v>0</v>
      </c>
      <c r="K1176" s="9">
        <v>119353.03</v>
      </c>
      <c r="L1176" s="9">
        <v>0</v>
      </c>
      <c r="M1176" s="9">
        <v>0</v>
      </c>
      <c r="N1176" s="9">
        <v>0</v>
      </c>
      <c r="O1176" s="9">
        <v>0</v>
      </c>
      <c r="P1176" s="9">
        <v>0</v>
      </c>
      <c r="Q1176" s="9">
        <v>0</v>
      </c>
      <c r="R1176" s="9">
        <v>0</v>
      </c>
      <c r="S1176" s="9">
        <v>0</v>
      </c>
      <c r="T1176" s="9">
        <v>0</v>
      </c>
      <c r="U1176" s="9">
        <v>0</v>
      </c>
      <c r="V1176" s="5">
        <v>97.107552631578955</v>
      </c>
      <c r="W1176" s="5">
        <v>2.3573732870022237</v>
      </c>
    </row>
    <row r="1177" spans="1:23" ht="25" x14ac:dyDescent="0.35">
      <c r="A1177" s="6"/>
      <c r="B1177" s="4"/>
      <c r="C1177" s="4" t="s">
        <v>209</v>
      </c>
      <c r="D1177" s="7" t="s">
        <v>210</v>
      </c>
      <c r="E1177" s="8">
        <v>6468.85</v>
      </c>
      <c r="F1177" s="8">
        <v>6468.85</v>
      </c>
      <c r="G1177" s="9">
        <v>0</v>
      </c>
      <c r="H1177" s="9">
        <v>0</v>
      </c>
      <c r="I1177" s="9">
        <v>0</v>
      </c>
      <c r="J1177" s="9">
        <v>0</v>
      </c>
      <c r="K1177" s="9">
        <v>0</v>
      </c>
      <c r="L1177" s="9">
        <v>0</v>
      </c>
      <c r="M1177" s="9">
        <v>0</v>
      </c>
      <c r="N1177" s="9">
        <v>0</v>
      </c>
      <c r="O1177" s="9">
        <v>0</v>
      </c>
      <c r="P1177" s="9">
        <v>0</v>
      </c>
      <c r="Q1177" s="9">
        <v>0</v>
      </c>
      <c r="R1177" s="9">
        <v>0</v>
      </c>
      <c r="S1177" s="9">
        <v>0</v>
      </c>
      <c r="T1177" s="9">
        <v>0</v>
      </c>
      <c r="U1177" s="9">
        <v>0</v>
      </c>
      <c r="V1177" s="5">
        <v>0</v>
      </c>
      <c r="W1177" s="5">
        <v>0</v>
      </c>
    </row>
    <row r="1178" spans="1:23" ht="37.5" x14ac:dyDescent="0.35">
      <c r="A1178" s="6"/>
      <c r="B1178" s="4"/>
      <c r="C1178" s="4" t="s">
        <v>67</v>
      </c>
      <c r="D1178" s="7" t="s">
        <v>68</v>
      </c>
      <c r="E1178" s="8">
        <v>1617.21</v>
      </c>
      <c r="F1178" s="8">
        <v>2587.54</v>
      </c>
      <c r="G1178" s="9">
        <v>2005.34</v>
      </c>
      <c r="H1178" s="9">
        <v>2005.34</v>
      </c>
      <c r="I1178" s="9">
        <v>2005.34</v>
      </c>
      <c r="J1178" s="9">
        <v>0</v>
      </c>
      <c r="K1178" s="9">
        <v>2005.34</v>
      </c>
      <c r="L1178" s="9">
        <v>0</v>
      </c>
      <c r="M1178" s="9">
        <v>0</v>
      </c>
      <c r="N1178" s="9">
        <v>0</v>
      </c>
      <c r="O1178" s="9">
        <v>0</v>
      </c>
      <c r="P1178" s="9">
        <v>0</v>
      </c>
      <c r="Q1178" s="9">
        <v>0</v>
      </c>
      <c r="R1178" s="9">
        <v>0</v>
      </c>
      <c r="S1178" s="9">
        <v>0</v>
      </c>
      <c r="T1178" s="9">
        <v>0</v>
      </c>
      <c r="U1178" s="9">
        <v>0</v>
      </c>
      <c r="V1178" s="5">
        <v>77.5</v>
      </c>
      <c r="W1178" s="5">
        <v>3.9608048209740815E-2</v>
      </c>
    </row>
    <row r="1179" spans="1:23" ht="37.5" x14ac:dyDescent="0.35">
      <c r="A1179" s="6"/>
      <c r="B1179" s="4"/>
      <c r="C1179" s="4" t="s">
        <v>91</v>
      </c>
      <c r="D1179" s="7" t="s">
        <v>92</v>
      </c>
      <c r="E1179" s="8">
        <v>24319.63</v>
      </c>
      <c r="F1179" s="8">
        <v>0</v>
      </c>
      <c r="G1179" s="9">
        <v>0</v>
      </c>
      <c r="H1179" s="9">
        <v>0</v>
      </c>
      <c r="I1179" s="9">
        <v>0</v>
      </c>
      <c r="J1179" s="9">
        <v>0</v>
      </c>
      <c r="K1179" s="9">
        <v>0</v>
      </c>
      <c r="L1179" s="9">
        <v>0</v>
      </c>
      <c r="M1179" s="9">
        <v>0</v>
      </c>
      <c r="N1179" s="9">
        <v>0</v>
      </c>
      <c r="O1179" s="9">
        <v>0</v>
      </c>
      <c r="P1179" s="9">
        <v>0</v>
      </c>
      <c r="Q1179" s="9">
        <v>0</v>
      </c>
      <c r="R1179" s="9">
        <v>0</v>
      </c>
      <c r="S1179" s="9">
        <v>0</v>
      </c>
      <c r="T1179" s="9">
        <v>0</v>
      </c>
      <c r="U1179" s="9">
        <v>0</v>
      </c>
      <c r="V1179" s="5" t="s">
        <v>86</v>
      </c>
      <c r="W1179" s="5">
        <v>0</v>
      </c>
    </row>
    <row r="1180" spans="1:23" ht="25" x14ac:dyDescent="0.35">
      <c r="A1180" s="6"/>
      <c r="B1180" s="4" t="s">
        <v>349</v>
      </c>
      <c r="C1180" s="4"/>
      <c r="D1180" s="7" t="s">
        <v>350</v>
      </c>
      <c r="E1180" s="8">
        <v>208296.85</v>
      </c>
      <c r="F1180" s="8">
        <v>231313</v>
      </c>
      <c r="G1180" s="9">
        <v>215526.07</v>
      </c>
      <c r="H1180" s="9">
        <v>215526.07</v>
      </c>
      <c r="I1180" s="9">
        <v>215526.07</v>
      </c>
      <c r="J1180" s="9">
        <v>145127.5</v>
      </c>
      <c r="K1180" s="9">
        <v>70398.58</v>
      </c>
      <c r="L1180" s="9">
        <v>0</v>
      </c>
      <c r="M1180" s="9">
        <v>0</v>
      </c>
      <c r="N1180" s="9">
        <v>0</v>
      </c>
      <c r="O1180" s="9">
        <v>0</v>
      </c>
      <c r="P1180" s="9">
        <v>0</v>
      </c>
      <c r="Q1180" s="9">
        <v>0</v>
      </c>
      <c r="R1180" s="9">
        <v>0</v>
      </c>
      <c r="S1180" s="9">
        <v>0</v>
      </c>
      <c r="T1180" s="9">
        <v>0</v>
      </c>
      <c r="U1180" s="9">
        <v>0</v>
      </c>
      <c r="V1180" s="5">
        <v>93.175079702444208</v>
      </c>
      <c r="W1180" s="5">
        <v>4.2569126728716418</v>
      </c>
    </row>
    <row r="1181" spans="1:23" ht="25" x14ac:dyDescent="0.35">
      <c r="A1181" s="6"/>
      <c r="B1181" s="4"/>
      <c r="C1181" s="4" t="s">
        <v>33</v>
      </c>
      <c r="D1181" s="7" t="s">
        <v>34</v>
      </c>
      <c r="E1181" s="8">
        <v>108676.62</v>
      </c>
      <c r="F1181" s="8">
        <v>121614.31</v>
      </c>
      <c r="G1181" s="9">
        <v>119653.75999999999</v>
      </c>
      <c r="H1181" s="9">
        <v>119653.75999999999</v>
      </c>
      <c r="I1181" s="9">
        <v>119653.75999999999</v>
      </c>
      <c r="J1181" s="9">
        <v>119653.75999999999</v>
      </c>
      <c r="K1181" s="9">
        <v>0</v>
      </c>
      <c r="L1181" s="9">
        <v>0</v>
      </c>
      <c r="M1181" s="9">
        <v>0</v>
      </c>
      <c r="N1181" s="9">
        <v>0</v>
      </c>
      <c r="O1181" s="9">
        <v>0</v>
      </c>
      <c r="P1181" s="9">
        <v>0</v>
      </c>
      <c r="Q1181" s="9">
        <v>0</v>
      </c>
      <c r="R1181" s="9">
        <v>0</v>
      </c>
      <c r="S1181" s="9">
        <v>0</v>
      </c>
      <c r="T1181" s="9">
        <v>0</v>
      </c>
      <c r="U1181" s="9">
        <v>0</v>
      </c>
      <c r="V1181" s="5">
        <v>98.387898936170203</v>
      </c>
      <c r="W1181" s="5">
        <v>2.3633132165547099</v>
      </c>
    </row>
    <row r="1182" spans="1:23" ht="25" x14ac:dyDescent="0.35">
      <c r="A1182" s="6"/>
      <c r="B1182" s="4"/>
      <c r="C1182" s="4" t="s">
        <v>35</v>
      </c>
      <c r="D1182" s="7" t="s">
        <v>36</v>
      </c>
      <c r="E1182" s="8">
        <v>8086.06</v>
      </c>
      <c r="F1182" s="8">
        <v>7976.09</v>
      </c>
      <c r="G1182" s="9">
        <v>7975.38</v>
      </c>
      <c r="H1182" s="9">
        <v>7975.38</v>
      </c>
      <c r="I1182" s="9">
        <v>7975.38</v>
      </c>
      <c r="J1182" s="9">
        <v>7975.38</v>
      </c>
      <c r="K1182" s="9">
        <v>0</v>
      </c>
      <c r="L1182" s="9">
        <v>0</v>
      </c>
      <c r="M1182" s="9">
        <v>0</v>
      </c>
      <c r="N1182" s="9">
        <v>0</v>
      </c>
      <c r="O1182" s="9">
        <v>0</v>
      </c>
      <c r="P1182" s="9">
        <v>0</v>
      </c>
      <c r="Q1182" s="9">
        <v>0</v>
      </c>
      <c r="R1182" s="9">
        <v>0</v>
      </c>
      <c r="S1182" s="9">
        <v>0</v>
      </c>
      <c r="T1182" s="9">
        <v>0</v>
      </c>
      <c r="U1182" s="9">
        <v>0</v>
      </c>
      <c r="V1182" s="5">
        <v>99.991078669910792</v>
      </c>
      <c r="W1182" s="5">
        <v>0.15752376308808827</v>
      </c>
    </row>
    <row r="1183" spans="1:23" ht="37.5" x14ac:dyDescent="0.35">
      <c r="A1183" s="6"/>
      <c r="B1183" s="4"/>
      <c r="C1183" s="4" t="s">
        <v>37</v>
      </c>
      <c r="D1183" s="7" t="s">
        <v>38</v>
      </c>
      <c r="E1183" s="8">
        <v>19083.099999999999</v>
      </c>
      <c r="F1183" s="8">
        <v>19083.099999999999</v>
      </c>
      <c r="G1183" s="9">
        <v>17498.36</v>
      </c>
      <c r="H1183" s="9">
        <v>17498.36</v>
      </c>
      <c r="I1183" s="9">
        <v>17498.36</v>
      </c>
      <c r="J1183" s="9">
        <v>17498.36</v>
      </c>
      <c r="K1183" s="9">
        <v>0</v>
      </c>
      <c r="L1183" s="9">
        <v>0</v>
      </c>
      <c r="M1183" s="9">
        <v>0</v>
      </c>
      <c r="N1183" s="9">
        <v>0</v>
      </c>
      <c r="O1183" s="9">
        <v>0</v>
      </c>
      <c r="P1183" s="9">
        <v>0</v>
      </c>
      <c r="Q1183" s="9">
        <v>0</v>
      </c>
      <c r="R1183" s="9">
        <v>0</v>
      </c>
      <c r="S1183" s="9">
        <v>0</v>
      </c>
      <c r="T1183" s="9">
        <v>0</v>
      </c>
      <c r="U1183" s="9">
        <v>0</v>
      </c>
      <c r="V1183" s="5">
        <v>91.695593220338978</v>
      </c>
      <c r="W1183" s="5">
        <v>0.34561471796230031</v>
      </c>
    </row>
    <row r="1184" spans="1:23" ht="25" x14ac:dyDescent="0.35">
      <c r="A1184" s="6"/>
      <c r="B1184" s="4"/>
      <c r="C1184" s="4" t="s">
        <v>43</v>
      </c>
      <c r="D1184" s="7" t="s">
        <v>44</v>
      </c>
      <c r="E1184" s="8">
        <v>9774.43</v>
      </c>
      <c r="F1184" s="8">
        <v>2425.8200000000002</v>
      </c>
      <c r="G1184" s="9">
        <v>2312.7399999999998</v>
      </c>
      <c r="H1184" s="9">
        <v>2312.7399999999998</v>
      </c>
      <c r="I1184" s="9">
        <v>2312.7399999999998</v>
      </c>
      <c r="J1184" s="9">
        <v>0</v>
      </c>
      <c r="K1184" s="9">
        <v>2312.7399999999998</v>
      </c>
      <c r="L1184" s="9">
        <v>0</v>
      </c>
      <c r="M1184" s="9">
        <v>0</v>
      </c>
      <c r="N1184" s="9">
        <v>0</v>
      </c>
      <c r="O1184" s="9">
        <v>0</v>
      </c>
      <c r="P1184" s="9">
        <v>0</v>
      </c>
      <c r="Q1184" s="9">
        <v>0</v>
      </c>
      <c r="R1184" s="9">
        <v>0</v>
      </c>
      <c r="S1184" s="9">
        <v>0</v>
      </c>
      <c r="T1184" s="9">
        <v>0</v>
      </c>
      <c r="U1184" s="9">
        <v>0</v>
      </c>
      <c r="V1184" s="5">
        <v>95.338666666666654</v>
      </c>
      <c r="W1184" s="5">
        <v>4.5679578696601733E-2</v>
      </c>
    </row>
    <row r="1185" spans="1:23" x14ac:dyDescent="0.35">
      <c r="A1185" s="6"/>
      <c r="B1185" s="4"/>
      <c r="C1185" s="4" t="s">
        <v>49</v>
      </c>
      <c r="D1185" s="7" t="s">
        <v>50</v>
      </c>
      <c r="E1185" s="8">
        <v>32344.23</v>
      </c>
      <c r="F1185" s="8">
        <v>32344.23</v>
      </c>
      <c r="G1185" s="9">
        <v>27527.63</v>
      </c>
      <c r="H1185" s="9">
        <v>27527.63</v>
      </c>
      <c r="I1185" s="9">
        <v>27527.63</v>
      </c>
      <c r="J1185" s="9">
        <v>0</v>
      </c>
      <c r="K1185" s="9">
        <v>27527.63</v>
      </c>
      <c r="L1185" s="9">
        <v>0</v>
      </c>
      <c r="M1185" s="9">
        <v>0</v>
      </c>
      <c r="N1185" s="9">
        <v>0</v>
      </c>
      <c r="O1185" s="9">
        <v>0</v>
      </c>
      <c r="P1185" s="9">
        <v>0</v>
      </c>
      <c r="Q1185" s="9">
        <v>0</v>
      </c>
      <c r="R1185" s="9">
        <v>0</v>
      </c>
      <c r="S1185" s="9">
        <v>0</v>
      </c>
      <c r="T1185" s="9">
        <v>0</v>
      </c>
      <c r="U1185" s="9">
        <v>0</v>
      </c>
      <c r="V1185" s="5">
        <v>85.1083</v>
      </c>
      <c r="W1185" s="5">
        <v>0.54370542733049754</v>
      </c>
    </row>
    <row r="1186" spans="1:23" ht="25" x14ac:dyDescent="0.35">
      <c r="A1186" s="6"/>
      <c r="B1186" s="4"/>
      <c r="C1186" s="4" t="s">
        <v>53</v>
      </c>
      <c r="D1186" s="7" t="s">
        <v>54</v>
      </c>
      <c r="E1186" s="8">
        <v>646.88</v>
      </c>
      <c r="F1186" s="8">
        <v>646.88</v>
      </c>
      <c r="G1186" s="9">
        <v>145.55000000000001</v>
      </c>
      <c r="H1186" s="9">
        <v>145.55000000000001</v>
      </c>
      <c r="I1186" s="9">
        <v>145.55000000000001</v>
      </c>
      <c r="J1186" s="9">
        <v>0</v>
      </c>
      <c r="K1186" s="9">
        <v>145.55000000000001</v>
      </c>
      <c r="L1186" s="9">
        <v>0</v>
      </c>
      <c r="M1186" s="9">
        <v>0</v>
      </c>
      <c r="N1186" s="9">
        <v>0</v>
      </c>
      <c r="O1186" s="9">
        <v>0</v>
      </c>
      <c r="P1186" s="9">
        <v>0</v>
      </c>
      <c r="Q1186" s="9">
        <v>0</v>
      </c>
      <c r="R1186" s="9">
        <v>0</v>
      </c>
      <c r="S1186" s="9">
        <v>0</v>
      </c>
      <c r="T1186" s="9">
        <v>0</v>
      </c>
      <c r="U1186" s="9">
        <v>0</v>
      </c>
      <c r="V1186" s="5">
        <v>22.5</v>
      </c>
      <c r="W1186" s="5">
        <v>2.8747776926424788E-3</v>
      </c>
    </row>
    <row r="1187" spans="1:23" ht="25" x14ac:dyDescent="0.35">
      <c r="A1187" s="6"/>
      <c r="B1187" s="4"/>
      <c r="C1187" s="4" t="s">
        <v>55</v>
      </c>
      <c r="D1187" s="7" t="s">
        <v>56</v>
      </c>
      <c r="E1187" s="8">
        <v>15525.23</v>
      </c>
      <c r="F1187" s="8">
        <v>38813.08</v>
      </c>
      <c r="G1187" s="9">
        <v>35237.58</v>
      </c>
      <c r="H1187" s="9">
        <v>35237.58</v>
      </c>
      <c r="I1187" s="9">
        <v>35237.58</v>
      </c>
      <c r="J1187" s="9">
        <v>0</v>
      </c>
      <c r="K1187" s="9">
        <v>35237.58</v>
      </c>
      <c r="L1187" s="9">
        <v>0</v>
      </c>
      <c r="M1187" s="9">
        <v>0</v>
      </c>
      <c r="N1187" s="9">
        <v>0</v>
      </c>
      <c r="O1187" s="9">
        <v>0</v>
      </c>
      <c r="P1187" s="9">
        <v>0</v>
      </c>
      <c r="Q1187" s="9">
        <v>0</v>
      </c>
      <c r="R1187" s="9">
        <v>0</v>
      </c>
      <c r="S1187" s="9">
        <v>0</v>
      </c>
      <c r="T1187" s="9">
        <v>0</v>
      </c>
      <c r="U1187" s="9">
        <v>0</v>
      </c>
      <c r="V1187" s="5">
        <v>90.787916666666661</v>
      </c>
      <c r="W1187" s="5">
        <v>0.69598687358618028</v>
      </c>
    </row>
    <row r="1188" spans="1:23" ht="37.5" x14ac:dyDescent="0.35">
      <c r="A1188" s="6"/>
      <c r="B1188" s="4"/>
      <c r="C1188" s="4" t="s">
        <v>63</v>
      </c>
      <c r="D1188" s="7" t="s">
        <v>64</v>
      </c>
      <c r="E1188" s="8">
        <v>5175.08</v>
      </c>
      <c r="F1188" s="8">
        <v>5175.08</v>
      </c>
      <c r="G1188" s="9">
        <v>5175.08</v>
      </c>
      <c r="H1188" s="9">
        <v>5175.08</v>
      </c>
      <c r="I1188" s="9">
        <v>5175.08</v>
      </c>
      <c r="J1188" s="9">
        <v>0</v>
      </c>
      <c r="K1188" s="9">
        <v>5175.08</v>
      </c>
      <c r="L1188" s="9">
        <v>0</v>
      </c>
      <c r="M1188" s="9">
        <v>0</v>
      </c>
      <c r="N1188" s="9">
        <v>0</v>
      </c>
      <c r="O1188" s="9">
        <v>0</v>
      </c>
      <c r="P1188" s="9">
        <v>0</v>
      </c>
      <c r="Q1188" s="9">
        <v>0</v>
      </c>
      <c r="R1188" s="9">
        <v>0</v>
      </c>
      <c r="S1188" s="9">
        <v>0</v>
      </c>
      <c r="T1188" s="9">
        <v>0</v>
      </c>
      <c r="U1188" s="9">
        <v>0</v>
      </c>
      <c r="V1188" s="5">
        <v>100</v>
      </c>
      <c r="W1188" s="5">
        <v>0.10221431796062147</v>
      </c>
    </row>
    <row r="1189" spans="1:23" ht="25" x14ac:dyDescent="0.35">
      <c r="A1189" s="6"/>
      <c r="B1189" s="4"/>
      <c r="C1189" s="4" t="s">
        <v>209</v>
      </c>
      <c r="D1189" s="7" t="s">
        <v>210</v>
      </c>
      <c r="E1189" s="8">
        <v>3234.42</v>
      </c>
      <c r="F1189" s="8">
        <v>3234.42</v>
      </c>
      <c r="G1189" s="9">
        <v>0</v>
      </c>
      <c r="H1189" s="9">
        <v>0</v>
      </c>
      <c r="I1189" s="9">
        <v>0</v>
      </c>
      <c r="J1189" s="9">
        <v>0</v>
      </c>
      <c r="K1189" s="9">
        <v>0</v>
      </c>
      <c r="L1189" s="9">
        <v>0</v>
      </c>
      <c r="M1189" s="9">
        <v>0</v>
      </c>
      <c r="N1189" s="9">
        <v>0</v>
      </c>
      <c r="O1189" s="9">
        <v>0</v>
      </c>
      <c r="P1189" s="9">
        <v>0</v>
      </c>
      <c r="Q1189" s="9">
        <v>0</v>
      </c>
      <c r="R1189" s="9">
        <v>0</v>
      </c>
      <c r="S1189" s="9">
        <v>0</v>
      </c>
      <c r="T1189" s="9">
        <v>0</v>
      </c>
      <c r="U1189" s="9">
        <v>0</v>
      </c>
      <c r="V1189" s="5">
        <v>0</v>
      </c>
      <c r="W1189" s="5">
        <v>0</v>
      </c>
    </row>
    <row r="1190" spans="1:23" ht="37.5" x14ac:dyDescent="0.35">
      <c r="A1190" s="6"/>
      <c r="B1190" s="4"/>
      <c r="C1190" s="4" t="s">
        <v>91</v>
      </c>
      <c r="D1190" s="7" t="s">
        <v>92</v>
      </c>
      <c r="E1190" s="8">
        <v>5750.8</v>
      </c>
      <c r="F1190" s="8">
        <v>0</v>
      </c>
      <c r="G1190" s="9">
        <v>0</v>
      </c>
      <c r="H1190" s="9">
        <v>0</v>
      </c>
      <c r="I1190" s="9">
        <v>0</v>
      </c>
      <c r="J1190" s="9">
        <v>0</v>
      </c>
      <c r="K1190" s="9">
        <v>0</v>
      </c>
      <c r="L1190" s="9">
        <v>0</v>
      </c>
      <c r="M1190" s="9">
        <v>0</v>
      </c>
      <c r="N1190" s="9">
        <v>0</v>
      </c>
      <c r="O1190" s="9">
        <v>0</v>
      </c>
      <c r="P1190" s="9">
        <v>0</v>
      </c>
      <c r="Q1190" s="9">
        <v>0</v>
      </c>
      <c r="R1190" s="9">
        <v>0</v>
      </c>
      <c r="S1190" s="9">
        <v>0</v>
      </c>
      <c r="T1190" s="9">
        <v>0</v>
      </c>
      <c r="U1190" s="9">
        <v>0</v>
      </c>
      <c r="V1190" s="5" t="s">
        <v>86</v>
      </c>
      <c r="W1190" s="5">
        <v>0</v>
      </c>
    </row>
    <row r="1191" spans="1:23" x14ac:dyDescent="0.35">
      <c r="A1191" s="6">
        <v>926</v>
      </c>
      <c r="B1191" s="4"/>
      <c r="C1191" s="4"/>
      <c r="D1191" s="7" t="s">
        <v>310</v>
      </c>
      <c r="E1191" s="8">
        <v>142638.06</v>
      </c>
      <c r="F1191" s="8">
        <v>142638.06</v>
      </c>
      <c r="G1191" s="9">
        <v>130600.38</v>
      </c>
      <c r="H1191" s="9">
        <v>130600.38</v>
      </c>
      <c r="I1191" s="9">
        <v>130600.38</v>
      </c>
      <c r="J1191" s="9">
        <v>111646.98</v>
      </c>
      <c r="K1191" s="9">
        <v>18953.400000000001</v>
      </c>
      <c r="L1191" s="9">
        <v>0</v>
      </c>
      <c r="M1191" s="9">
        <v>0</v>
      </c>
      <c r="N1191" s="9">
        <v>0</v>
      </c>
      <c r="O1191" s="9">
        <v>0</v>
      </c>
      <c r="P1191" s="9">
        <v>0</v>
      </c>
      <c r="Q1191" s="9">
        <v>0</v>
      </c>
      <c r="R1191" s="9">
        <v>0</v>
      </c>
      <c r="S1191" s="9">
        <v>0</v>
      </c>
      <c r="T1191" s="9">
        <v>0</v>
      </c>
      <c r="U1191" s="9">
        <v>0</v>
      </c>
      <c r="V1191" s="5">
        <v>91.560680272108854</v>
      </c>
      <c r="W1191" s="5">
        <v>2.5795226914604021</v>
      </c>
    </row>
    <row r="1192" spans="1:23" ht="25" x14ac:dyDescent="0.35">
      <c r="A1192" s="6"/>
      <c r="B1192" s="4" t="s">
        <v>313</v>
      </c>
      <c r="C1192" s="4"/>
      <c r="D1192" s="7" t="s">
        <v>314</v>
      </c>
      <c r="E1192" s="8">
        <v>142638.06</v>
      </c>
      <c r="F1192" s="8">
        <v>142638.06</v>
      </c>
      <c r="G1192" s="9">
        <v>130600.38</v>
      </c>
      <c r="H1192" s="9">
        <v>130600.38</v>
      </c>
      <c r="I1192" s="9">
        <v>130600.38</v>
      </c>
      <c r="J1192" s="9">
        <v>111646.98</v>
      </c>
      <c r="K1192" s="9">
        <v>18953.400000000001</v>
      </c>
      <c r="L1192" s="9">
        <v>0</v>
      </c>
      <c r="M1192" s="9">
        <v>0</v>
      </c>
      <c r="N1192" s="9">
        <v>0</v>
      </c>
      <c r="O1192" s="9">
        <v>0</v>
      </c>
      <c r="P1192" s="9">
        <v>0</v>
      </c>
      <c r="Q1192" s="9">
        <v>0</v>
      </c>
      <c r="R1192" s="9">
        <v>0</v>
      </c>
      <c r="S1192" s="9">
        <v>0</v>
      </c>
      <c r="T1192" s="9">
        <v>0</v>
      </c>
      <c r="U1192" s="9">
        <v>0</v>
      </c>
      <c r="V1192" s="5">
        <v>91.560680272108854</v>
      </c>
      <c r="W1192" s="5">
        <v>2.5795226914604021</v>
      </c>
    </row>
    <row r="1193" spans="1:23" ht="25" x14ac:dyDescent="0.35">
      <c r="A1193" s="6"/>
      <c r="B1193" s="4"/>
      <c r="C1193" s="4" t="s">
        <v>33</v>
      </c>
      <c r="D1193" s="7" t="s">
        <v>34</v>
      </c>
      <c r="E1193" s="8">
        <v>89270.080000000002</v>
      </c>
      <c r="F1193" s="8">
        <v>89270.080000000002</v>
      </c>
      <c r="G1193" s="9">
        <v>86436.17</v>
      </c>
      <c r="H1193" s="9">
        <v>86436.17</v>
      </c>
      <c r="I1193" s="9">
        <v>86436.17</v>
      </c>
      <c r="J1193" s="9">
        <v>86436.17</v>
      </c>
      <c r="K1193" s="9">
        <v>0</v>
      </c>
      <c r="L1193" s="9">
        <v>0</v>
      </c>
      <c r="M1193" s="9">
        <v>0</v>
      </c>
      <c r="N1193" s="9">
        <v>0</v>
      </c>
      <c r="O1193" s="9">
        <v>0</v>
      </c>
      <c r="P1193" s="9">
        <v>0</v>
      </c>
      <c r="Q1193" s="9">
        <v>0</v>
      </c>
      <c r="R1193" s="9">
        <v>0</v>
      </c>
      <c r="S1193" s="9">
        <v>0</v>
      </c>
      <c r="T1193" s="9">
        <v>0</v>
      </c>
      <c r="U1193" s="9">
        <v>0</v>
      </c>
      <c r="V1193" s="5">
        <v>96.825471014492763</v>
      </c>
      <c r="W1193" s="5">
        <v>1.7072237854659968</v>
      </c>
    </row>
    <row r="1194" spans="1:23" ht="25" x14ac:dyDescent="0.35">
      <c r="A1194" s="6"/>
      <c r="B1194" s="4"/>
      <c r="C1194" s="4" t="s">
        <v>35</v>
      </c>
      <c r="D1194" s="7" t="s">
        <v>36</v>
      </c>
      <c r="E1194" s="8">
        <v>7115.73</v>
      </c>
      <c r="F1194" s="8">
        <v>6954.01</v>
      </c>
      <c r="G1194" s="9">
        <v>6953.36</v>
      </c>
      <c r="H1194" s="9">
        <v>6953.36</v>
      </c>
      <c r="I1194" s="9">
        <v>6953.36</v>
      </c>
      <c r="J1194" s="9">
        <v>6953.36</v>
      </c>
      <c r="K1194" s="9">
        <v>0</v>
      </c>
      <c r="L1194" s="9">
        <v>0</v>
      </c>
      <c r="M1194" s="9">
        <v>0</v>
      </c>
      <c r="N1194" s="9">
        <v>0</v>
      </c>
      <c r="O1194" s="9">
        <v>0</v>
      </c>
      <c r="P1194" s="9">
        <v>0</v>
      </c>
      <c r="Q1194" s="9">
        <v>0</v>
      </c>
      <c r="R1194" s="9">
        <v>0</v>
      </c>
      <c r="S1194" s="9">
        <v>0</v>
      </c>
      <c r="T1194" s="9">
        <v>0</v>
      </c>
      <c r="U1194" s="9">
        <v>0</v>
      </c>
      <c r="V1194" s="5">
        <v>99.990697674418612</v>
      </c>
      <c r="W1194" s="5">
        <v>0.13733771296984004</v>
      </c>
    </row>
    <row r="1195" spans="1:23" ht="37.5" x14ac:dyDescent="0.35">
      <c r="A1195" s="6"/>
      <c r="B1195" s="4"/>
      <c r="C1195" s="4" t="s">
        <v>37</v>
      </c>
      <c r="D1195" s="7" t="s">
        <v>38</v>
      </c>
      <c r="E1195" s="8">
        <v>16172.12</v>
      </c>
      <c r="F1195" s="8">
        <v>16172.12</v>
      </c>
      <c r="G1195" s="9">
        <v>15969.38</v>
      </c>
      <c r="H1195" s="9">
        <v>15969.38</v>
      </c>
      <c r="I1195" s="9">
        <v>15969.38</v>
      </c>
      <c r="J1195" s="9">
        <v>15969.38</v>
      </c>
      <c r="K1195" s="9">
        <v>0</v>
      </c>
      <c r="L1195" s="9">
        <v>0</v>
      </c>
      <c r="M1195" s="9">
        <v>0</v>
      </c>
      <c r="N1195" s="9">
        <v>0</v>
      </c>
      <c r="O1195" s="9">
        <v>0</v>
      </c>
      <c r="P1195" s="9">
        <v>0</v>
      </c>
      <c r="Q1195" s="9">
        <v>0</v>
      </c>
      <c r="R1195" s="9">
        <v>0</v>
      </c>
      <c r="S1195" s="9">
        <v>0</v>
      </c>
      <c r="T1195" s="9">
        <v>0</v>
      </c>
      <c r="U1195" s="9">
        <v>0</v>
      </c>
      <c r="V1195" s="5">
        <v>98.746399999999994</v>
      </c>
      <c r="W1195" s="5">
        <v>0.31541549772083471</v>
      </c>
    </row>
    <row r="1196" spans="1:23" ht="37.5" x14ac:dyDescent="0.35">
      <c r="A1196" s="6"/>
      <c r="B1196" s="4"/>
      <c r="C1196" s="4" t="s">
        <v>39</v>
      </c>
      <c r="D1196" s="7" t="s">
        <v>40</v>
      </c>
      <c r="E1196" s="8">
        <v>2264.1</v>
      </c>
      <c r="F1196" s="8">
        <v>2425.8200000000002</v>
      </c>
      <c r="G1196" s="9">
        <v>2288.06</v>
      </c>
      <c r="H1196" s="9">
        <v>2288.06</v>
      </c>
      <c r="I1196" s="9">
        <v>2288.06</v>
      </c>
      <c r="J1196" s="9">
        <v>2288.06</v>
      </c>
      <c r="K1196" s="9">
        <v>0</v>
      </c>
      <c r="L1196" s="9">
        <v>0</v>
      </c>
      <c r="M1196" s="9">
        <v>0</v>
      </c>
      <c r="N1196" s="9">
        <v>0</v>
      </c>
      <c r="O1196" s="9">
        <v>0</v>
      </c>
      <c r="P1196" s="9">
        <v>0</v>
      </c>
      <c r="Q1196" s="9">
        <v>0</v>
      </c>
      <c r="R1196" s="9">
        <v>0</v>
      </c>
      <c r="S1196" s="9">
        <v>0</v>
      </c>
      <c r="T1196" s="9">
        <v>0</v>
      </c>
      <c r="U1196" s="9">
        <v>0</v>
      </c>
      <c r="V1196" s="5">
        <v>94.321333333333328</v>
      </c>
      <c r="W1196" s="5">
        <v>4.519214416782702E-2</v>
      </c>
    </row>
    <row r="1197" spans="1:23" ht="25" x14ac:dyDescent="0.35">
      <c r="A1197" s="6"/>
      <c r="B1197" s="4"/>
      <c r="C1197" s="4" t="s">
        <v>43</v>
      </c>
      <c r="D1197" s="7" t="s">
        <v>44</v>
      </c>
      <c r="E1197" s="8">
        <v>14554.9</v>
      </c>
      <c r="F1197" s="8">
        <v>14554.9</v>
      </c>
      <c r="G1197" s="9">
        <v>8690.57</v>
      </c>
      <c r="H1197" s="9">
        <v>8690.57</v>
      </c>
      <c r="I1197" s="9">
        <v>8690.57</v>
      </c>
      <c r="J1197" s="9">
        <v>0</v>
      </c>
      <c r="K1197" s="9">
        <v>8690.57</v>
      </c>
      <c r="L1197" s="9">
        <v>0</v>
      </c>
      <c r="M1197" s="9">
        <v>0</v>
      </c>
      <c r="N1197" s="9">
        <v>0</v>
      </c>
      <c r="O1197" s="9">
        <v>0</v>
      </c>
      <c r="P1197" s="9">
        <v>0</v>
      </c>
      <c r="Q1197" s="9">
        <v>0</v>
      </c>
      <c r="R1197" s="9">
        <v>0</v>
      </c>
      <c r="S1197" s="9">
        <v>0</v>
      </c>
      <c r="T1197" s="9">
        <v>0</v>
      </c>
      <c r="U1197" s="9">
        <v>0</v>
      </c>
      <c r="V1197" s="5">
        <v>59.708888888888886</v>
      </c>
      <c r="W1197" s="5">
        <v>0.17164978183024615</v>
      </c>
    </row>
    <row r="1198" spans="1:23" ht="25" x14ac:dyDescent="0.35">
      <c r="A1198" s="6"/>
      <c r="B1198" s="4"/>
      <c r="C1198" s="4" t="s">
        <v>53</v>
      </c>
      <c r="D1198" s="7" t="s">
        <v>54</v>
      </c>
      <c r="E1198" s="8">
        <v>646.88</v>
      </c>
      <c r="F1198" s="8">
        <v>646.88</v>
      </c>
      <c r="G1198" s="9">
        <v>0</v>
      </c>
      <c r="H1198" s="9">
        <v>0</v>
      </c>
      <c r="I1198" s="9">
        <v>0</v>
      </c>
      <c r="J1198" s="9">
        <v>0</v>
      </c>
      <c r="K1198" s="9">
        <v>0</v>
      </c>
      <c r="L1198" s="9">
        <v>0</v>
      </c>
      <c r="M1198" s="9">
        <v>0</v>
      </c>
      <c r="N1198" s="9">
        <v>0</v>
      </c>
      <c r="O1198" s="9">
        <v>0</v>
      </c>
      <c r="P1198" s="9">
        <v>0</v>
      </c>
      <c r="Q1198" s="9">
        <v>0</v>
      </c>
      <c r="R1198" s="9">
        <v>0</v>
      </c>
      <c r="S1198" s="9">
        <v>0</v>
      </c>
      <c r="T1198" s="9">
        <v>0</v>
      </c>
      <c r="U1198" s="9">
        <v>0</v>
      </c>
      <c r="V1198" s="5">
        <v>0</v>
      </c>
      <c r="W1198" s="5">
        <v>0</v>
      </c>
    </row>
    <row r="1199" spans="1:23" ht="25" x14ac:dyDescent="0.35">
      <c r="A1199" s="6"/>
      <c r="B1199" s="4"/>
      <c r="C1199" s="4" t="s">
        <v>55</v>
      </c>
      <c r="D1199" s="7" t="s">
        <v>56</v>
      </c>
      <c r="E1199" s="8">
        <v>7439.17</v>
      </c>
      <c r="F1199" s="8">
        <v>7439.17</v>
      </c>
      <c r="G1199" s="9">
        <v>5087.75</v>
      </c>
      <c r="H1199" s="9">
        <v>5087.75</v>
      </c>
      <c r="I1199" s="9">
        <v>5087.75</v>
      </c>
      <c r="J1199" s="9">
        <v>0</v>
      </c>
      <c r="K1199" s="9">
        <v>5087.75</v>
      </c>
      <c r="L1199" s="9">
        <v>0</v>
      </c>
      <c r="M1199" s="9">
        <v>0</v>
      </c>
      <c r="N1199" s="9">
        <v>0</v>
      </c>
      <c r="O1199" s="9">
        <v>0</v>
      </c>
      <c r="P1199" s="9">
        <v>0</v>
      </c>
      <c r="Q1199" s="9">
        <v>0</v>
      </c>
      <c r="R1199" s="9">
        <v>0</v>
      </c>
      <c r="S1199" s="9">
        <v>0</v>
      </c>
      <c r="T1199" s="9">
        <v>0</v>
      </c>
      <c r="U1199" s="9">
        <v>0</v>
      </c>
      <c r="V1199" s="5">
        <v>68.391304347826093</v>
      </c>
      <c r="W1199" s="5">
        <v>0.10048945134503598</v>
      </c>
    </row>
    <row r="1200" spans="1:23" ht="37.5" x14ac:dyDescent="0.35">
      <c r="A1200" s="6"/>
      <c r="B1200" s="4"/>
      <c r="C1200" s="4" t="s">
        <v>63</v>
      </c>
      <c r="D1200" s="7" t="s">
        <v>64</v>
      </c>
      <c r="E1200" s="8">
        <v>5175.08</v>
      </c>
      <c r="F1200" s="8">
        <v>5175.08</v>
      </c>
      <c r="G1200" s="9">
        <v>5175.08</v>
      </c>
      <c r="H1200" s="9">
        <v>5175.08</v>
      </c>
      <c r="I1200" s="9">
        <v>5175.08</v>
      </c>
      <c r="J1200" s="9">
        <v>0</v>
      </c>
      <c r="K1200" s="9">
        <v>5175.08</v>
      </c>
      <c r="L1200" s="9">
        <v>0</v>
      </c>
      <c r="M1200" s="9">
        <v>0</v>
      </c>
      <c r="N1200" s="9">
        <v>0</v>
      </c>
      <c r="O1200" s="9">
        <v>0</v>
      </c>
      <c r="P1200" s="9">
        <v>0</v>
      </c>
      <c r="Q1200" s="9">
        <v>0</v>
      </c>
      <c r="R1200" s="9">
        <v>0</v>
      </c>
      <c r="S1200" s="9">
        <v>0</v>
      </c>
      <c r="T1200" s="9">
        <v>0</v>
      </c>
      <c r="U1200" s="9">
        <v>0</v>
      </c>
      <c r="V1200" s="5">
        <v>100</v>
      </c>
      <c r="W1200" s="5">
        <v>0.10221431796062147</v>
      </c>
    </row>
    <row r="1201" spans="1:23" x14ac:dyDescent="0.35">
      <c r="A1201" s="6"/>
      <c r="B1201" s="4"/>
      <c r="C1201" s="4"/>
      <c r="D1201" s="7" t="s">
        <v>27</v>
      </c>
      <c r="E1201" s="8">
        <v>4104867.81</v>
      </c>
      <c r="F1201" s="8">
        <v>5266077.45</v>
      </c>
      <c r="G1201" s="9">
        <v>5062966.78</v>
      </c>
      <c r="H1201" s="9">
        <v>4511966.63</v>
      </c>
      <c r="I1201" s="9">
        <v>4505315.33</v>
      </c>
      <c r="J1201" s="9">
        <v>3482336.68</v>
      </c>
      <c r="K1201" s="9">
        <v>1022978.65</v>
      </c>
      <c r="L1201" s="9">
        <v>0</v>
      </c>
      <c r="M1201" s="9">
        <v>6651.3</v>
      </c>
      <c r="N1201" s="9">
        <v>0</v>
      </c>
      <c r="O1201" s="9">
        <v>0</v>
      </c>
      <c r="P1201" s="9">
        <v>0</v>
      </c>
      <c r="Q1201" s="9">
        <v>551000.15</v>
      </c>
      <c r="R1201" s="9">
        <v>551000.15</v>
      </c>
      <c r="S1201" s="9">
        <v>0</v>
      </c>
      <c r="T1201" s="9">
        <v>0</v>
      </c>
      <c r="U1201" s="9">
        <v>0</v>
      </c>
      <c r="V1201" s="5">
        <v>96.14303666465004</v>
      </c>
      <c r="W1201" s="5">
        <v>100</v>
      </c>
    </row>
  </sheetData>
  <mergeCells count="417">
    <mergeCell ref="A1141:D1141"/>
    <mergeCell ref="N1138:N1139"/>
    <mergeCell ref="O1138:O1139"/>
    <mergeCell ref="P1138:P1139"/>
    <mergeCell ref="R1138:R1139"/>
    <mergeCell ref="T1138:T1139"/>
    <mergeCell ref="U1138:U1139"/>
    <mergeCell ref="V1136:V1139"/>
    <mergeCell ref="W1136:W1139"/>
    <mergeCell ref="H1137:H1139"/>
    <mergeCell ref="I1137:P1137"/>
    <mergeCell ref="Q1137:Q1139"/>
    <mergeCell ref="R1137:U1137"/>
    <mergeCell ref="I1138:I1139"/>
    <mergeCell ref="J1138:K1138"/>
    <mergeCell ref="L1138:L1139"/>
    <mergeCell ref="M1138:M1139"/>
    <mergeCell ref="A1090:D1090"/>
    <mergeCell ref="A1135:V1135"/>
    <mergeCell ref="A1136:A1139"/>
    <mergeCell ref="B1136:B1139"/>
    <mergeCell ref="C1136:C1139"/>
    <mergeCell ref="D1136:D1139"/>
    <mergeCell ref="E1136:E1139"/>
    <mergeCell ref="F1136:F1139"/>
    <mergeCell ref="G1136:G1139"/>
    <mergeCell ref="H1136:U1136"/>
    <mergeCell ref="W1085:W1088"/>
    <mergeCell ref="H1086:H1088"/>
    <mergeCell ref="I1086:P1086"/>
    <mergeCell ref="Q1086:Q1088"/>
    <mergeCell ref="R1086:U1086"/>
    <mergeCell ref="I1087:I1088"/>
    <mergeCell ref="J1087:K1087"/>
    <mergeCell ref="L1087:L1088"/>
    <mergeCell ref="M1087:M1088"/>
    <mergeCell ref="A1050:D1050"/>
    <mergeCell ref="A1084:V1084"/>
    <mergeCell ref="A1085:A1088"/>
    <mergeCell ref="B1085:B1088"/>
    <mergeCell ref="C1085:C1088"/>
    <mergeCell ref="D1085:D1088"/>
    <mergeCell ref="E1085:E1088"/>
    <mergeCell ref="F1085:F1088"/>
    <mergeCell ref="G1085:G1088"/>
    <mergeCell ref="H1085:U1085"/>
    <mergeCell ref="N1087:N1088"/>
    <mergeCell ref="O1087:O1088"/>
    <mergeCell ref="P1087:P1088"/>
    <mergeCell ref="R1087:R1088"/>
    <mergeCell ref="T1087:T1088"/>
    <mergeCell ref="U1087:U1088"/>
    <mergeCell ref="V1085:V1088"/>
    <mergeCell ref="W1045:W1048"/>
    <mergeCell ref="H1046:H1048"/>
    <mergeCell ref="I1046:P1046"/>
    <mergeCell ref="Q1046:Q1048"/>
    <mergeCell ref="R1046:U1046"/>
    <mergeCell ref="I1047:I1048"/>
    <mergeCell ref="J1047:K1047"/>
    <mergeCell ref="L1047:L1048"/>
    <mergeCell ref="M1047:M1048"/>
    <mergeCell ref="A930:D930"/>
    <mergeCell ref="A1044:V1044"/>
    <mergeCell ref="A1045:A1048"/>
    <mergeCell ref="B1045:B1048"/>
    <mergeCell ref="C1045:C1048"/>
    <mergeCell ref="D1045:D1048"/>
    <mergeCell ref="E1045:E1048"/>
    <mergeCell ref="F1045:F1048"/>
    <mergeCell ref="G1045:G1048"/>
    <mergeCell ref="H1045:U1045"/>
    <mergeCell ref="N1047:N1048"/>
    <mergeCell ref="O1047:O1048"/>
    <mergeCell ref="P1047:P1048"/>
    <mergeCell ref="R1047:R1048"/>
    <mergeCell ref="T1047:T1048"/>
    <mergeCell ref="U1047:U1048"/>
    <mergeCell ref="V1045:V1048"/>
    <mergeCell ref="W925:W928"/>
    <mergeCell ref="H926:H928"/>
    <mergeCell ref="I926:P926"/>
    <mergeCell ref="Q926:Q928"/>
    <mergeCell ref="R926:U926"/>
    <mergeCell ref="I927:I928"/>
    <mergeCell ref="J927:K927"/>
    <mergeCell ref="L927:L928"/>
    <mergeCell ref="M927:M928"/>
    <mergeCell ref="A845:D845"/>
    <mergeCell ref="A924:V924"/>
    <mergeCell ref="A925:A928"/>
    <mergeCell ref="B925:B928"/>
    <mergeCell ref="C925:C928"/>
    <mergeCell ref="D925:D928"/>
    <mergeCell ref="E925:E928"/>
    <mergeCell ref="F925:F928"/>
    <mergeCell ref="G925:G928"/>
    <mergeCell ref="H925:U925"/>
    <mergeCell ref="N927:N928"/>
    <mergeCell ref="O927:O928"/>
    <mergeCell ref="P927:P928"/>
    <mergeCell ref="R927:R928"/>
    <mergeCell ref="T927:T928"/>
    <mergeCell ref="U927:U928"/>
    <mergeCell ref="V925:V928"/>
    <mergeCell ref="W840:W843"/>
    <mergeCell ref="H841:H843"/>
    <mergeCell ref="I841:P841"/>
    <mergeCell ref="Q841:Q843"/>
    <mergeCell ref="R841:U841"/>
    <mergeCell ref="I842:I843"/>
    <mergeCell ref="J842:K842"/>
    <mergeCell ref="L842:L843"/>
    <mergeCell ref="M842:M843"/>
    <mergeCell ref="A766:D766"/>
    <mergeCell ref="A839:V839"/>
    <mergeCell ref="A840:A843"/>
    <mergeCell ref="B840:B843"/>
    <mergeCell ref="C840:C843"/>
    <mergeCell ref="D840:D843"/>
    <mergeCell ref="E840:E843"/>
    <mergeCell ref="F840:F843"/>
    <mergeCell ref="G840:G843"/>
    <mergeCell ref="H840:U840"/>
    <mergeCell ref="N842:N843"/>
    <mergeCell ref="O842:O843"/>
    <mergeCell ref="P842:P843"/>
    <mergeCell ref="R842:R843"/>
    <mergeCell ref="T842:T843"/>
    <mergeCell ref="U842:U843"/>
    <mergeCell ref="V840:V843"/>
    <mergeCell ref="W761:W764"/>
    <mergeCell ref="H762:H764"/>
    <mergeCell ref="I762:P762"/>
    <mergeCell ref="Q762:Q764"/>
    <mergeCell ref="R762:U762"/>
    <mergeCell ref="I763:I764"/>
    <mergeCell ref="J763:K763"/>
    <mergeCell ref="L763:L764"/>
    <mergeCell ref="M763:M764"/>
    <mergeCell ref="A680:D680"/>
    <mergeCell ref="A760:V760"/>
    <mergeCell ref="A761:A764"/>
    <mergeCell ref="B761:B764"/>
    <mergeCell ref="C761:C764"/>
    <mergeCell ref="D761:D764"/>
    <mergeCell ref="E761:E764"/>
    <mergeCell ref="F761:F764"/>
    <mergeCell ref="G761:G764"/>
    <mergeCell ref="H761:U761"/>
    <mergeCell ref="N763:N764"/>
    <mergeCell ref="O763:O764"/>
    <mergeCell ref="P763:P764"/>
    <mergeCell ref="R763:R764"/>
    <mergeCell ref="T763:T764"/>
    <mergeCell ref="U763:U764"/>
    <mergeCell ref="V761:V764"/>
    <mergeCell ref="W675:W678"/>
    <mergeCell ref="H676:H678"/>
    <mergeCell ref="I676:P676"/>
    <mergeCell ref="Q676:Q678"/>
    <mergeCell ref="R676:U676"/>
    <mergeCell ref="I677:I678"/>
    <mergeCell ref="J677:K677"/>
    <mergeCell ref="L677:L678"/>
    <mergeCell ref="M677:M678"/>
    <mergeCell ref="A616:D616"/>
    <mergeCell ref="A674:V674"/>
    <mergeCell ref="A675:A678"/>
    <mergeCell ref="B675:B678"/>
    <mergeCell ref="C675:C678"/>
    <mergeCell ref="D675:D678"/>
    <mergeCell ref="E675:E678"/>
    <mergeCell ref="F675:F678"/>
    <mergeCell ref="G675:G678"/>
    <mergeCell ref="H675:U675"/>
    <mergeCell ref="N677:N678"/>
    <mergeCell ref="O677:O678"/>
    <mergeCell ref="P677:P678"/>
    <mergeCell ref="R677:R678"/>
    <mergeCell ref="T677:T678"/>
    <mergeCell ref="U677:U678"/>
    <mergeCell ref="V675:V678"/>
    <mergeCell ref="W611:W614"/>
    <mergeCell ref="H612:H614"/>
    <mergeCell ref="I612:P612"/>
    <mergeCell ref="Q612:Q614"/>
    <mergeCell ref="R612:U612"/>
    <mergeCell ref="I613:I614"/>
    <mergeCell ref="J613:K613"/>
    <mergeCell ref="L613:L614"/>
    <mergeCell ref="M613:M614"/>
    <mergeCell ref="A568:D568"/>
    <mergeCell ref="A610:V610"/>
    <mergeCell ref="A611:A614"/>
    <mergeCell ref="B611:B614"/>
    <mergeCell ref="C611:C614"/>
    <mergeCell ref="D611:D614"/>
    <mergeCell ref="E611:E614"/>
    <mergeCell ref="F611:F614"/>
    <mergeCell ref="G611:G614"/>
    <mergeCell ref="H611:U611"/>
    <mergeCell ref="N613:N614"/>
    <mergeCell ref="O613:O614"/>
    <mergeCell ref="P613:P614"/>
    <mergeCell ref="R613:R614"/>
    <mergeCell ref="T613:T614"/>
    <mergeCell ref="U613:U614"/>
    <mergeCell ref="V611:V614"/>
    <mergeCell ref="W563:W566"/>
    <mergeCell ref="H564:H566"/>
    <mergeCell ref="I564:P564"/>
    <mergeCell ref="Q564:Q566"/>
    <mergeCell ref="R564:U564"/>
    <mergeCell ref="I565:I566"/>
    <mergeCell ref="J565:K565"/>
    <mergeCell ref="L565:L566"/>
    <mergeCell ref="M565:M566"/>
    <mergeCell ref="A296:D296"/>
    <mergeCell ref="A562:V562"/>
    <mergeCell ref="A563:A566"/>
    <mergeCell ref="B563:B566"/>
    <mergeCell ref="C563:C566"/>
    <mergeCell ref="D563:D566"/>
    <mergeCell ref="E563:E566"/>
    <mergeCell ref="F563:F566"/>
    <mergeCell ref="G563:G566"/>
    <mergeCell ref="H563:U563"/>
    <mergeCell ref="N565:N566"/>
    <mergeCell ref="O565:O566"/>
    <mergeCell ref="P565:P566"/>
    <mergeCell ref="R565:R566"/>
    <mergeCell ref="T565:T566"/>
    <mergeCell ref="U565:U566"/>
    <mergeCell ref="V563:V566"/>
    <mergeCell ref="W291:W294"/>
    <mergeCell ref="H292:H294"/>
    <mergeCell ref="I292:P292"/>
    <mergeCell ref="Q292:Q294"/>
    <mergeCell ref="R292:U292"/>
    <mergeCell ref="I293:I294"/>
    <mergeCell ref="J293:K293"/>
    <mergeCell ref="L293:L294"/>
    <mergeCell ref="M293:M294"/>
    <mergeCell ref="J248:K248"/>
    <mergeCell ref="L248:L249"/>
    <mergeCell ref="M248:M249"/>
    <mergeCell ref="A251:D251"/>
    <mergeCell ref="A290:V290"/>
    <mergeCell ref="A291:A294"/>
    <mergeCell ref="B291:B294"/>
    <mergeCell ref="C291:C294"/>
    <mergeCell ref="D291:D294"/>
    <mergeCell ref="E291:E294"/>
    <mergeCell ref="F291:F294"/>
    <mergeCell ref="G291:G294"/>
    <mergeCell ref="H291:U291"/>
    <mergeCell ref="N293:N294"/>
    <mergeCell ref="O293:O294"/>
    <mergeCell ref="P293:P294"/>
    <mergeCell ref="R293:R294"/>
    <mergeCell ref="T293:T294"/>
    <mergeCell ref="U293:U294"/>
    <mergeCell ref="V291:V294"/>
    <mergeCell ref="M212:M213"/>
    <mergeCell ref="A215:D215"/>
    <mergeCell ref="A245:W245"/>
    <mergeCell ref="A246:A249"/>
    <mergeCell ref="B246:B249"/>
    <mergeCell ref="C246:C249"/>
    <mergeCell ref="D246:D249"/>
    <mergeCell ref="E246:E249"/>
    <mergeCell ref="F246:F249"/>
    <mergeCell ref="G246:G249"/>
    <mergeCell ref="H246:U246"/>
    <mergeCell ref="N248:N249"/>
    <mergeCell ref="O248:O249"/>
    <mergeCell ref="P248:P249"/>
    <mergeCell ref="R248:R249"/>
    <mergeCell ref="T248:T249"/>
    <mergeCell ref="U248:U249"/>
    <mergeCell ref="V246:V249"/>
    <mergeCell ref="W246:W249"/>
    <mergeCell ref="H247:H249"/>
    <mergeCell ref="I247:P247"/>
    <mergeCell ref="Q247:Q249"/>
    <mergeCell ref="R247:U247"/>
    <mergeCell ref="I248:I249"/>
    <mergeCell ref="A209:W209"/>
    <mergeCell ref="A210:A213"/>
    <mergeCell ref="B210:B213"/>
    <mergeCell ref="C210:C213"/>
    <mergeCell ref="D210:D213"/>
    <mergeCell ref="E210:E213"/>
    <mergeCell ref="F210:F213"/>
    <mergeCell ref="G210:G213"/>
    <mergeCell ref="H210:U210"/>
    <mergeCell ref="N212:N213"/>
    <mergeCell ref="O212:O213"/>
    <mergeCell ref="P212:P213"/>
    <mergeCell ref="R212:R213"/>
    <mergeCell ref="T212:T213"/>
    <mergeCell ref="U212:U213"/>
    <mergeCell ref="V210:V213"/>
    <mergeCell ref="W210:W213"/>
    <mergeCell ref="H211:H213"/>
    <mergeCell ref="I211:P211"/>
    <mergeCell ref="Q211:Q213"/>
    <mergeCell ref="R211:U211"/>
    <mergeCell ref="I212:I213"/>
    <mergeCell ref="J212:K212"/>
    <mergeCell ref="L212:L213"/>
    <mergeCell ref="H177:H179"/>
    <mergeCell ref="I177:P177"/>
    <mergeCell ref="Q177:Q179"/>
    <mergeCell ref="R177:U177"/>
    <mergeCell ref="I178:I179"/>
    <mergeCell ref="J178:K178"/>
    <mergeCell ref="L178:L179"/>
    <mergeCell ref="M178:M179"/>
    <mergeCell ref="A181:D181"/>
    <mergeCell ref="Q140:Q142"/>
    <mergeCell ref="R140:U140"/>
    <mergeCell ref="I141:I142"/>
    <mergeCell ref="J141:K141"/>
    <mergeCell ref="L141:L142"/>
    <mergeCell ref="M141:M142"/>
    <mergeCell ref="A144:D144"/>
    <mergeCell ref="A175:W175"/>
    <mergeCell ref="A176:A179"/>
    <mergeCell ref="B176:B179"/>
    <mergeCell ref="C176:C179"/>
    <mergeCell ref="D176:D179"/>
    <mergeCell ref="E176:E179"/>
    <mergeCell ref="F176:F179"/>
    <mergeCell ref="G176:G179"/>
    <mergeCell ref="H176:U176"/>
    <mergeCell ref="N178:N179"/>
    <mergeCell ref="O178:O179"/>
    <mergeCell ref="P178:P179"/>
    <mergeCell ref="R178:R179"/>
    <mergeCell ref="T178:T179"/>
    <mergeCell ref="U178:U179"/>
    <mergeCell ref="V176:V179"/>
    <mergeCell ref="W176:W179"/>
    <mergeCell ref="I47:I48"/>
    <mergeCell ref="J47:K47"/>
    <mergeCell ref="L47:L48"/>
    <mergeCell ref="M47:M48"/>
    <mergeCell ref="A50:D50"/>
    <mergeCell ref="A138:W138"/>
    <mergeCell ref="A139:A142"/>
    <mergeCell ref="B139:B142"/>
    <mergeCell ref="C139:C142"/>
    <mergeCell ref="D139:D142"/>
    <mergeCell ref="E139:E142"/>
    <mergeCell ref="F139:F142"/>
    <mergeCell ref="G139:G142"/>
    <mergeCell ref="H139:U139"/>
    <mergeCell ref="N141:N142"/>
    <mergeCell ref="O141:O142"/>
    <mergeCell ref="P141:P142"/>
    <mergeCell ref="R141:R142"/>
    <mergeCell ref="T141:T142"/>
    <mergeCell ref="U141:U142"/>
    <mergeCell ref="V139:V142"/>
    <mergeCell ref="W139:W142"/>
    <mergeCell ref="H140:H142"/>
    <mergeCell ref="I140:P140"/>
    <mergeCell ref="L7:L8"/>
    <mergeCell ref="M7:M8"/>
    <mergeCell ref="A10:D10"/>
    <mergeCell ref="A44:W44"/>
    <mergeCell ref="A45:A48"/>
    <mergeCell ref="B45:B48"/>
    <mergeCell ref="C45:C48"/>
    <mergeCell ref="D45:D48"/>
    <mergeCell ref="E45:E48"/>
    <mergeCell ref="F45:F48"/>
    <mergeCell ref="G45:G48"/>
    <mergeCell ref="H45:U45"/>
    <mergeCell ref="N47:N48"/>
    <mergeCell ref="O47:O48"/>
    <mergeCell ref="P47:P48"/>
    <mergeCell ref="R47:R48"/>
    <mergeCell ref="T47:T48"/>
    <mergeCell ref="U47:U48"/>
    <mergeCell ref="V45:V48"/>
    <mergeCell ref="W45:W48"/>
    <mergeCell ref="H46:H48"/>
    <mergeCell ref="I46:P46"/>
    <mergeCell ref="Q46:Q48"/>
    <mergeCell ref="R46:U46"/>
    <mergeCell ref="A1:W1"/>
    <mergeCell ref="A4:W4"/>
    <mergeCell ref="A5:A8"/>
    <mergeCell ref="B5:B8"/>
    <mergeCell ref="C5:C8"/>
    <mergeCell ref="D5:D8"/>
    <mergeCell ref="E5:E8"/>
    <mergeCell ref="F5:F8"/>
    <mergeCell ref="G5:G8"/>
    <mergeCell ref="H5:U5"/>
    <mergeCell ref="N7:N8"/>
    <mergeCell ref="O7:O8"/>
    <mergeCell ref="P7:P8"/>
    <mergeCell ref="R7:R8"/>
    <mergeCell ref="T7:T8"/>
    <mergeCell ref="U7:U8"/>
    <mergeCell ref="V5:V8"/>
    <mergeCell ref="W5:W8"/>
    <mergeCell ref="H6:H8"/>
    <mergeCell ref="I6:P6"/>
    <mergeCell ref="Q6:Q8"/>
    <mergeCell ref="R6:U6"/>
    <mergeCell ref="I7:I8"/>
    <mergeCell ref="J7:K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F8436-40A1-4500-A346-C3F0C355CBC1}">
  <sheetPr codeName="Sheet4"/>
  <dimension ref="A1:J176"/>
  <sheetViews>
    <sheetView workbookViewId="0">
      <pane xSplit="4" topLeftCell="E1" activePane="topRight" state="frozen"/>
      <selection pane="topRight"/>
    </sheetView>
  </sheetViews>
  <sheetFormatPr defaultRowHeight="14.5" x14ac:dyDescent="0.35"/>
  <cols>
    <col min="1" max="1" width="10.81640625" bestFit="1" customWidth="1"/>
    <col min="2" max="2" width="13.7265625" bestFit="1" customWidth="1"/>
    <col min="3" max="3" width="7.1796875" bestFit="1" customWidth="1"/>
    <col min="4" max="4" width="42" customWidth="1"/>
    <col min="5" max="5" width="42.81640625" bestFit="1" customWidth="1"/>
    <col min="6" max="6" width="34.54296875" bestFit="1" customWidth="1"/>
    <col min="7" max="7" width="33.90625" bestFit="1" customWidth="1"/>
    <col min="8" max="8" width="34.54296875" bestFit="1" customWidth="1"/>
    <col min="9" max="10" width="43.26953125" bestFit="1" customWidth="1"/>
  </cols>
  <sheetData>
    <row r="1" spans="1:10" ht="15.5" x14ac:dyDescent="0.35">
      <c r="A1" s="50" t="s">
        <v>2</v>
      </c>
      <c r="B1" s="50" t="s">
        <v>3</v>
      </c>
      <c r="C1" s="50" t="s">
        <v>4</v>
      </c>
      <c r="D1" s="50" t="s">
        <v>5</v>
      </c>
      <c r="E1" s="50" t="s">
        <v>324</v>
      </c>
      <c r="F1" s="50" t="s">
        <v>327</v>
      </c>
      <c r="G1" s="50" t="s">
        <v>332</v>
      </c>
      <c r="H1" s="50" t="s">
        <v>333</v>
      </c>
      <c r="I1" s="50" t="s">
        <v>334</v>
      </c>
    </row>
    <row r="2" spans="1:10" ht="15.5" x14ac:dyDescent="0.35">
      <c r="A2" s="61">
        <v>801</v>
      </c>
      <c r="B2" s="61"/>
      <c r="C2" s="61"/>
      <c r="D2" s="61" t="s">
        <v>240</v>
      </c>
      <c r="E2" s="60">
        <v>16196614.800000001</v>
      </c>
      <c r="F2" s="60">
        <v>18990571.190000001</v>
      </c>
      <c r="G2" s="60">
        <v>13211310.98</v>
      </c>
      <c r="H2" s="60">
        <v>13182416.84</v>
      </c>
      <c r="I2" s="60">
        <v>11796818.32</v>
      </c>
    </row>
    <row r="3" spans="1:10" ht="15.5" x14ac:dyDescent="0.35">
      <c r="A3" s="48"/>
      <c r="B3" s="48">
        <v>80115</v>
      </c>
      <c r="C3" s="48"/>
      <c r="D3" s="48" t="s">
        <v>242</v>
      </c>
      <c r="E3" s="49">
        <v>0</v>
      </c>
      <c r="F3" s="49">
        <v>0</v>
      </c>
      <c r="G3" s="49">
        <v>9939841.0199999996</v>
      </c>
      <c r="H3" s="49">
        <v>11681119.48</v>
      </c>
      <c r="I3" s="49">
        <v>9046927.1600000001</v>
      </c>
    </row>
    <row r="4" spans="1:10" ht="31" x14ac:dyDescent="0.35">
      <c r="A4" s="48"/>
      <c r="B4" s="48"/>
      <c r="C4" s="48">
        <v>3020</v>
      </c>
      <c r="D4" s="48" t="s">
        <v>32</v>
      </c>
      <c r="E4" s="49">
        <v>0</v>
      </c>
      <c r="F4" s="49">
        <v>0</v>
      </c>
      <c r="G4" s="49">
        <v>2899.43</v>
      </c>
      <c r="H4" s="49">
        <v>6468.85</v>
      </c>
      <c r="I4" s="49">
        <v>9533.27</v>
      </c>
    </row>
    <row r="5" spans="1:10" ht="15.5" x14ac:dyDescent="0.35">
      <c r="A5" s="48"/>
      <c r="B5" s="48"/>
      <c r="C5" s="48">
        <v>4010</v>
      </c>
      <c r="D5" s="48" t="s">
        <v>34</v>
      </c>
      <c r="E5" s="49">
        <v>0</v>
      </c>
      <c r="F5" s="49">
        <v>0</v>
      </c>
      <c r="G5" s="49">
        <v>7104624.6200000001</v>
      </c>
      <c r="H5" s="49">
        <v>7403547.3799999999</v>
      </c>
      <c r="I5" s="49">
        <v>6237403.21</v>
      </c>
    </row>
    <row r="6" spans="1:10" ht="15.5" x14ac:dyDescent="0.35">
      <c r="A6" s="48"/>
      <c r="B6" s="48"/>
      <c r="C6" s="48">
        <v>4040</v>
      </c>
      <c r="D6" s="48" t="s">
        <v>36</v>
      </c>
      <c r="E6" s="49">
        <v>0</v>
      </c>
      <c r="F6" s="49">
        <v>0</v>
      </c>
      <c r="G6" s="49">
        <v>517619.35</v>
      </c>
      <c r="H6" s="49">
        <v>559764.4</v>
      </c>
      <c r="I6" s="49">
        <v>466563.43</v>
      </c>
    </row>
    <row r="7" spans="1:10" ht="15.5" x14ac:dyDescent="0.35">
      <c r="A7" s="48"/>
      <c r="B7" s="48"/>
      <c r="C7" s="48">
        <v>4110</v>
      </c>
      <c r="D7" s="48" t="s">
        <v>38</v>
      </c>
      <c r="E7" s="49">
        <v>0</v>
      </c>
      <c r="F7" s="49">
        <v>0</v>
      </c>
      <c r="G7" s="49">
        <v>1286960.5900000001</v>
      </c>
      <c r="H7" s="49">
        <v>1353009.28</v>
      </c>
      <c r="I7" s="49">
        <v>1096302.31</v>
      </c>
    </row>
    <row r="8" spans="1:10" ht="31" x14ac:dyDescent="0.35">
      <c r="A8" s="48"/>
      <c r="B8" s="48"/>
      <c r="C8" s="48">
        <v>4120</v>
      </c>
      <c r="D8" s="48" t="s">
        <v>40</v>
      </c>
      <c r="E8" s="49">
        <v>0</v>
      </c>
      <c r="F8" s="49">
        <v>0</v>
      </c>
      <c r="G8" s="49">
        <v>162638.70000000001</v>
      </c>
      <c r="H8" s="49">
        <v>128367.53</v>
      </c>
      <c r="I8" s="49">
        <v>110788.37</v>
      </c>
    </row>
    <row r="9" spans="1:10" ht="15.5" x14ac:dyDescent="0.35">
      <c r="A9" s="48"/>
      <c r="B9" s="48"/>
      <c r="C9" s="48">
        <v>4170</v>
      </c>
      <c r="D9" s="48" t="s">
        <v>42</v>
      </c>
      <c r="E9" s="49">
        <v>0</v>
      </c>
      <c r="F9" s="49">
        <v>0</v>
      </c>
      <c r="G9" s="49">
        <v>0</v>
      </c>
      <c r="H9" s="49">
        <v>26287.03</v>
      </c>
      <c r="I9" s="49">
        <v>8086.06</v>
      </c>
    </row>
    <row r="10" spans="1:10" ht="15.5" x14ac:dyDescent="0.35">
      <c r="A10" s="48"/>
      <c r="B10" s="48"/>
      <c r="C10" s="48">
        <v>4210</v>
      </c>
      <c r="D10" s="48" t="s">
        <v>44</v>
      </c>
      <c r="E10" s="49">
        <v>0</v>
      </c>
      <c r="F10" s="49">
        <v>0</v>
      </c>
      <c r="G10" s="49">
        <v>98916.68</v>
      </c>
      <c r="H10" s="49">
        <v>162658.85</v>
      </c>
      <c r="I10" s="49">
        <v>125048.1</v>
      </c>
    </row>
    <row r="11" spans="1:10" ht="15.5" x14ac:dyDescent="0.35">
      <c r="A11" s="48"/>
      <c r="B11" s="48"/>
      <c r="C11" s="48">
        <v>4240</v>
      </c>
      <c r="D11" s="48" t="s">
        <v>96</v>
      </c>
      <c r="E11" s="49">
        <v>0</v>
      </c>
      <c r="F11" s="49">
        <v>0</v>
      </c>
      <c r="G11" s="49">
        <v>191685.5</v>
      </c>
      <c r="H11" s="49">
        <v>7216.97</v>
      </c>
      <c r="I11" s="49">
        <v>51692.68</v>
      </c>
    </row>
    <row r="12" spans="1:10" ht="15.5" x14ac:dyDescent="0.35">
      <c r="A12" s="48"/>
      <c r="B12" s="48"/>
      <c r="C12" s="48">
        <v>4260</v>
      </c>
      <c r="D12" s="48" t="s">
        <v>50</v>
      </c>
      <c r="E12" s="49">
        <v>0</v>
      </c>
      <c r="F12" s="49">
        <v>0</v>
      </c>
      <c r="G12" s="49">
        <v>113016.44</v>
      </c>
      <c r="H12" s="49">
        <v>27989.05</v>
      </c>
      <c r="I12" s="49">
        <v>318633.31</v>
      </c>
    </row>
    <row r="13" spans="1:10" ht="15.5" x14ac:dyDescent="0.35">
      <c r="A13" s="48"/>
      <c r="B13" s="48"/>
      <c r="C13" s="48">
        <v>4270</v>
      </c>
      <c r="D13" s="48" t="s">
        <v>52</v>
      </c>
      <c r="E13" s="49">
        <v>0</v>
      </c>
      <c r="F13" s="49">
        <v>0</v>
      </c>
      <c r="G13" s="49">
        <v>1602.46</v>
      </c>
      <c r="H13" s="49">
        <v>1504236.48</v>
      </c>
      <c r="I13" s="49">
        <v>27427.91</v>
      </c>
      <c r="J13" s="45"/>
    </row>
    <row r="14" spans="1:10" ht="15.5" x14ac:dyDescent="0.35">
      <c r="A14" s="48"/>
      <c r="B14" s="48"/>
      <c r="C14" s="48">
        <v>4280</v>
      </c>
      <c r="D14" s="48" t="s">
        <v>54</v>
      </c>
      <c r="E14" s="49">
        <v>0</v>
      </c>
      <c r="F14" s="49">
        <v>0</v>
      </c>
      <c r="G14" s="49">
        <v>6038.67</v>
      </c>
      <c r="H14" s="49">
        <v>1886.32</v>
      </c>
      <c r="I14" s="49">
        <v>3804.98</v>
      </c>
    </row>
    <row r="15" spans="1:10" ht="15.5" x14ac:dyDescent="0.35">
      <c r="A15" s="48"/>
      <c r="B15" s="48"/>
      <c r="C15" s="48">
        <v>4300</v>
      </c>
      <c r="D15" s="48" t="s">
        <v>56</v>
      </c>
      <c r="E15" s="49">
        <v>0</v>
      </c>
      <c r="F15" s="49">
        <v>0</v>
      </c>
      <c r="G15" s="49">
        <v>86119.39</v>
      </c>
      <c r="H15" s="49">
        <v>83389.02</v>
      </c>
      <c r="I15" s="49">
        <v>137135.69</v>
      </c>
    </row>
    <row r="16" spans="1:10" ht="31" x14ac:dyDescent="0.35">
      <c r="A16" s="48"/>
      <c r="B16" s="48"/>
      <c r="C16" s="48">
        <v>4360</v>
      </c>
      <c r="D16" s="48" t="s">
        <v>58</v>
      </c>
      <c r="E16" s="49">
        <v>0</v>
      </c>
      <c r="F16" s="49">
        <v>0</v>
      </c>
      <c r="G16" s="49">
        <v>2026.69</v>
      </c>
      <c r="H16" s="49">
        <v>10256.32</v>
      </c>
      <c r="I16" s="49">
        <v>2146.36</v>
      </c>
    </row>
    <row r="17" spans="1:9" ht="15.5" x14ac:dyDescent="0.35">
      <c r="A17" s="48"/>
      <c r="B17" s="48"/>
      <c r="C17" s="48">
        <v>4410</v>
      </c>
      <c r="D17" s="48" t="s">
        <v>60</v>
      </c>
      <c r="E17" s="49">
        <v>0</v>
      </c>
      <c r="F17" s="49">
        <v>0</v>
      </c>
      <c r="G17" s="49">
        <v>783.18</v>
      </c>
      <c r="H17" s="49">
        <v>579.79999999999995</v>
      </c>
      <c r="I17" s="49">
        <v>389.17</v>
      </c>
    </row>
    <row r="18" spans="1:9" ht="15.5" x14ac:dyDescent="0.35">
      <c r="A18" s="48"/>
      <c r="B18" s="48"/>
      <c r="C18" s="48">
        <v>4430</v>
      </c>
      <c r="D18" s="48" t="s">
        <v>62</v>
      </c>
      <c r="E18" s="49">
        <v>0</v>
      </c>
      <c r="F18" s="49">
        <v>0</v>
      </c>
      <c r="G18" s="49">
        <v>0</v>
      </c>
      <c r="H18" s="49">
        <v>0</v>
      </c>
      <c r="I18" s="49">
        <v>456.38</v>
      </c>
    </row>
    <row r="19" spans="1:9" ht="31" x14ac:dyDescent="0.35">
      <c r="A19" s="48"/>
      <c r="B19" s="48"/>
      <c r="C19" s="48">
        <v>4440</v>
      </c>
      <c r="D19" s="48" t="s">
        <v>64</v>
      </c>
      <c r="E19" s="49">
        <v>0</v>
      </c>
      <c r="F19" s="49">
        <v>0</v>
      </c>
      <c r="G19" s="49">
        <v>342965.13</v>
      </c>
      <c r="H19" s="49">
        <v>383602.58</v>
      </c>
      <c r="I19" s="49">
        <v>428625.75</v>
      </c>
    </row>
    <row r="20" spans="1:9" ht="15.5" x14ac:dyDescent="0.35">
      <c r="A20" s="48"/>
      <c r="B20" s="48"/>
      <c r="C20" s="48">
        <v>4480</v>
      </c>
      <c r="D20" s="48" t="s">
        <v>139</v>
      </c>
      <c r="E20" s="49">
        <v>0</v>
      </c>
      <c r="F20" s="49">
        <v>0</v>
      </c>
      <c r="G20" s="49">
        <v>0</v>
      </c>
      <c r="H20" s="49">
        <v>0</v>
      </c>
      <c r="I20" s="49">
        <v>582.20000000000005</v>
      </c>
    </row>
    <row r="21" spans="1:9" ht="15.5" x14ac:dyDescent="0.35">
      <c r="A21" s="48"/>
      <c r="B21" s="48"/>
      <c r="C21" s="48">
        <v>4530</v>
      </c>
      <c r="D21" s="48" t="s">
        <v>210</v>
      </c>
      <c r="E21" s="49">
        <v>0</v>
      </c>
      <c r="F21" s="49">
        <v>0</v>
      </c>
      <c r="G21" s="49">
        <v>0</v>
      </c>
      <c r="H21" s="49">
        <v>0</v>
      </c>
      <c r="I21" s="49">
        <v>0</v>
      </c>
    </row>
    <row r="22" spans="1:9" ht="31" x14ac:dyDescent="0.35">
      <c r="A22" s="48"/>
      <c r="B22" s="48"/>
      <c r="C22" s="48">
        <v>4700</v>
      </c>
      <c r="D22" s="48" t="s">
        <v>68</v>
      </c>
      <c r="E22" s="49">
        <v>0</v>
      </c>
      <c r="F22" s="49">
        <v>0</v>
      </c>
      <c r="G22" s="49">
        <v>0</v>
      </c>
      <c r="H22" s="49">
        <v>5123.33</v>
      </c>
      <c r="I22" s="49">
        <v>6175.81</v>
      </c>
    </row>
    <row r="23" spans="1:9" ht="31" x14ac:dyDescent="0.35">
      <c r="A23" s="48"/>
      <c r="B23" s="48"/>
      <c r="C23" s="48">
        <v>4710</v>
      </c>
      <c r="D23" s="48" t="s">
        <v>92</v>
      </c>
      <c r="E23" s="49">
        <v>0</v>
      </c>
      <c r="F23" s="49">
        <v>0</v>
      </c>
      <c r="G23" s="49">
        <v>21944.2</v>
      </c>
      <c r="H23" s="49">
        <v>16736.3</v>
      </c>
      <c r="I23" s="49">
        <v>16132.2</v>
      </c>
    </row>
    <row r="24" spans="1:9" ht="31" x14ac:dyDescent="0.35">
      <c r="A24" s="48"/>
      <c r="B24" s="48"/>
      <c r="C24" s="48">
        <v>6050</v>
      </c>
      <c r="D24" s="48" t="s">
        <v>188</v>
      </c>
      <c r="E24" s="49">
        <v>0</v>
      </c>
      <c r="F24" s="49">
        <v>0</v>
      </c>
      <c r="G24" s="49">
        <v>0</v>
      </c>
      <c r="H24" s="49">
        <v>0</v>
      </c>
      <c r="I24" s="49">
        <v>0</v>
      </c>
    </row>
    <row r="25" spans="1:9" ht="15.5" x14ac:dyDescent="0.35">
      <c r="A25" s="48"/>
      <c r="B25" s="48">
        <v>80117</v>
      </c>
      <c r="C25" s="48"/>
      <c r="D25" s="48" t="s">
        <v>244</v>
      </c>
      <c r="E25" s="49">
        <v>0</v>
      </c>
      <c r="F25" s="49">
        <v>0</v>
      </c>
      <c r="G25" s="49">
        <v>0</v>
      </c>
      <c r="H25" s="49">
        <v>1250831.82</v>
      </c>
      <c r="I25" s="49">
        <v>2367324.5299999998</v>
      </c>
    </row>
    <row r="26" spans="1:9" ht="31" x14ac:dyDescent="0.35">
      <c r="A26" s="48"/>
      <c r="B26" s="48"/>
      <c r="C26" s="48">
        <v>3020</v>
      </c>
      <c r="D26" s="48" t="s">
        <v>32</v>
      </c>
      <c r="E26" s="49">
        <v>0</v>
      </c>
      <c r="F26" s="49">
        <v>0</v>
      </c>
      <c r="G26" s="49">
        <v>0</v>
      </c>
      <c r="H26" s="49">
        <v>323.44</v>
      </c>
      <c r="I26" s="49">
        <v>2540.54</v>
      </c>
    </row>
    <row r="27" spans="1:9" ht="15.5" x14ac:dyDescent="0.35">
      <c r="A27" s="48"/>
      <c r="B27" s="48"/>
      <c r="C27" s="48">
        <v>4010</v>
      </c>
      <c r="D27" s="48" t="s">
        <v>34</v>
      </c>
      <c r="E27" s="49">
        <v>0</v>
      </c>
      <c r="F27" s="49">
        <v>0</v>
      </c>
      <c r="G27" s="49">
        <v>0</v>
      </c>
      <c r="H27" s="49">
        <v>886026.35</v>
      </c>
      <c r="I27" s="49">
        <v>1632921.05</v>
      </c>
    </row>
    <row r="28" spans="1:9" ht="15.5" x14ac:dyDescent="0.35">
      <c r="A28" s="48"/>
      <c r="B28" s="48"/>
      <c r="C28" s="48">
        <v>4040</v>
      </c>
      <c r="D28" s="48" t="s">
        <v>36</v>
      </c>
      <c r="E28" s="49">
        <v>0</v>
      </c>
      <c r="F28" s="49">
        <v>0</v>
      </c>
      <c r="G28" s="49">
        <v>0</v>
      </c>
      <c r="H28" s="49">
        <v>57422.69</v>
      </c>
      <c r="I28" s="49">
        <v>126756.52</v>
      </c>
    </row>
    <row r="29" spans="1:9" ht="15.5" x14ac:dyDescent="0.35">
      <c r="A29" s="48"/>
      <c r="B29" s="48"/>
      <c r="C29" s="48">
        <v>4110</v>
      </c>
      <c r="D29" s="48" t="s">
        <v>38</v>
      </c>
      <c r="E29" s="49">
        <v>0</v>
      </c>
      <c r="F29" s="49">
        <v>0</v>
      </c>
      <c r="G29" s="49">
        <v>0</v>
      </c>
      <c r="H29" s="49">
        <v>163242.07999999999</v>
      </c>
      <c r="I29" s="49">
        <v>284894.94</v>
      </c>
    </row>
    <row r="30" spans="1:9" ht="31" x14ac:dyDescent="0.35">
      <c r="A30" s="48"/>
      <c r="B30" s="48"/>
      <c r="C30" s="48">
        <v>4120</v>
      </c>
      <c r="D30" s="48" t="s">
        <v>40</v>
      </c>
      <c r="E30" s="49">
        <v>0</v>
      </c>
      <c r="F30" s="49">
        <v>0</v>
      </c>
      <c r="G30" s="49">
        <v>0</v>
      </c>
      <c r="H30" s="49">
        <v>13271.52</v>
      </c>
      <c r="I30" s="49">
        <v>26741.5</v>
      </c>
    </row>
    <row r="31" spans="1:9" ht="15.5" x14ac:dyDescent="0.35">
      <c r="A31" s="48"/>
      <c r="B31" s="48"/>
      <c r="C31" s="48">
        <v>4170</v>
      </c>
      <c r="D31" s="48" t="s">
        <v>42</v>
      </c>
      <c r="E31" s="49">
        <v>0</v>
      </c>
      <c r="F31" s="49">
        <v>0</v>
      </c>
      <c r="G31" s="49">
        <v>0</v>
      </c>
      <c r="H31" s="49">
        <v>1529.01</v>
      </c>
      <c r="I31" s="49">
        <v>4851.63</v>
      </c>
    </row>
    <row r="32" spans="1:9" ht="15.5" x14ac:dyDescent="0.35">
      <c r="A32" s="48"/>
      <c r="B32" s="48"/>
      <c r="C32" s="48">
        <v>4210</v>
      </c>
      <c r="D32" s="48" t="s">
        <v>44</v>
      </c>
      <c r="E32" s="49">
        <v>0</v>
      </c>
      <c r="F32" s="49">
        <v>0</v>
      </c>
      <c r="G32" s="49">
        <v>0</v>
      </c>
      <c r="H32" s="49">
        <v>31619.14</v>
      </c>
      <c r="I32" s="49">
        <v>50484.43</v>
      </c>
    </row>
    <row r="33" spans="1:9" ht="15.5" x14ac:dyDescent="0.35">
      <c r="A33" s="48"/>
      <c r="B33" s="48"/>
      <c r="C33" s="48">
        <v>4240</v>
      </c>
      <c r="D33" s="48" t="s">
        <v>96</v>
      </c>
      <c r="E33" s="49">
        <v>0</v>
      </c>
      <c r="F33" s="49">
        <v>0</v>
      </c>
      <c r="G33" s="49">
        <v>0</v>
      </c>
      <c r="H33" s="49">
        <v>631.94000000000005</v>
      </c>
      <c r="I33" s="49">
        <v>3234.42</v>
      </c>
    </row>
    <row r="34" spans="1:9" ht="15.5" x14ac:dyDescent="0.35">
      <c r="A34" s="48"/>
      <c r="B34" s="48"/>
      <c r="C34" s="48">
        <v>4260</v>
      </c>
      <c r="D34" s="48" t="s">
        <v>50</v>
      </c>
      <c r="E34" s="49">
        <v>0</v>
      </c>
      <c r="F34" s="49">
        <v>0</v>
      </c>
      <c r="G34" s="49">
        <v>0</v>
      </c>
      <c r="H34" s="49">
        <v>3099.06</v>
      </c>
      <c r="I34" s="49">
        <v>80860.58</v>
      </c>
    </row>
    <row r="35" spans="1:9" ht="15.5" x14ac:dyDescent="0.35">
      <c r="A35" s="48"/>
      <c r="B35" s="48"/>
      <c r="C35" s="48">
        <v>4270</v>
      </c>
      <c r="D35" s="48" t="s">
        <v>52</v>
      </c>
      <c r="E35" s="49">
        <v>0</v>
      </c>
      <c r="F35" s="49">
        <v>0</v>
      </c>
      <c r="G35" s="49">
        <v>0</v>
      </c>
      <c r="H35" s="49">
        <v>75.62</v>
      </c>
      <c r="I35" s="49">
        <v>1797.82</v>
      </c>
    </row>
    <row r="36" spans="1:9" ht="15.5" x14ac:dyDescent="0.35">
      <c r="A36" s="48"/>
      <c r="B36" s="48"/>
      <c r="C36" s="48">
        <v>4280</v>
      </c>
      <c r="D36" s="48" t="s">
        <v>54</v>
      </c>
      <c r="E36" s="49">
        <v>0</v>
      </c>
      <c r="F36" s="49">
        <v>0</v>
      </c>
      <c r="G36" s="49">
        <v>0</v>
      </c>
      <c r="H36" s="49">
        <v>209.59</v>
      </c>
      <c r="I36" s="49">
        <v>1311.88</v>
      </c>
    </row>
    <row r="37" spans="1:9" ht="15.5" x14ac:dyDescent="0.35">
      <c r="A37" s="48"/>
      <c r="B37" s="48"/>
      <c r="C37" s="48">
        <v>4300</v>
      </c>
      <c r="D37" s="48" t="s">
        <v>56</v>
      </c>
      <c r="E37" s="49">
        <v>0</v>
      </c>
      <c r="F37" s="49">
        <v>0</v>
      </c>
      <c r="G37" s="49">
        <v>0</v>
      </c>
      <c r="H37" s="49">
        <v>44578.37</v>
      </c>
      <c r="I37" s="49">
        <v>38187.089999999997</v>
      </c>
    </row>
    <row r="38" spans="1:9" ht="31" x14ac:dyDescent="0.35">
      <c r="A38" s="48"/>
      <c r="B38" s="48"/>
      <c r="C38" s="48">
        <v>4360</v>
      </c>
      <c r="D38" s="48" t="s">
        <v>58</v>
      </c>
      <c r="E38" s="49">
        <v>0</v>
      </c>
      <c r="F38" s="49">
        <v>0</v>
      </c>
      <c r="G38" s="49">
        <v>0</v>
      </c>
      <c r="H38" s="49">
        <v>1110.44</v>
      </c>
      <c r="I38" s="49">
        <v>292.77999999999997</v>
      </c>
    </row>
    <row r="39" spans="1:9" ht="15.5" x14ac:dyDescent="0.35">
      <c r="A39" s="48"/>
      <c r="B39" s="48"/>
      <c r="C39" s="48">
        <v>4410</v>
      </c>
      <c r="D39" s="48" t="s">
        <v>60</v>
      </c>
      <c r="E39" s="49">
        <v>0</v>
      </c>
      <c r="F39" s="49">
        <v>0</v>
      </c>
      <c r="G39" s="49">
        <v>0</v>
      </c>
      <c r="H39" s="49">
        <v>64.430000000000007</v>
      </c>
      <c r="I39" s="49">
        <v>0</v>
      </c>
    </row>
    <row r="40" spans="1:9" ht="15.5" x14ac:dyDescent="0.35">
      <c r="A40" s="48"/>
      <c r="B40" s="48"/>
      <c r="C40" s="48">
        <v>4430</v>
      </c>
      <c r="D40" s="48" t="s">
        <v>62</v>
      </c>
      <c r="E40" s="49">
        <v>0</v>
      </c>
      <c r="F40" s="49">
        <v>0</v>
      </c>
      <c r="G40" s="49">
        <v>0</v>
      </c>
      <c r="H40" s="49">
        <v>0</v>
      </c>
      <c r="I40" s="49">
        <v>265.22000000000003</v>
      </c>
    </row>
    <row r="41" spans="1:9" ht="31" x14ac:dyDescent="0.35">
      <c r="A41" s="48"/>
      <c r="B41" s="48"/>
      <c r="C41" s="48">
        <v>4440</v>
      </c>
      <c r="D41" s="48" t="s">
        <v>64</v>
      </c>
      <c r="E41" s="49">
        <v>0</v>
      </c>
      <c r="F41" s="49">
        <v>0</v>
      </c>
      <c r="G41" s="49">
        <v>0</v>
      </c>
      <c r="H41" s="49">
        <v>45605.37</v>
      </c>
      <c r="I41" s="49">
        <v>107162.91</v>
      </c>
    </row>
    <row r="42" spans="1:9" ht="15.5" x14ac:dyDescent="0.35">
      <c r="A42" s="48"/>
      <c r="B42" s="48"/>
      <c r="C42" s="48">
        <v>4530</v>
      </c>
      <c r="D42" s="48" t="s">
        <v>210</v>
      </c>
      <c r="E42" s="49">
        <v>0</v>
      </c>
      <c r="F42" s="49">
        <v>0</v>
      </c>
      <c r="G42" s="49">
        <v>0</v>
      </c>
      <c r="H42" s="49">
        <v>0</v>
      </c>
      <c r="I42" s="49">
        <v>0</v>
      </c>
    </row>
    <row r="43" spans="1:9" ht="31" x14ac:dyDescent="0.35">
      <c r="A43" s="48"/>
      <c r="B43" s="48"/>
      <c r="C43" s="48">
        <v>4700</v>
      </c>
      <c r="D43" s="48" t="s">
        <v>68</v>
      </c>
      <c r="E43" s="49">
        <v>0</v>
      </c>
      <c r="F43" s="49">
        <v>0</v>
      </c>
      <c r="G43" s="49">
        <v>0</v>
      </c>
      <c r="H43" s="49">
        <v>569.26</v>
      </c>
      <c r="I43" s="49">
        <v>1392.74</v>
      </c>
    </row>
    <row r="44" spans="1:9" ht="31" x14ac:dyDescent="0.35">
      <c r="A44" s="48"/>
      <c r="B44" s="48"/>
      <c r="C44" s="48">
        <v>4710</v>
      </c>
      <c r="D44" s="48" t="s">
        <v>92</v>
      </c>
      <c r="E44" s="49">
        <v>0</v>
      </c>
      <c r="F44" s="49">
        <v>0</v>
      </c>
      <c r="G44" s="49">
        <v>0</v>
      </c>
      <c r="H44" s="49">
        <v>1453.52</v>
      </c>
      <c r="I44" s="49">
        <v>3628.47</v>
      </c>
    </row>
    <row r="45" spans="1:9" ht="15.5" x14ac:dyDescent="0.35">
      <c r="A45" s="48"/>
      <c r="B45" s="48">
        <v>80120</v>
      </c>
      <c r="C45" s="48"/>
      <c r="D45" s="48" t="s">
        <v>246</v>
      </c>
      <c r="E45" s="49">
        <v>16081100.32</v>
      </c>
      <c r="F45" s="49">
        <v>15761674.289999999</v>
      </c>
      <c r="G45" s="49">
        <v>3123379.47</v>
      </c>
      <c r="H45" s="49">
        <v>0</v>
      </c>
      <c r="I45" s="49">
        <v>0</v>
      </c>
    </row>
    <row r="46" spans="1:9" ht="31" x14ac:dyDescent="0.35">
      <c r="A46" s="48"/>
      <c r="B46" s="48"/>
      <c r="C46" s="48">
        <v>3020</v>
      </c>
      <c r="D46" s="48" t="s">
        <v>32</v>
      </c>
      <c r="E46" s="49">
        <v>18381.810000000001</v>
      </c>
      <c r="F46" s="49">
        <v>7444.93</v>
      </c>
      <c r="G46" s="49">
        <v>915.6</v>
      </c>
      <c r="H46" s="49">
        <v>0</v>
      </c>
      <c r="I46" s="49">
        <v>0</v>
      </c>
    </row>
    <row r="47" spans="1:9" ht="15.5" x14ac:dyDescent="0.35">
      <c r="A47" s="48"/>
      <c r="B47" s="48"/>
      <c r="C47" s="48">
        <v>4010</v>
      </c>
      <c r="D47" s="48" t="s">
        <v>34</v>
      </c>
      <c r="E47" s="49">
        <v>11305667.189999999</v>
      </c>
      <c r="F47" s="49">
        <v>11430887.789999999</v>
      </c>
      <c r="G47" s="49">
        <v>2271173.44</v>
      </c>
      <c r="H47" s="49">
        <v>0</v>
      </c>
      <c r="I47" s="49">
        <v>0</v>
      </c>
    </row>
    <row r="48" spans="1:9" ht="15.5" x14ac:dyDescent="0.35">
      <c r="A48" s="48"/>
      <c r="B48" s="48"/>
      <c r="C48" s="48">
        <v>4040</v>
      </c>
      <c r="D48" s="48" t="s">
        <v>36</v>
      </c>
      <c r="E48" s="49">
        <v>829070.62</v>
      </c>
      <c r="F48" s="49">
        <v>815335.35</v>
      </c>
      <c r="G48" s="49">
        <v>186142.63</v>
      </c>
      <c r="H48" s="49">
        <v>0</v>
      </c>
      <c r="I48" s="49">
        <v>0</v>
      </c>
    </row>
    <row r="49" spans="1:9" ht="15.5" x14ac:dyDescent="0.35">
      <c r="A49" s="48"/>
      <c r="B49" s="48"/>
      <c r="C49" s="48">
        <v>4110</v>
      </c>
      <c r="D49" s="48" t="s">
        <v>38</v>
      </c>
      <c r="E49" s="49">
        <v>1944041.08</v>
      </c>
      <c r="F49" s="49">
        <v>2091483.13</v>
      </c>
      <c r="G49" s="49">
        <v>402706.41</v>
      </c>
      <c r="H49" s="49">
        <v>0</v>
      </c>
      <c r="I49" s="49">
        <v>0</v>
      </c>
    </row>
    <row r="50" spans="1:9" ht="31" x14ac:dyDescent="0.35">
      <c r="A50" s="48"/>
      <c r="B50" s="48"/>
      <c r="C50" s="48">
        <v>4120</v>
      </c>
      <c r="D50" s="48" t="s">
        <v>40</v>
      </c>
      <c r="E50" s="49">
        <v>225022.05</v>
      </c>
      <c r="F50" s="49">
        <v>202479.61</v>
      </c>
      <c r="G50" s="49">
        <v>52942.75</v>
      </c>
      <c r="H50" s="49">
        <v>0</v>
      </c>
      <c r="I50" s="49">
        <v>0</v>
      </c>
    </row>
    <row r="51" spans="1:9" ht="15.5" x14ac:dyDescent="0.35">
      <c r="A51" s="48"/>
      <c r="B51" s="48"/>
      <c r="C51" s="48">
        <v>4170</v>
      </c>
      <c r="D51" s="48" t="s">
        <v>42</v>
      </c>
      <c r="E51" s="49">
        <v>4560.54</v>
      </c>
      <c r="F51" s="49">
        <v>74294.7</v>
      </c>
      <c r="G51" s="49">
        <v>0</v>
      </c>
      <c r="H51" s="49">
        <v>0</v>
      </c>
      <c r="I51" s="49">
        <v>0</v>
      </c>
    </row>
    <row r="52" spans="1:9" ht="15.5" x14ac:dyDescent="0.35">
      <c r="A52" s="48"/>
      <c r="B52" s="48"/>
      <c r="C52" s="48">
        <v>4210</v>
      </c>
      <c r="D52" s="48" t="s">
        <v>44</v>
      </c>
      <c r="E52" s="49">
        <v>219278.13</v>
      </c>
      <c r="F52" s="49">
        <v>69060.14</v>
      </c>
      <c r="G52" s="49">
        <v>25855.27</v>
      </c>
      <c r="H52" s="49">
        <v>0</v>
      </c>
      <c r="I52" s="49">
        <v>0</v>
      </c>
    </row>
    <row r="53" spans="1:9" ht="15.5" x14ac:dyDescent="0.35">
      <c r="A53" s="48"/>
      <c r="B53" s="48"/>
      <c r="C53" s="48">
        <v>4220</v>
      </c>
      <c r="D53" s="48" t="s">
        <v>46</v>
      </c>
      <c r="E53" s="49">
        <v>0</v>
      </c>
      <c r="F53" s="49">
        <v>0</v>
      </c>
      <c r="G53" s="49">
        <v>0</v>
      </c>
      <c r="H53" s="49">
        <v>0</v>
      </c>
      <c r="I53" s="49">
        <v>0</v>
      </c>
    </row>
    <row r="54" spans="1:9" ht="15.5" x14ac:dyDescent="0.35">
      <c r="A54" s="48"/>
      <c r="B54" s="48"/>
      <c r="C54" s="48">
        <v>4240</v>
      </c>
      <c r="D54" s="48" t="s">
        <v>96</v>
      </c>
      <c r="E54" s="49">
        <v>3234.13</v>
      </c>
      <c r="F54" s="49">
        <v>0</v>
      </c>
      <c r="G54" s="49">
        <v>2063.98</v>
      </c>
      <c r="H54" s="49">
        <v>0</v>
      </c>
      <c r="I54" s="49">
        <v>0</v>
      </c>
    </row>
    <row r="55" spans="1:9" ht="15.5" x14ac:dyDescent="0.35">
      <c r="A55" s="48"/>
      <c r="B55" s="48"/>
      <c r="C55" s="48">
        <v>4260</v>
      </c>
      <c r="D55" s="48" t="s">
        <v>50</v>
      </c>
      <c r="E55" s="49">
        <v>421124.48</v>
      </c>
      <c r="F55" s="49">
        <v>305403.09000000003</v>
      </c>
      <c r="G55" s="49">
        <v>44282.91</v>
      </c>
      <c r="H55" s="49">
        <v>0</v>
      </c>
      <c r="I55" s="49">
        <v>0</v>
      </c>
    </row>
    <row r="56" spans="1:9" ht="15.5" x14ac:dyDescent="0.35">
      <c r="A56" s="48"/>
      <c r="B56" s="48"/>
      <c r="C56" s="48">
        <v>4270</v>
      </c>
      <c r="D56" s="48" t="s">
        <v>52</v>
      </c>
      <c r="E56" s="49">
        <v>283121.99</v>
      </c>
      <c r="F56" s="49">
        <v>26003.5</v>
      </c>
      <c r="G56" s="49">
        <v>506.06</v>
      </c>
      <c r="H56" s="49">
        <v>0</v>
      </c>
      <c r="I56" s="49">
        <v>0</v>
      </c>
    </row>
    <row r="57" spans="1:9" ht="15.5" x14ac:dyDescent="0.35">
      <c r="A57" s="48"/>
      <c r="B57" s="48"/>
      <c r="C57" s="48">
        <v>4280</v>
      </c>
      <c r="D57" s="48" t="s">
        <v>54</v>
      </c>
      <c r="E57" s="49">
        <v>3202.08</v>
      </c>
      <c r="F57" s="49">
        <v>9997.6</v>
      </c>
      <c r="G57" s="49">
        <v>646.88</v>
      </c>
      <c r="H57" s="49">
        <v>0</v>
      </c>
      <c r="I57" s="49">
        <v>0</v>
      </c>
    </row>
    <row r="58" spans="1:9" ht="15.5" x14ac:dyDescent="0.35">
      <c r="A58" s="48"/>
      <c r="B58" s="48"/>
      <c r="C58" s="48">
        <v>4300</v>
      </c>
      <c r="D58" s="48" t="s">
        <v>56</v>
      </c>
      <c r="E58" s="49">
        <v>152246.59</v>
      </c>
      <c r="F58" s="49">
        <v>88994.54</v>
      </c>
      <c r="G58" s="49">
        <v>19532.62</v>
      </c>
      <c r="H58" s="49">
        <v>0</v>
      </c>
      <c r="I58" s="49">
        <v>0</v>
      </c>
    </row>
    <row r="59" spans="1:9" ht="31" x14ac:dyDescent="0.35">
      <c r="A59" s="48"/>
      <c r="B59" s="48"/>
      <c r="C59" s="48">
        <v>4360</v>
      </c>
      <c r="D59" s="48" t="s">
        <v>58</v>
      </c>
      <c r="E59" s="49">
        <v>17819.25</v>
      </c>
      <c r="F59" s="49">
        <v>10976.05</v>
      </c>
      <c r="G59" s="49">
        <v>640.09</v>
      </c>
      <c r="H59" s="49">
        <v>0</v>
      </c>
      <c r="I59" s="49">
        <v>0</v>
      </c>
    </row>
    <row r="60" spans="1:9" ht="15.5" x14ac:dyDescent="0.35">
      <c r="A60" s="48"/>
      <c r="B60" s="48"/>
      <c r="C60" s="48">
        <v>4410</v>
      </c>
      <c r="D60" s="48" t="s">
        <v>60</v>
      </c>
      <c r="E60" s="49">
        <v>4936.96</v>
      </c>
      <c r="F60" s="49">
        <v>723.86</v>
      </c>
      <c r="G60" s="49">
        <v>247.3</v>
      </c>
      <c r="H60" s="49">
        <v>0</v>
      </c>
      <c r="I60" s="49">
        <v>0</v>
      </c>
    </row>
    <row r="61" spans="1:9" ht="15.5" x14ac:dyDescent="0.35">
      <c r="A61" s="48"/>
      <c r="B61" s="48"/>
      <c r="C61" s="48">
        <v>4430</v>
      </c>
      <c r="D61" s="48" t="s">
        <v>62</v>
      </c>
      <c r="E61" s="49">
        <v>242.58</v>
      </c>
      <c r="F61" s="49">
        <v>0</v>
      </c>
      <c r="G61" s="49">
        <v>0</v>
      </c>
      <c r="H61" s="49">
        <v>0</v>
      </c>
      <c r="I61" s="49">
        <v>0</v>
      </c>
    </row>
    <row r="62" spans="1:9" ht="31" x14ac:dyDescent="0.35">
      <c r="A62" s="48"/>
      <c r="B62" s="48"/>
      <c r="C62" s="48">
        <v>4440</v>
      </c>
      <c r="D62" s="48" t="s">
        <v>64</v>
      </c>
      <c r="E62" s="49">
        <v>548891.5</v>
      </c>
      <c r="F62" s="49">
        <v>588665</v>
      </c>
      <c r="G62" s="49">
        <v>107794.07</v>
      </c>
      <c r="H62" s="49">
        <v>0</v>
      </c>
      <c r="I62" s="49">
        <v>0</v>
      </c>
    </row>
    <row r="63" spans="1:9" ht="15.5" x14ac:dyDescent="0.35">
      <c r="A63" s="48"/>
      <c r="B63" s="48"/>
      <c r="C63" s="48">
        <v>4530</v>
      </c>
      <c r="D63" s="48" t="s">
        <v>210</v>
      </c>
      <c r="E63" s="49">
        <v>0</v>
      </c>
      <c r="F63" s="49">
        <v>0</v>
      </c>
      <c r="G63" s="49">
        <v>0</v>
      </c>
      <c r="H63" s="49">
        <v>0</v>
      </c>
      <c r="I63" s="49">
        <v>0</v>
      </c>
    </row>
    <row r="64" spans="1:9" ht="15.5" x14ac:dyDescent="0.35">
      <c r="A64" s="48"/>
      <c r="B64" s="48"/>
      <c r="C64" s="48">
        <v>4580</v>
      </c>
      <c r="D64" s="48" t="s">
        <v>326</v>
      </c>
      <c r="E64" s="49">
        <v>7051.04</v>
      </c>
      <c r="F64" s="49">
        <v>0</v>
      </c>
      <c r="G64" s="49">
        <v>0</v>
      </c>
      <c r="H64" s="49">
        <v>0</v>
      </c>
      <c r="I64" s="49">
        <v>0</v>
      </c>
    </row>
    <row r="65" spans="1:9" ht="31" x14ac:dyDescent="0.35">
      <c r="A65" s="48"/>
      <c r="B65" s="48"/>
      <c r="C65" s="48">
        <v>4590</v>
      </c>
      <c r="D65" s="48" t="s">
        <v>319</v>
      </c>
      <c r="E65" s="49">
        <v>48516.35</v>
      </c>
      <c r="F65" s="49">
        <v>0</v>
      </c>
      <c r="G65" s="49">
        <v>0</v>
      </c>
      <c r="H65" s="49">
        <v>0</v>
      </c>
      <c r="I65" s="49">
        <v>0</v>
      </c>
    </row>
    <row r="66" spans="1:9" ht="31" x14ac:dyDescent="0.35">
      <c r="A66" s="48"/>
      <c r="B66" s="48"/>
      <c r="C66" s="48">
        <v>4610</v>
      </c>
      <c r="D66" s="48" t="s">
        <v>181</v>
      </c>
      <c r="E66" s="49">
        <v>2458.16</v>
      </c>
      <c r="F66" s="49">
        <v>0</v>
      </c>
      <c r="G66" s="49">
        <v>0</v>
      </c>
      <c r="H66" s="49">
        <v>0</v>
      </c>
      <c r="I66" s="49">
        <v>0</v>
      </c>
    </row>
    <row r="67" spans="1:9" ht="31" x14ac:dyDescent="0.35">
      <c r="A67" s="48"/>
      <c r="B67" s="48"/>
      <c r="C67" s="48">
        <v>4700</v>
      </c>
      <c r="D67" s="48" t="s">
        <v>68</v>
      </c>
      <c r="E67" s="49">
        <v>1937.42</v>
      </c>
      <c r="F67" s="49">
        <v>2264.1</v>
      </c>
      <c r="G67" s="49">
        <v>970.33</v>
      </c>
      <c r="H67" s="49">
        <v>0</v>
      </c>
      <c r="I67" s="49">
        <v>0</v>
      </c>
    </row>
    <row r="68" spans="1:9" ht="31" x14ac:dyDescent="0.35">
      <c r="A68" s="48"/>
      <c r="B68" s="48"/>
      <c r="C68" s="48">
        <v>4710</v>
      </c>
      <c r="D68" s="48" t="s">
        <v>92</v>
      </c>
      <c r="E68" s="49">
        <v>40296.379999999997</v>
      </c>
      <c r="F68" s="49">
        <v>37660.910000000003</v>
      </c>
      <c r="G68" s="49">
        <v>6959.12</v>
      </c>
      <c r="H68" s="49">
        <v>0</v>
      </c>
      <c r="I68" s="49">
        <v>0</v>
      </c>
    </row>
    <row r="69" spans="1:9" ht="15.5" x14ac:dyDescent="0.35">
      <c r="A69" s="48"/>
      <c r="B69" s="48">
        <v>80130</v>
      </c>
      <c r="C69" s="48"/>
      <c r="D69" s="48" t="s">
        <v>329</v>
      </c>
      <c r="E69" s="49">
        <v>0</v>
      </c>
      <c r="F69" s="49">
        <v>2276539.7999999998</v>
      </c>
      <c r="G69" s="49">
        <v>0</v>
      </c>
      <c r="H69" s="49">
        <v>0</v>
      </c>
      <c r="I69" s="49">
        <v>0</v>
      </c>
    </row>
    <row r="70" spans="1:9" ht="31" x14ac:dyDescent="0.35">
      <c r="A70" s="48"/>
      <c r="B70" s="48"/>
      <c r="C70" s="48">
        <v>3020</v>
      </c>
      <c r="D70" s="48" t="s">
        <v>32</v>
      </c>
      <c r="E70" s="49">
        <v>0</v>
      </c>
      <c r="F70" s="49">
        <v>3156.8</v>
      </c>
      <c r="G70" s="49">
        <v>0</v>
      </c>
      <c r="H70" s="49">
        <v>0</v>
      </c>
      <c r="I70" s="49">
        <v>0</v>
      </c>
    </row>
    <row r="71" spans="1:9" ht="15.5" x14ac:dyDescent="0.35">
      <c r="A71" s="48"/>
      <c r="B71" s="48"/>
      <c r="C71" s="48">
        <v>4010</v>
      </c>
      <c r="D71" s="48" t="s">
        <v>34</v>
      </c>
      <c r="E71" s="49">
        <v>0</v>
      </c>
      <c r="F71" s="49">
        <v>1514978.81</v>
      </c>
      <c r="G71" s="49">
        <v>0</v>
      </c>
      <c r="H71" s="49">
        <v>0</v>
      </c>
      <c r="I71" s="49">
        <v>0</v>
      </c>
    </row>
    <row r="72" spans="1:9" ht="15.5" x14ac:dyDescent="0.35">
      <c r="A72" s="48"/>
      <c r="B72" s="48"/>
      <c r="C72" s="48">
        <v>4040</v>
      </c>
      <c r="D72" s="48" t="s">
        <v>36</v>
      </c>
      <c r="E72" s="49">
        <v>0</v>
      </c>
      <c r="F72" s="49">
        <v>117502.84</v>
      </c>
      <c r="G72" s="49">
        <v>0</v>
      </c>
      <c r="H72" s="49">
        <v>0</v>
      </c>
      <c r="I72" s="49">
        <v>0</v>
      </c>
    </row>
    <row r="73" spans="1:9" ht="15.5" x14ac:dyDescent="0.35">
      <c r="A73" s="48"/>
      <c r="B73" s="48"/>
      <c r="C73" s="48">
        <v>4110</v>
      </c>
      <c r="D73" s="48" t="s">
        <v>38</v>
      </c>
      <c r="E73" s="49">
        <v>0</v>
      </c>
      <c r="F73" s="49">
        <v>274420.65000000002</v>
      </c>
      <c r="G73" s="49">
        <v>0</v>
      </c>
      <c r="H73" s="49">
        <v>0</v>
      </c>
      <c r="I73" s="49">
        <v>0</v>
      </c>
    </row>
    <row r="74" spans="1:9" ht="31" x14ac:dyDescent="0.35">
      <c r="A74" s="48"/>
      <c r="B74" s="48"/>
      <c r="C74" s="48">
        <v>4120</v>
      </c>
      <c r="D74" s="48" t="s">
        <v>40</v>
      </c>
      <c r="E74" s="49">
        <v>0</v>
      </c>
      <c r="F74" s="49">
        <v>31522.04</v>
      </c>
      <c r="G74" s="49">
        <v>0</v>
      </c>
      <c r="H74" s="49">
        <v>0</v>
      </c>
      <c r="I74" s="49">
        <v>0</v>
      </c>
    </row>
    <row r="75" spans="1:9" ht="15.5" x14ac:dyDescent="0.35">
      <c r="A75" s="48"/>
      <c r="B75" s="48"/>
      <c r="C75" s="48">
        <v>4210</v>
      </c>
      <c r="D75" s="48" t="s">
        <v>44</v>
      </c>
      <c r="E75" s="49">
        <v>0</v>
      </c>
      <c r="F75" s="49">
        <v>24525.72</v>
      </c>
      <c r="G75" s="49">
        <v>0</v>
      </c>
      <c r="H75" s="49">
        <v>0</v>
      </c>
      <c r="I75" s="49">
        <v>0</v>
      </c>
    </row>
    <row r="76" spans="1:9" ht="15.5" x14ac:dyDescent="0.35">
      <c r="A76" s="48"/>
      <c r="B76" s="48"/>
      <c r="C76" s="48">
        <v>4240</v>
      </c>
      <c r="D76" s="48" t="s">
        <v>96</v>
      </c>
      <c r="E76" s="49">
        <v>0</v>
      </c>
      <c r="F76" s="49">
        <v>1612.04</v>
      </c>
      <c r="G76" s="49">
        <v>0</v>
      </c>
      <c r="H76" s="49">
        <v>0</v>
      </c>
      <c r="I76" s="49">
        <v>0</v>
      </c>
    </row>
    <row r="77" spans="1:9" ht="15.5" x14ac:dyDescent="0.35">
      <c r="A77" s="48"/>
      <c r="B77" s="48"/>
      <c r="C77" s="48">
        <v>4260</v>
      </c>
      <c r="D77" s="48" t="s">
        <v>50</v>
      </c>
      <c r="E77" s="49">
        <v>0</v>
      </c>
      <c r="F77" s="49">
        <v>127436.27</v>
      </c>
      <c r="G77" s="49">
        <v>0</v>
      </c>
      <c r="H77" s="49">
        <v>0</v>
      </c>
      <c r="I77" s="49">
        <v>0</v>
      </c>
    </row>
    <row r="78" spans="1:9" ht="15.5" x14ac:dyDescent="0.35">
      <c r="A78" s="48"/>
      <c r="B78" s="48"/>
      <c r="C78" s="48">
        <v>4270</v>
      </c>
      <c r="D78" s="48" t="s">
        <v>52</v>
      </c>
      <c r="E78" s="49">
        <v>0</v>
      </c>
      <c r="F78" s="49">
        <v>5995.33</v>
      </c>
      <c r="G78" s="49">
        <v>0</v>
      </c>
      <c r="H78" s="49">
        <v>0</v>
      </c>
      <c r="I78" s="49">
        <v>0</v>
      </c>
    </row>
    <row r="79" spans="1:9" ht="15.5" x14ac:dyDescent="0.35">
      <c r="A79" s="48"/>
      <c r="B79" s="48"/>
      <c r="C79" s="48">
        <v>4280</v>
      </c>
      <c r="D79" s="48" t="s">
        <v>54</v>
      </c>
      <c r="E79" s="49">
        <v>0</v>
      </c>
      <c r="F79" s="49">
        <v>1617.21</v>
      </c>
      <c r="G79" s="49">
        <v>0</v>
      </c>
      <c r="H79" s="49">
        <v>0</v>
      </c>
      <c r="I79" s="49">
        <v>0</v>
      </c>
    </row>
    <row r="80" spans="1:9" ht="15.5" x14ac:dyDescent="0.35">
      <c r="A80" s="48"/>
      <c r="B80" s="48"/>
      <c r="C80" s="48">
        <v>4300</v>
      </c>
      <c r="D80" s="48" t="s">
        <v>56</v>
      </c>
      <c r="E80" s="49">
        <v>0</v>
      </c>
      <c r="F80" s="49">
        <v>14553.58</v>
      </c>
      <c r="G80" s="49">
        <v>0</v>
      </c>
      <c r="H80" s="49">
        <v>0</v>
      </c>
      <c r="I80" s="49">
        <v>0</v>
      </c>
    </row>
    <row r="81" spans="1:9" ht="31" x14ac:dyDescent="0.35">
      <c r="A81" s="48"/>
      <c r="B81" s="48"/>
      <c r="C81" s="48">
        <v>4360</v>
      </c>
      <c r="D81" s="48" t="s">
        <v>58</v>
      </c>
      <c r="E81" s="49">
        <v>0</v>
      </c>
      <c r="F81" s="49">
        <v>7039.92</v>
      </c>
      <c r="G81" s="49">
        <v>0</v>
      </c>
      <c r="H81" s="49">
        <v>0</v>
      </c>
      <c r="I81" s="49">
        <v>0</v>
      </c>
    </row>
    <row r="82" spans="1:9" ht="15.5" x14ac:dyDescent="0.35">
      <c r="A82" s="48"/>
      <c r="B82" s="48"/>
      <c r="C82" s="48">
        <v>4410</v>
      </c>
      <c r="D82" s="48" t="s">
        <v>60</v>
      </c>
      <c r="E82" s="49">
        <v>0</v>
      </c>
      <c r="F82" s="49">
        <v>1333.88</v>
      </c>
      <c r="G82" s="49">
        <v>0</v>
      </c>
      <c r="H82" s="49">
        <v>0</v>
      </c>
      <c r="I82" s="49">
        <v>0</v>
      </c>
    </row>
    <row r="83" spans="1:9" ht="31" x14ac:dyDescent="0.35">
      <c r="A83" s="48"/>
      <c r="B83" s="48"/>
      <c r="C83" s="48">
        <v>4440</v>
      </c>
      <c r="D83" s="48" t="s">
        <v>64</v>
      </c>
      <c r="E83" s="49">
        <v>0</v>
      </c>
      <c r="F83" s="49">
        <v>142314.62</v>
      </c>
      <c r="G83" s="49">
        <v>0</v>
      </c>
      <c r="H83" s="49">
        <v>0</v>
      </c>
      <c r="I83" s="49">
        <v>0</v>
      </c>
    </row>
    <row r="84" spans="1:9" ht="31" x14ac:dyDescent="0.35">
      <c r="A84" s="48"/>
      <c r="B84" s="48"/>
      <c r="C84" s="48">
        <v>4700</v>
      </c>
      <c r="D84" s="48" t="s">
        <v>68</v>
      </c>
      <c r="E84" s="49">
        <v>0</v>
      </c>
      <c r="F84" s="49">
        <v>1617.21</v>
      </c>
      <c r="G84" s="49">
        <v>0</v>
      </c>
      <c r="H84" s="49">
        <v>0</v>
      </c>
      <c r="I84" s="49">
        <v>0</v>
      </c>
    </row>
    <row r="85" spans="1:9" ht="31" x14ac:dyDescent="0.35">
      <c r="A85" s="48"/>
      <c r="B85" s="48"/>
      <c r="C85" s="48">
        <v>4710</v>
      </c>
      <c r="D85" s="48" t="s">
        <v>92</v>
      </c>
      <c r="E85" s="49">
        <v>0</v>
      </c>
      <c r="F85" s="49">
        <v>6912.9</v>
      </c>
      <c r="G85" s="49">
        <v>0</v>
      </c>
      <c r="H85" s="49">
        <v>0</v>
      </c>
      <c r="I85" s="49">
        <v>0</v>
      </c>
    </row>
    <row r="86" spans="1:9" ht="31" x14ac:dyDescent="0.35">
      <c r="A86" s="48"/>
      <c r="B86" s="48">
        <v>80144</v>
      </c>
      <c r="C86" s="48"/>
      <c r="D86" s="48" t="s">
        <v>331</v>
      </c>
      <c r="E86" s="49">
        <v>0</v>
      </c>
      <c r="F86" s="49">
        <v>162485.45000000001</v>
      </c>
      <c r="G86" s="49">
        <v>0</v>
      </c>
      <c r="H86" s="49">
        <v>0</v>
      </c>
      <c r="I86" s="49">
        <v>0</v>
      </c>
    </row>
    <row r="87" spans="1:9" ht="15.5" x14ac:dyDescent="0.35">
      <c r="A87" s="48"/>
      <c r="B87" s="48"/>
      <c r="C87" s="48">
        <v>4010</v>
      </c>
      <c r="D87" s="48" t="s">
        <v>34</v>
      </c>
      <c r="E87" s="49">
        <v>0</v>
      </c>
      <c r="F87" s="49">
        <v>128600.57</v>
      </c>
      <c r="G87" s="49">
        <v>0</v>
      </c>
      <c r="H87" s="49">
        <v>0</v>
      </c>
      <c r="I87" s="49">
        <v>0</v>
      </c>
    </row>
    <row r="88" spans="1:9" ht="15.5" x14ac:dyDescent="0.35">
      <c r="A88" s="48"/>
      <c r="B88" s="48"/>
      <c r="C88" s="48">
        <v>4040</v>
      </c>
      <c r="D88" s="48" t="s">
        <v>36</v>
      </c>
      <c r="E88" s="49">
        <v>0</v>
      </c>
      <c r="F88" s="49">
        <v>9100.76</v>
      </c>
      <c r="G88" s="49">
        <v>0</v>
      </c>
      <c r="H88" s="49">
        <v>0</v>
      </c>
      <c r="I88" s="49">
        <v>0</v>
      </c>
    </row>
    <row r="89" spans="1:9" ht="15.5" x14ac:dyDescent="0.35">
      <c r="A89" s="48"/>
      <c r="B89" s="48"/>
      <c r="C89" s="48">
        <v>4110</v>
      </c>
      <c r="D89" s="48" t="s">
        <v>38</v>
      </c>
      <c r="E89" s="49">
        <v>0</v>
      </c>
      <c r="F89" s="49">
        <v>22514.66</v>
      </c>
      <c r="G89" s="49">
        <v>0</v>
      </c>
      <c r="H89" s="49">
        <v>0</v>
      </c>
      <c r="I89" s="49">
        <v>0</v>
      </c>
    </row>
    <row r="90" spans="1:9" ht="31" x14ac:dyDescent="0.35">
      <c r="A90" s="48"/>
      <c r="B90" s="48"/>
      <c r="C90" s="48">
        <v>4120</v>
      </c>
      <c r="D90" s="48" t="s">
        <v>40</v>
      </c>
      <c r="E90" s="49">
        <v>0</v>
      </c>
      <c r="F90" s="49">
        <v>2044.25</v>
      </c>
      <c r="G90" s="49">
        <v>0</v>
      </c>
      <c r="H90" s="49">
        <v>0</v>
      </c>
      <c r="I90" s="49">
        <v>0</v>
      </c>
    </row>
    <row r="91" spans="1:9" ht="31" x14ac:dyDescent="0.35">
      <c r="A91" s="48"/>
      <c r="B91" s="48"/>
      <c r="C91" s="48">
        <v>4710</v>
      </c>
      <c r="D91" s="48" t="s">
        <v>92</v>
      </c>
      <c r="E91" s="49">
        <v>0</v>
      </c>
      <c r="F91" s="49">
        <v>225.21</v>
      </c>
      <c r="G91" s="49">
        <v>0</v>
      </c>
      <c r="H91" s="49">
        <v>0</v>
      </c>
      <c r="I91" s="49">
        <v>0</v>
      </c>
    </row>
    <row r="92" spans="1:9" ht="15.5" x14ac:dyDescent="0.35">
      <c r="A92" s="48"/>
      <c r="B92" s="48">
        <v>80146</v>
      </c>
      <c r="C92" s="48"/>
      <c r="D92" s="48" t="s">
        <v>250</v>
      </c>
      <c r="E92" s="49">
        <v>20023.02</v>
      </c>
      <c r="F92" s="49">
        <v>45036.56</v>
      </c>
      <c r="G92" s="49">
        <v>22012.84</v>
      </c>
      <c r="H92" s="49">
        <v>30075.32</v>
      </c>
      <c r="I92" s="49">
        <v>30723.75</v>
      </c>
    </row>
    <row r="93" spans="1:9" ht="15.5" x14ac:dyDescent="0.35">
      <c r="A93" s="48"/>
      <c r="B93" s="48"/>
      <c r="C93" s="48">
        <v>4210</v>
      </c>
      <c r="D93" s="48" t="s">
        <v>44</v>
      </c>
      <c r="E93" s="49">
        <v>0</v>
      </c>
      <c r="F93" s="49">
        <v>0</v>
      </c>
      <c r="G93" s="49">
        <v>3162.62</v>
      </c>
      <c r="H93" s="49">
        <v>3079.98</v>
      </c>
      <c r="I93" s="49">
        <v>23391.22</v>
      </c>
    </row>
    <row r="94" spans="1:9" ht="15.5" x14ac:dyDescent="0.35">
      <c r="A94" s="48"/>
      <c r="B94" s="48"/>
      <c r="C94" s="48">
        <v>4300</v>
      </c>
      <c r="D94" s="48" t="s">
        <v>56</v>
      </c>
      <c r="E94" s="49">
        <v>0</v>
      </c>
      <c r="F94" s="49">
        <v>9703.27</v>
      </c>
      <c r="G94" s="49">
        <v>0</v>
      </c>
      <c r="H94" s="49">
        <v>9995.82</v>
      </c>
      <c r="I94" s="49">
        <v>5612.92</v>
      </c>
    </row>
    <row r="95" spans="1:9" ht="15.5" x14ac:dyDescent="0.35">
      <c r="A95" s="48"/>
      <c r="B95" s="48"/>
      <c r="C95" s="48">
        <v>4410</v>
      </c>
      <c r="D95" s="48" t="s">
        <v>60</v>
      </c>
      <c r="E95" s="49">
        <v>616.48</v>
      </c>
      <c r="F95" s="49">
        <v>3637.43</v>
      </c>
      <c r="G95" s="49">
        <v>0</v>
      </c>
      <c r="H95" s="49">
        <v>741.98</v>
      </c>
      <c r="I95" s="49">
        <v>0</v>
      </c>
    </row>
    <row r="96" spans="1:9" ht="31" x14ac:dyDescent="0.35">
      <c r="A96" s="48"/>
      <c r="B96" s="48"/>
      <c r="C96" s="48">
        <v>4700</v>
      </c>
      <c r="D96" s="48" t="s">
        <v>68</v>
      </c>
      <c r="E96" s="49">
        <v>19406.54</v>
      </c>
      <c r="F96" s="49">
        <v>31695.86</v>
      </c>
      <c r="G96" s="49">
        <v>18850.22</v>
      </c>
      <c r="H96" s="49">
        <v>16257.54</v>
      </c>
      <c r="I96" s="49">
        <v>1719.61</v>
      </c>
    </row>
    <row r="97" spans="1:9" ht="170.5" x14ac:dyDescent="0.35">
      <c r="A97" s="48"/>
      <c r="B97" s="48">
        <v>80152</v>
      </c>
      <c r="C97" s="48"/>
      <c r="D97" s="48" t="s">
        <v>252</v>
      </c>
      <c r="E97" s="49">
        <v>95491.46</v>
      </c>
      <c r="F97" s="49">
        <v>733472.55</v>
      </c>
      <c r="G97" s="49">
        <v>114468.66</v>
      </c>
      <c r="H97" s="49">
        <v>208966.57</v>
      </c>
      <c r="I97" s="49">
        <v>111730.27</v>
      </c>
    </row>
    <row r="98" spans="1:9" ht="31" x14ac:dyDescent="0.35">
      <c r="A98" s="48"/>
      <c r="B98" s="48"/>
      <c r="C98" s="48">
        <v>3020</v>
      </c>
      <c r="D98" s="48" t="s">
        <v>32</v>
      </c>
      <c r="E98" s="49">
        <v>0</v>
      </c>
      <c r="F98" s="49">
        <v>0</v>
      </c>
      <c r="G98" s="49">
        <v>0</v>
      </c>
      <c r="H98" s="49">
        <v>0</v>
      </c>
      <c r="I98" s="49">
        <v>0</v>
      </c>
    </row>
    <row r="99" spans="1:9" ht="15.5" x14ac:dyDescent="0.35">
      <c r="A99" s="48"/>
      <c r="B99" s="48"/>
      <c r="C99" s="48">
        <v>4010</v>
      </c>
      <c r="D99" s="48" t="s">
        <v>34</v>
      </c>
      <c r="E99" s="49">
        <v>45552.77</v>
      </c>
      <c r="F99" s="49">
        <v>529321.56000000006</v>
      </c>
      <c r="G99" s="49">
        <v>72210.240000000005</v>
      </c>
      <c r="H99" s="49">
        <v>163092.35999999999</v>
      </c>
      <c r="I99" s="49">
        <v>78082.399999999994</v>
      </c>
    </row>
    <row r="100" spans="1:9" ht="15.5" x14ac:dyDescent="0.35">
      <c r="A100" s="48"/>
      <c r="B100" s="48"/>
      <c r="C100" s="48">
        <v>4040</v>
      </c>
      <c r="D100" s="48" t="s">
        <v>36</v>
      </c>
      <c r="E100" s="49">
        <v>23077.41</v>
      </c>
      <c r="F100" s="49">
        <v>33813.31</v>
      </c>
      <c r="G100" s="49">
        <v>14402.89</v>
      </c>
      <c r="H100" s="49">
        <v>11148.02</v>
      </c>
      <c r="I100" s="49">
        <v>3970.51</v>
      </c>
    </row>
    <row r="101" spans="1:9" ht="15.5" x14ac:dyDescent="0.35">
      <c r="A101" s="48"/>
      <c r="B101" s="48"/>
      <c r="C101" s="48">
        <v>4110</v>
      </c>
      <c r="D101" s="48" t="s">
        <v>38</v>
      </c>
      <c r="E101" s="49">
        <v>8135.29</v>
      </c>
      <c r="F101" s="49">
        <v>92494.38</v>
      </c>
      <c r="G101" s="49">
        <v>14888.79</v>
      </c>
      <c r="H101" s="49">
        <v>26364.2</v>
      </c>
      <c r="I101" s="49">
        <v>14087.85</v>
      </c>
    </row>
    <row r="102" spans="1:9" ht="31" x14ac:dyDescent="0.35">
      <c r="A102" s="48"/>
      <c r="B102" s="48"/>
      <c r="C102" s="48">
        <v>4120</v>
      </c>
      <c r="D102" s="48" t="s">
        <v>40</v>
      </c>
      <c r="E102" s="49">
        <v>1127.78</v>
      </c>
      <c r="F102" s="49">
        <v>11370.61</v>
      </c>
      <c r="G102" s="49">
        <v>2119.42</v>
      </c>
      <c r="H102" s="49">
        <v>2503.9</v>
      </c>
      <c r="I102" s="49">
        <v>2010.36</v>
      </c>
    </row>
    <row r="103" spans="1:9" ht="15.5" x14ac:dyDescent="0.35">
      <c r="A103" s="48"/>
      <c r="B103" s="48"/>
      <c r="C103" s="48">
        <v>4170</v>
      </c>
      <c r="D103" s="48" t="s">
        <v>42</v>
      </c>
      <c r="E103" s="49">
        <v>0</v>
      </c>
      <c r="F103" s="49">
        <v>0</v>
      </c>
      <c r="G103" s="49">
        <v>0</v>
      </c>
      <c r="H103" s="49">
        <v>0</v>
      </c>
      <c r="I103" s="49">
        <v>0</v>
      </c>
    </row>
    <row r="104" spans="1:9" ht="15.5" x14ac:dyDescent="0.35">
      <c r="A104" s="48"/>
      <c r="B104" s="48"/>
      <c r="C104" s="48">
        <v>4210</v>
      </c>
      <c r="D104" s="48" t="s">
        <v>44</v>
      </c>
      <c r="E104" s="49">
        <v>0</v>
      </c>
      <c r="F104" s="49">
        <v>4111.24</v>
      </c>
      <c r="G104" s="49">
        <v>0</v>
      </c>
      <c r="H104" s="49">
        <v>3473.8</v>
      </c>
      <c r="I104" s="49">
        <v>337.12</v>
      </c>
    </row>
    <row r="105" spans="1:9" ht="15.5" x14ac:dyDescent="0.35">
      <c r="A105" s="48"/>
      <c r="B105" s="48"/>
      <c r="C105" s="48">
        <v>4240</v>
      </c>
      <c r="D105" s="48" t="s">
        <v>96</v>
      </c>
      <c r="E105" s="49">
        <v>17452.95</v>
      </c>
      <c r="F105" s="49">
        <v>16139.77</v>
      </c>
      <c r="G105" s="49">
        <v>4140.0600000000004</v>
      </c>
      <c r="H105" s="49">
        <v>928.28</v>
      </c>
      <c r="I105" s="49">
        <v>10007.6</v>
      </c>
    </row>
    <row r="106" spans="1:9" ht="15.5" x14ac:dyDescent="0.35">
      <c r="A106" s="48"/>
      <c r="B106" s="48"/>
      <c r="C106" s="48">
        <v>4260</v>
      </c>
      <c r="D106" s="48" t="s">
        <v>50</v>
      </c>
      <c r="E106" s="49">
        <v>0</v>
      </c>
      <c r="F106" s="49">
        <v>0</v>
      </c>
      <c r="G106" s="49">
        <v>0</v>
      </c>
      <c r="H106" s="49">
        <v>17.89</v>
      </c>
      <c r="I106" s="49">
        <v>0</v>
      </c>
    </row>
    <row r="107" spans="1:9" ht="15.5" x14ac:dyDescent="0.35">
      <c r="A107" s="48"/>
      <c r="B107" s="48"/>
      <c r="C107" s="48">
        <v>4270</v>
      </c>
      <c r="D107" s="48" t="s">
        <v>52</v>
      </c>
      <c r="E107" s="49">
        <v>0</v>
      </c>
      <c r="F107" s="49">
        <v>0</v>
      </c>
      <c r="G107" s="49">
        <v>0</v>
      </c>
      <c r="H107" s="49">
        <v>0</v>
      </c>
      <c r="I107" s="49">
        <v>0</v>
      </c>
    </row>
    <row r="108" spans="1:9" ht="15.5" x14ac:dyDescent="0.35">
      <c r="A108" s="48"/>
      <c r="B108" s="48"/>
      <c r="C108" s="48">
        <v>4280</v>
      </c>
      <c r="D108" s="48" t="s">
        <v>54</v>
      </c>
      <c r="E108" s="49">
        <v>0</v>
      </c>
      <c r="F108" s="49">
        <v>0</v>
      </c>
      <c r="G108" s="49">
        <v>0</v>
      </c>
      <c r="H108" s="49">
        <v>0</v>
      </c>
      <c r="I108" s="49">
        <v>0</v>
      </c>
    </row>
    <row r="109" spans="1:9" ht="15.5" x14ac:dyDescent="0.35">
      <c r="A109" s="48"/>
      <c r="B109" s="48"/>
      <c r="C109" s="48">
        <v>4300</v>
      </c>
      <c r="D109" s="48" t="s">
        <v>56</v>
      </c>
      <c r="E109" s="49">
        <v>0</v>
      </c>
      <c r="F109" s="49">
        <v>25707.74</v>
      </c>
      <c r="G109" s="49">
        <v>0</v>
      </c>
      <c r="H109" s="49">
        <v>419.47</v>
      </c>
      <c r="I109" s="49">
        <v>0</v>
      </c>
    </row>
    <row r="110" spans="1:9" ht="31" x14ac:dyDescent="0.35">
      <c r="A110" s="48"/>
      <c r="B110" s="48"/>
      <c r="C110" s="48">
        <v>4360</v>
      </c>
      <c r="D110" s="48" t="s">
        <v>58</v>
      </c>
      <c r="E110" s="49">
        <v>0</v>
      </c>
      <c r="F110" s="49">
        <v>0</v>
      </c>
      <c r="G110" s="49">
        <v>0</v>
      </c>
      <c r="H110" s="49">
        <v>48.32</v>
      </c>
      <c r="I110" s="49">
        <v>0</v>
      </c>
    </row>
    <row r="111" spans="1:9" ht="15.5" x14ac:dyDescent="0.35">
      <c r="A111" s="48"/>
      <c r="B111" s="48"/>
      <c r="C111" s="48">
        <v>4410</v>
      </c>
      <c r="D111" s="48" t="s">
        <v>60</v>
      </c>
      <c r="E111" s="49">
        <v>0</v>
      </c>
      <c r="F111" s="49">
        <v>0</v>
      </c>
      <c r="G111" s="49">
        <v>0</v>
      </c>
      <c r="H111" s="49">
        <v>0</v>
      </c>
      <c r="I111" s="49">
        <v>0</v>
      </c>
    </row>
    <row r="112" spans="1:9" ht="31" x14ac:dyDescent="0.35">
      <c r="A112" s="48"/>
      <c r="B112" s="48"/>
      <c r="C112" s="48">
        <v>4440</v>
      </c>
      <c r="D112" s="48" t="s">
        <v>64</v>
      </c>
      <c r="E112" s="49">
        <v>0</v>
      </c>
      <c r="F112" s="49">
        <v>19729.98</v>
      </c>
      <c r="G112" s="49">
        <v>6468.85</v>
      </c>
      <c r="H112" s="49">
        <v>970.33</v>
      </c>
      <c r="I112" s="49">
        <v>3234.42</v>
      </c>
    </row>
    <row r="113" spans="1:9" ht="31" x14ac:dyDescent="0.35">
      <c r="A113" s="48"/>
      <c r="B113" s="48"/>
      <c r="C113" s="48">
        <v>4710</v>
      </c>
      <c r="D113" s="48" t="s">
        <v>92</v>
      </c>
      <c r="E113" s="49">
        <v>145.26</v>
      </c>
      <c r="F113" s="49">
        <v>783.96</v>
      </c>
      <c r="G113" s="49">
        <v>238.41</v>
      </c>
      <c r="H113" s="49">
        <v>0</v>
      </c>
      <c r="I113" s="49">
        <v>0</v>
      </c>
    </row>
    <row r="114" spans="1:9" ht="15.5" x14ac:dyDescent="0.35">
      <c r="A114" s="48"/>
      <c r="B114" s="48">
        <v>80195</v>
      </c>
      <c r="C114" s="48"/>
      <c r="D114" s="48" t="s">
        <v>70</v>
      </c>
      <c r="E114" s="49">
        <v>0</v>
      </c>
      <c r="F114" s="49">
        <v>11362.53</v>
      </c>
      <c r="G114" s="49">
        <v>11608.99</v>
      </c>
      <c r="H114" s="49">
        <v>11423.66</v>
      </c>
      <c r="I114" s="49">
        <v>240112.61</v>
      </c>
    </row>
    <row r="115" spans="1:9" ht="31" x14ac:dyDescent="0.35">
      <c r="A115" s="48"/>
      <c r="B115" s="48"/>
      <c r="C115" s="48">
        <v>3020</v>
      </c>
      <c r="D115" s="48" t="s">
        <v>32</v>
      </c>
      <c r="E115" s="49">
        <v>0</v>
      </c>
      <c r="F115" s="49">
        <v>0</v>
      </c>
      <c r="G115" s="49">
        <v>0</v>
      </c>
      <c r="H115" s="49">
        <v>0</v>
      </c>
      <c r="I115" s="49">
        <v>9703.27</v>
      </c>
    </row>
    <row r="116" spans="1:9" ht="31" x14ac:dyDescent="0.35">
      <c r="A116" s="48"/>
      <c r="B116" s="48"/>
      <c r="C116" s="48">
        <v>3040</v>
      </c>
      <c r="D116" s="48" t="s">
        <v>336</v>
      </c>
      <c r="E116" s="49">
        <v>0</v>
      </c>
      <c r="F116" s="49">
        <v>0</v>
      </c>
      <c r="G116" s="49">
        <v>0</v>
      </c>
      <c r="H116" s="49">
        <v>0</v>
      </c>
      <c r="I116" s="49">
        <v>14231.46</v>
      </c>
    </row>
    <row r="117" spans="1:9" ht="15.5" x14ac:dyDescent="0.35">
      <c r="A117" s="48"/>
      <c r="B117" s="48"/>
      <c r="C117" s="48">
        <v>4010</v>
      </c>
      <c r="D117" s="48" t="s">
        <v>34</v>
      </c>
      <c r="E117" s="49">
        <v>0</v>
      </c>
      <c r="F117" s="49">
        <v>9703.27</v>
      </c>
      <c r="G117" s="49">
        <v>9703.27</v>
      </c>
      <c r="H117" s="49">
        <v>9509.2000000000007</v>
      </c>
      <c r="I117" s="49">
        <v>161425.14000000001</v>
      </c>
    </row>
    <row r="118" spans="1:9" ht="15.5" x14ac:dyDescent="0.35">
      <c r="A118" s="48"/>
      <c r="B118" s="48"/>
      <c r="C118" s="48">
        <v>4040</v>
      </c>
      <c r="D118" s="48" t="s">
        <v>36</v>
      </c>
      <c r="E118" s="49">
        <v>0</v>
      </c>
      <c r="F118" s="49">
        <v>0</v>
      </c>
      <c r="G118" s="49">
        <v>0</v>
      </c>
      <c r="H118" s="49">
        <v>0</v>
      </c>
      <c r="I118" s="49">
        <v>11863.38</v>
      </c>
    </row>
    <row r="119" spans="1:9" ht="15.5" x14ac:dyDescent="0.35">
      <c r="A119" s="48"/>
      <c r="B119" s="48"/>
      <c r="C119" s="48">
        <v>4110</v>
      </c>
      <c r="D119" s="48" t="s">
        <v>38</v>
      </c>
      <c r="E119" s="49">
        <v>0</v>
      </c>
      <c r="F119" s="49">
        <v>1659.26</v>
      </c>
      <c r="G119" s="49">
        <v>1667.99</v>
      </c>
      <c r="H119" s="49">
        <v>1676.72</v>
      </c>
      <c r="I119" s="49">
        <v>32191.18</v>
      </c>
    </row>
    <row r="120" spans="1:9" ht="31" x14ac:dyDescent="0.35">
      <c r="A120" s="48"/>
      <c r="B120" s="48"/>
      <c r="C120" s="48">
        <v>4120</v>
      </c>
      <c r="D120" s="48" t="s">
        <v>40</v>
      </c>
      <c r="E120" s="49">
        <v>0</v>
      </c>
      <c r="F120" s="49">
        <v>0</v>
      </c>
      <c r="G120" s="49">
        <v>237.73</v>
      </c>
      <c r="H120" s="49">
        <v>237.73</v>
      </c>
      <c r="I120" s="49">
        <v>237.73</v>
      </c>
    </row>
    <row r="121" spans="1:9" ht="15.5" x14ac:dyDescent="0.35">
      <c r="A121" s="48"/>
      <c r="B121" s="48"/>
      <c r="C121" s="48">
        <v>4170</v>
      </c>
      <c r="D121" s="48" t="s">
        <v>42</v>
      </c>
      <c r="E121" s="49">
        <v>0</v>
      </c>
      <c r="F121" s="49">
        <v>0</v>
      </c>
      <c r="G121" s="49">
        <v>0</v>
      </c>
      <c r="H121" s="49">
        <v>0</v>
      </c>
      <c r="I121" s="49">
        <v>0</v>
      </c>
    </row>
    <row r="122" spans="1:9" ht="15.5" x14ac:dyDescent="0.35">
      <c r="A122" s="48"/>
      <c r="B122" s="48"/>
      <c r="C122" s="48">
        <v>4210</v>
      </c>
      <c r="D122" s="48" t="s">
        <v>44</v>
      </c>
      <c r="E122" s="49">
        <v>0</v>
      </c>
      <c r="F122" s="49">
        <v>0</v>
      </c>
      <c r="G122" s="49">
        <v>0</v>
      </c>
      <c r="H122" s="49">
        <v>0</v>
      </c>
      <c r="I122" s="49">
        <v>1586.91</v>
      </c>
    </row>
    <row r="123" spans="1:9" ht="15.5" x14ac:dyDescent="0.35">
      <c r="A123" s="48"/>
      <c r="B123" s="48"/>
      <c r="C123" s="48">
        <v>4280</v>
      </c>
      <c r="D123" s="48" t="s">
        <v>54</v>
      </c>
      <c r="E123" s="49">
        <v>0</v>
      </c>
      <c r="F123" s="49">
        <v>0</v>
      </c>
      <c r="G123" s="49">
        <v>0</v>
      </c>
      <c r="H123" s="49">
        <v>0</v>
      </c>
      <c r="I123" s="49">
        <v>514.27</v>
      </c>
    </row>
    <row r="124" spans="1:9" ht="15.5" x14ac:dyDescent="0.35">
      <c r="A124" s="48"/>
      <c r="B124" s="48"/>
      <c r="C124" s="48">
        <v>4300</v>
      </c>
      <c r="D124" s="48" t="s">
        <v>56</v>
      </c>
      <c r="E124" s="49">
        <v>0</v>
      </c>
      <c r="F124" s="49">
        <v>0</v>
      </c>
      <c r="G124" s="49">
        <v>0</v>
      </c>
      <c r="H124" s="49">
        <v>0</v>
      </c>
      <c r="I124" s="49">
        <v>2183.1999999999998</v>
      </c>
    </row>
    <row r="125" spans="1:9" ht="31" x14ac:dyDescent="0.35">
      <c r="A125" s="48"/>
      <c r="B125" s="48"/>
      <c r="C125" s="48">
        <v>4360</v>
      </c>
      <c r="D125" s="48" t="s">
        <v>58</v>
      </c>
      <c r="E125" s="49">
        <v>0</v>
      </c>
      <c r="F125" s="49">
        <v>0</v>
      </c>
      <c r="G125" s="49">
        <v>0</v>
      </c>
      <c r="H125" s="49">
        <v>0</v>
      </c>
      <c r="I125" s="49">
        <v>1161.8699999999999</v>
      </c>
    </row>
    <row r="126" spans="1:9" ht="15.5" x14ac:dyDescent="0.35">
      <c r="A126" s="48"/>
      <c r="B126" s="48"/>
      <c r="C126" s="48">
        <v>4410</v>
      </c>
      <c r="D126" s="48" t="s">
        <v>60</v>
      </c>
      <c r="E126" s="49">
        <v>0</v>
      </c>
      <c r="F126" s="49">
        <v>0</v>
      </c>
      <c r="G126" s="49">
        <v>0</v>
      </c>
      <c r="H126" s="49">
        <v>0</v>
      </c>
      <c r="I126" s="49">
        <v>0</v>
      </c>
    </row>
    <row r="127" spans="1:9" ht="31" x14ac:dyDescent="0.35">
      <c r="A127" s="48"/>
      <c r="B127" s="48"/>
      <c r="C127" s="48">
        <v>4440</v>
      </c>
      <c r="D127" s="48" t="s">
        <v>64</v>
      </c>
      <c r="E127" s="49">
        <v>0</v>
      </c>
      <c r="F127" s="49">
        <v>0</v>
      </c>
      <c r="G127" s="49">
        <v>0</v>
      </c>
      <c r="H127" s="49">
        <v>0</v>
      </c>
      <c r="I127" s="49">
        <v>5014.2</v>
      </c>
    </row>
    <row r="128" spans="1:9" ht="31" x14ac:dyDescent="0.35">
      <c r="A128" s="48"/>
      <c r="B128" s="48"/>
      <c r="C128" s="48">
        <v>4700</v>
      </c>
      <c r="D128" s="48" t="s">
        <v>68</v>
      </c>
      <c r="E128" s="49">
        <v>0</v>
      </c>
      <c r="F128" s="49">
        <v>0</v>
      </c>
      <c r="G128" s="49">
        <v>0</v>
      </c>
      <c r="H128" s="49">
        <v>0</v>
      </c>
      <c r="I128" s="49">
        <v>0</v>
      </c>
    </row>
    <row r="129" spans="1:9" ht="15.5" x14ac:dyDescent="0.35">
      <c r="A129" s="48">
        <v>854</v>
      </c>
      <c r="B129" s="48"/>
      <c r="C129" s="48"/>
      <c r="D129" s="48" t="s">
        <v>282</v>
      </c>
      <c r="E129" s="49">
        <v>44600.75</v>
      </c>
      <c r="F129" s="49">
        <v>78381.679999999993</v>
      </c>
      <c r="G129" s="49">
        <v>13089.23</v>
      </c>
      <c r="H129" s="49">
        <v>24918.35</v>
      </c>
      <c r="I129" s="49">
        <v>18912.349999999999</v>
      </c>
    </row>
    <row r="130" spans="1:9" ht="31" x14ac:dyDescent="0.35">
      <c r="A130" s="48"/>
      <c r="B130" s="48">
        <v>85415</v>
      </c>
      <c r="C130" s="48"/>
      <c r="D130" s="48" t="s">
        <v>290</v>
      </c>
      <c r="E130" s="49">
        <v>44600.75</v>
      </c>
      <c r="F130" s="49">
        <v>78381.679999999993</v>
      </c>
      <c r="G130" s="49">
        <v>13089.23</v>
      </c>
      <c r="H130" s="49">
        <v>24918.35</v>
      </c>
      <c r="I130" s="49">
        <v>18912.349999999999</v>
      </c>
    </row>
    <row r="131" spans="1:9" ht="15.5" x14ac:dyDescent="0.35">
      <c r="A131" s="48"/>
      <c r="B131" s="48"/>
      <c r="C131" s="48">
        <v>3240</v>
      </c>
      <c r="D131" s="48" t="s">
        <v>292</v>
      </c>
      <c r="E131" s="49">
        <v>25875.38</v>
      </c>
      <c r="F131" s="49">
        <v>29756.69</v>
      </c>
      <c r="G131" s="49">
        <v>3557.87</v>
      </c>
      <c r="H131" s="49">
        <v>3557.87</v>
      </c>
      <c r="I131" s="49">
        <v>1940.65</v>
      </c>
    </row>
    <row r="132" spans="1:9" ht="15.5" x14ac:dyDescent="0.35">
      <c r="A132" s="48"/>
      <c r="B132" s="48"/>
      <c r="C132" s="48">
        <v>4300</v>
      </c>
      <c r="D132" s="48" t="s">
        <v>56</v>
      </c>
      <c r="E132" s="49">
        <v>18725.37</v>
      </c>
      <c r="F132" s="49">
        <v>48624.99</v>
      </c>
      <c r="G132" s="49">
        <v>9531.36</v>
      </c>
      <c r="H132" s="49">
        <v>21360.49</v>
      </c>
      <c r="I132" s="49">
        <v>16971.7</v>
      </c>
    </row>
    <row r="133" spans="1:9" ht="15.5" x14ac:dyDescent="0.35">
      <c r="A133" s="48">
        <v>926</v>
      </c>
      <c r="B133" s="48"/>
      <c r="C133" s="48"/>
      <c r="D133" s="48" t="s">
        <v>310</v>
      </c>
      <c r="E133" s="49">
        <v>0</v>
      </c>
      <c r="F133" s="49">
        <v>0</v>
      </c>
      <c r="G133" s="49">
        <v>0</v>
      </c>
      <c r="H133" s="49">
        <v>0</v>
      </c>
      <c r="I133" s="49">
        <v>1144104.98</v>
      </c>
    </row>
    <row r="134" spans="1:9" ht="15.5" x14ac:dyDescent="0.35">
      <c r="A134" s="48"/>
      <c r="B134" s="48">
        <v>92601</v>
      </c>
      <c r="C134" s="48"/>
      <c r="D134" s="48" t="s">
        <v>312</v>
      </c>
      <c r="E134" s="49">
        <v>0</v>
      </c>
      <c r="F134" s="49">
        <v>0</v>
      </c>
      <c r="G134" s="49">
        <v>0</v>
      </c>
      <c r="H134" s="49">
        <v>0</v>
      </c>
      <c r="I134" s="49">
        <v>1144104.98</v>
      </c>
    </row>
    <row r="135" spans="1:9" ht="31" x14ac:dyDescent="0.35">
      <c r="A135" s="48"/>
      <c r="B135" s="48"/>
      <c r="C135" s="48">
        <v>3020</v>
      </c>
      <c r="D135" s="48" t="s">
        <v>32</v>
      </c>
      <c r="E135" s="49">
        <v>0</v>
      </c>
      <c r="F135" s="49">
        <v>0</v>
      </c>
      <c r="G135" s="49">
        <v>0</v>
      </c>
      <c r="H135" s="49">
        <v>0</v>
      </c>
      <c r="I135" s="49">
        <v>2180.0700000000002</v>
      </c>
    </row>
    <row r="136" spans="1:9" ht="15.5" x14ac:dyDescent="0.35">
      <c r="A136" s="48"/>
      <c r="B136" s="48"/>
      <c r="C136" s="48">
        <v>4010</v>
      </c>
      <c r="D136" s="48" t="s">
        <v>34</v>
      </c>
      <c r="E136" s="49">
        <v>0</v>
      </c>
      <c r="F136" s="49">
        <v>0</v>
      </c>
      <c r="G136" s="49">
        <v>0</v>
      </c>
      <c r="H136" s="49">
        <v>0</v>
      </c>
      <c r="I136" s="49">
        <v>569362</v>
      </c>
    </row>
    <row r="137" spans="1:9" ht="15.5" x14ac:dyDescent="0.35">
      <c r="A137" s="48"/>
      <c r="B137" s="48"/>
      <c r="C137" s="48">
        <v>4040</v>
      </c>
      <c r="D137" s="48" t="s">
        <v>36</v>
      </c>
      <c r="E137" s="49">
        <v>0</v>
      </c>
      <c r="F137" s="49">
        <v>0</v>
      </c>
      <c r="G137" s="49">
        <v>0</v>
      </c>
      <c r="H137" s="49">
        <v>0</v>
      </c>
      <c r="I137" s="49">
        <v>35951.519999999997</v>
      </c>
    </row>
    <row r="138" spans="1:9" ht="15.5" x14ac:dyDescent="0.35">
      <c r="A138" s="48"/>
      <c r="B138" s="48"/>
      <c r="C138" s="48">
        <v>4110</v>
      </c>
      <c r="D138" s="48" t="s">
        <v>38</v>
      </c>
      <c r="E138" s="49">
        <v>0</v>
      </c>
      <c r="F138" s="49">
        <v>0</v>
      </c>
      <c r="G138" s="49">
        <v>0</v>
      </c>
      <c r="H138" s="49">
        <v>0</v>
      </c>
      <c r="I138" s="49">
        <v>99972.75</v>
      </c>
    </row>
    <row r="139" spans="1:9" ht="31" x14ac:dyDescent="0.35">
      <c r="A139" s="48"/>
      <c r="B139" s="48"/>
      <c r="C139" s="48">
        <v>4120</v>
      </c>
      <c r="D139" s="48" t="s">
        <v>40</v>
      </c>
      <c r="E139" s="49">
        <v>0</v>
      </c>
      <c r="F139" s="49">
        <v>0</v>
      </c>
      <c r="G139" s="49">
        <v>0</v>
      </c>
      <c r="H139" s="49">
        <v>0</v>
      </c>
      <c r="I139" s="49">
        <v>9877.48</v>
      </c>
    </row>
    <row r="140" spans="1:9" ht="15.5" x14ac:dyDescent="0.35">
      <c r="A140" s="48"/>
      <c r="B140" s="48"/>
      <c r="C140" s="48">
        <v>4190</v>
      </c>
      <c r="D140" s="48" t="s">
        <v>217</v>
      </c>
      <c r="E140" s="49">
        <v>0</v>
      </c>
      <c r="F140" s="49">
        <v>0</v>
      </c>
      <c r="G140" s="49">
        <v>0</v>
      </c>
      <c r="H140" s="49">
        <v>0</v>
      </c>
      <c r="I140" s="49">
        <v>7762.62</v>
      </c>
    </row>
    <row r="141" spans="1:9" ht="15.5" x14ac:dyDescent="0.35">
      <c r="A141" s="48"/>
      <c r="B141" s="48"/>
      <c r="C141" s="48">
        <v>4210</v>
      </c>
      <c r="D141" s="48" t="s">
        <v>44</v>
      </c>
      <c r="E141" s="49">
        <v>0</v>
      </c>
      <c r="F141" s="49">
        <v>0</v>
      </c>
      <c r="G141" s="49">
        <v>0</v>
      </c>
      <c r="H141" s="49">
        <v>0</v>
      </c>
      <c r="I141" s="49">
        <v>59616.89</v>
      </c>
    </row>
    <row r="142" spans="1:9" ht="15.5" x14ac:dyDescent="0.35">
      <c r="A142" s="48"/>
      <c r="B142" s="48"/>
      <c r="C142" s="48">
        <v>4240</v>
      </c>
      <c r="D142" s="48" t="s">
        <v>96</v>
      </c>
      <c r="E142" s="49">
        <v>0</v>
      </c>
      <c r="F142" s="49">
        <v>0</v>
      </c>
      <c r="G142" s="49">
        <v>0</v>
      </c>
      <c r="H142" s="49">
        <v>0</v>
      </c>
      <c r="I142" s="49">
        <v>1309.94</v>
      </c>
    </row>
    <row r="143" spans="1:9" ht="15.5" x14ac:dyDescent="0.35">
      <c r="A143" s="48"/>
      <c r="B143" s="48"/>
      <c r="C143" s="48">
        <v>4260</v>
      </c>
      <c r="D143" s="48" t="s">
        <v>50</v>
      </c>
      <c r="E143" s="49">
        <v>0</v>
      </c>
      <c r="F143" s="49">
        <v>0</v>
      </c>
      <c r="G143" s="49">
        <v>0</v>
      </c>
      <c r="H143" s="49">
        <v>0</v>
      </c>
      <c r="I143" s="49">
        <v>249142.31</v>
      </c>
    </row>
    <row r="144" spans="1:9" ht="15.5" x14ac:dyDescent="0.35">
      <c r="A144" s="48"/>
      <c r="B144" s="48"/>
      <c r="C144" s="48">
        <v>4270</v>
      </c>
      <c r="D144" s="48" t="s">
        <v>52</v>
      </c>
      <c r="E144" s="49">
        <v>0</v>
      </c>
      <c r="F144" s="49">
        <v>0</v>
      </c>
      <c r="G144" s="49">
        <v>0</v>
      </c>
      <c r="H144" s="49">
        <v>0</v>
      </c>
      <c r="I144" s="49">
        <v>596.75</v>
      </c>
    </row>
    <row r="145" spans="1:9" ht="15.5" x14ac:dyDescent="0.35">
      <c r="A145" s="48"/>
      <c r="B145" s="48"/>
      <c r="C145" s="48">
        <v>4280</v>
      </c>
      <c r="D145" s="48" t="s">
        <v>54</v>
      </c>
      <c r="E145" s="49">
        <v>0</v>
      </c>
      <c r="F145" s="49">
        <v>0</v>
      </c>
      <c r="G145" s="49">
        <v>0</v>
      </c>
      <c r="H145" s="49">
        <v>0</v>
      </c>
      <c r="I145" s="49">
        <v>514.27</v>
      </c>
    </row>
    <row r="146" spans="1:9" ht="15.5" x14ac:dyDescent="0.35">
      <c r="A146" s="48"/>
      <c r="B146" s="48"/>
      <c r="C146" s="48">
        <v>4300</v>
      </c>
      <c r="D146" s="48" t="s">
        <v>56</v>
      </c>
      <c r="E146" s="49">
        <v>0</v>
      </c>
      <c r="F146" s="49">
        <v>0</v>
      </c>
      <c r="G146" s="49">
        <v>0</v>
      </c>
      <c r="H146" s="49">
        <v>0</v>
      </c>
      <c r="I146" s="49">
        <v>78694.23</v>
      </c>
    </row>
    <row r="147" spans="1:9" ht="31" x14ac:dyDescent="0.35">
      <c r="A147" s="48"/>
      <c r="B147" s="48"/>
      <c r="C147" s="48">
        <v>4360</v>
      </c>
      <c r="D147" s="48" t="s">
        <v>58</v>
      </c>
      <c r="E147" s="49">
        <v>0</v>
      </c>
      <c r="F147" s="49">
        <v>0</v>
      </c>
      <c r="G147" s="49">
        <v>0</v>
      </c>
      <c r="H147" s="49">
        <v>0</v>
      </c>
      <c r="I147" s="49">
        <v>9067.3799999999992</v>
      </c>
    </row>
    <row r="148" spans="1:9" ht="15.5" x14ac:dyDescent="0.35">
      <c r="A148" s="48"/>
      <c r="B148" s="48"/>
      <c r="C148" s="48">
        <v>4410</v>
      </c>
      <c r="D148" s="48" t="s">
        <v>60</v>
      </c>
      <c r="E148" s="49">
        <v>0</v>
      </c>
      <c r="F148" s="49">
        <v>0</v>
      </c>
      <c r="G148" s="49">
        <v>0</v>
      </c>
      <c r="H148" s="49">
        <v>0</v>
      </c>
      <c r="I148" s="49">
        <v>0</v>
      </c>
    </row>
    <row r="149" spans="1:9" ht="15.5" x14ac:dyDescent="0.35">
      <c r="A149" s="48"/>
      <c r="B149" s="48"/>
      <c r="C149" s="48">
        <v>4430</v>
      </c>
      <c r="D149" s="48" t="s">
        <v>62</v>
      </c>
      <c r="E149" s="49">
        <v>0</v>
      </c>
      <c r="F149" s="49">
        <v>0</v>
      </c>
      <c r="G149" s="49">
        <v>0</v>
      </c>
      <c r="H149" s="49">
        <v>0</v>
      </c>
      <c r="I149" s="49">
        <v>0</v>
      </c>
    </row>
    <row r="150" spans="1:9" ht="31" x14ac:dyDescent="0.35">
      <c r="A150" s="48"/>
      <c r="B150" s="48"/>
      <c r="C150" s="48">
        <v>4440</v>
      </c>
      <c r="D150" s="48" t="s">
        <v>64</v>
      </c>
      <c r="E150" s="49">
        <v>0</v>
      </c>
      <c r="F150" s="49">
        <v>0</v>
      </c>
      <c r="G150" s="49">
        <v>0</v>
      </c>
      <c r="H150" s="49">
        <v>0</v>
      </c>
      <c r="I150" s="49">
        <v>20056.79</v>
      </c>
    </row>
    <row r="151" spans="1:9" ht="31" x14ac:dyDescent="0.35">
      <c r="A151" s="48"/>
      <c r="B151" s="48"/>
      <c r="C151" s="48">
        <v>4700</v>
      </c>
      <c r="D151" s="48" t="s">
        <v>68</v>
      </c>
      <c r="E151" s="49">
        <v>0</v>
      </c>
      <c r="F151" s="49">
        <v>0</v>
      </c>
      <c r="G151" s="49">
        <v>0</v>
      </c>
      <c r="H151" s="49">
        <v>0</v>
      </c>
      <c r="I151" s="49">
        <v>0</v>
      </c>
    </row>
    <row r="152" spans="1:9" ht="15.5" x14ac:dyDescent="0.35">
      <c r="A152" s="48"/>
      <c r="B152" s="48">
        <v>92605</v>
      </c>
      <c r="C152" s="48"/>
      <c r="D152" s="48" t="s">
        <v>314</v>
      </c>
      <c r="E152" s="49">
        <v>0</v>
      </c>
      <c r="F152" s="49">
        <v>0</v>
      </c>
      <c r="G152" s="49">
        <v>0</v>
      </c>
      <c r="H152" s="49">
        <v>0</v>
      </c>
      <c r="I152" s="49">
        <v>0</v>
      </c>
    </row>
    <row r="153" spans="1:9" ht="31" x14ac:dyDescent="0.35">
      <c r="A153" s="48"/>
      <c r="B153" s="48"/>
      <c r="C153" s="48">
        <v>6050</v>
      </c>
      <c r="D153" s="48" t="s">
        <v>188</v>
      </c>
      <c r="E153" s="49">
        <v>0</v>
      </c>
      <c r="F153" s="49">
        <v>0</v>
      </c>
      <c r="G153" s="49">
        <v>0</v>
      </c>
      <c r="H153" s="49">
        <v>0</v>
      </c>
      <c r="I153" s="49">
        <v>0</v>
      </c>
    </row>
    <row r="154" spans="1:9" ht="15.5" x14ac:dyDescent="0.35">
      <c r="A154" s="48"/>
      <c r="B154" s="48">
        <v>92695</v>
      </c>
      <c r="C154" s="48"/>
      <c r="D154" s="48" t="s">
        <v>70</v>
      </c>
      <c r="E154" s="49">
        <v>0</v>
      </c>
      <c r="F154" s="49">
        <v>0</v>
      </c>
      <c r="G154" s="49">
        <v>0</v>
      </c>
      <c r="H154" s="49">
        <v>0</v>
      </c>
      <c r="I154" s="49">
        <v>0</v>
      </c>
    </row>
    <row r="155" spans="1:9" ht="31" x14ac:dyDescent="0.35">
      <c r="A155" s="48"/>
      <c r="B155" s="48"/>
      <c r="C155" s="48">
        <v>6050</v>
      </c>
      <c r="D155" s="48" t="s">
        <v>188</v>
      </c>
      <c r="E155" s="49">
        <v>0</v>
      </c>
      <c r="F155" s="49">
        <v>0</v>
      </c>
      <c r="G155" s="49">
        <v>0</v>
      </c>
      <c r="H155" s="49">
        <v>0</v>
      </c>
      <c r="I155" s="49">
        <v>0</v>
      </c>
    </row>
    <row r="156" spans="1:9" ht="15.5" x14ac:dyDescent="0.35">
      <c r="A156" s="77" t="s">
        <v>407</v>
      </c>
      <c r="B156" s="78"/>
      <c r="C156" s="78"/>
      <c r="D156" s="79"/>
      <c r="E156" s="51" cm="1">
        <f t="array" ref="E156">SUM(_xlfn._xlws.FILTER(Main_Table[I Liceum Ogólnokształcące w Mieście X], Main_Table[[Dział]:[Dział]]&lt;&gt;""))</f>
        <v>16241215.550000001</v>
      </c>
      <c r="F156" s="51" cm="1">
        <f t="array" ref="F156">SUM(_xlfn._xlws.FILTER(Main_Table[[Zespół Szkół Nr 1 w Mieście X ]], Main_Table[[Dział]:[Dział]]&lt;&gt;""))</f>
        <v>19068952.870000001</v>
      </c>
      <c r="G156" s="51" cm="1">
        <f t="array" ref="G156">SUM(_xlfn._xlws.FILTER(Main_Table[Zespół Szkół Nr 2 w Mieście X], Main_Table[[Dział]:[Dział]]&lt;&gt;""))</f>
        <v>13224400.210000001</v>
      </c>
      <c r="H156" s="51" cm="1">
        <f t="array" ref="H156">SUM(_xlfn._xlws.FILTER(Main_Table[[Zespół Szkół Nr 3 w Mieście X ]], Main_Table[[Dział]:[Dział]]&lt;&gt;""))</f>
        <v>13207335.189999999</v>
      </c>
      <c r="I156" s="51" cm="1">
        <f t="array" ref="I156">SUM(_xlfn._xlws.FILTER(Main_Table[[Zespół Szkół Technicznych w Mieście X ]], Main_Table[[Dział]:[Dział]]&lt;&gt;""))</f>
        <v>12959835.65</v>
      </c>
    </row>
    <row r="176" spans="10:10" ht="15" x14ac:dyDescent="0.35">
      <c r="J176" s="59"/>
    </row>
  </sheetData>
  <mergeCells count="1">
    <mergeCell ref="A156:D156"/>
  </mergeCells>
  <conditionalFormatting sqref="A156 E156:I156">
    <cfRule type="expression" dxfId="6" priority="2">
      <formula>$A156&lt;&gt;""</formula>
    </cfRule>
  </conditionalFormatting>
  <conditionalFormatting sqref="A2:I155">
    <cfRule type="expression" dxfId="5" priority="1">
      <formula>$A2&lt;&gt;""</formula>
    </cfRule>
    <cfRule type="expression" dxfId="4" priority="3">
      <formula>$B2&lt;&gt;""</formula>
    </cfRule>
  </conditionalFormatting>
  <conditionalFormatting sqref="J176">
    <cfRule type="expression" dxfId="3" priority="4">
      <formula>$A156&lt;&gt;""</formula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02636-83E9-470B-BC4C-14A101FF7197}">
  <sheetPr codeName="Sheet5"/>
  <dimension ref="A4:Y53"/>
  <sheetViews>
    <sheetView workbookViewId="0">
      <selection activeCell="B24" sqref="B24"/>
    </sheetView>
  </sheetViews>
  <sheetFormatPr defaultRowHeight="14.5" x14ac:dyDescent="0.35"/>
  <cols>
    <col min="1" max="1" width="26" customWidth="1"/>
    <col min="2" max="2" width="16" customWidth="1"/>
    <col min="3" max="3" width="14.54296875" customWidth="1"/>
    <col min="4" max="6" width="12.26953125" bestFit="1" customWidth="1"/>
    <col min="13" max="13" width="11.36328125" bestFit="1" customWidth="1"/>
    <col min="15" max="15" width="11.81640625" bestFit="1" customWidth="1"/>
  </cols>
  <sheetData>
    <row r="4" spans="1:24" ht="14.5" customHeight="1" x14ac:dyDescent="0.35">
      <c r="A4" s="53"/>
      <c r="B4" s="53" t="s">
        <v>324</v>
      </c>
      <c r="C4" s="53" t="s">
        <v>327</v>
      </c>
      <c r="D4" s="53" t="s">
        <v>332</v>
      </c>
      <c r="E4" s="53" t="s">
        <v>333</v>
      </c>
      <c r="F4" s="53" t="s">
        <v>334</v>
      </c>
      <c r="G4" s="53"/>
      <c r="H4" s="53"/>
      <c r="I4" s="53"/>
      <c r="K4" s="53"/>
      <c r="L4" s="53" t="s">
        <v>411</v>
      </c>
      <c r="M4" s="53" t="s">
        <v>324</v>
      </c>
      <c r="N4" s="53" t="s">
        <v>327</v>
      </c>
      <c r="O4" s="53" t="s">
        <v>332</v>
      </c>
      <c r="P4" s="53" t="s">
        <v>333</v>
      </c>
      <c r="Q4" s="53" t="s">
        <v>334</v>
      </c>
      <c r="R4" s="53"/>
      <c r="S4" s="53"/>
      <c r="T4" s="53"/>
      <c r="U4" s="53"/>
      <c r="V4" s="53"/>
      <c r="W4" s="53"/>
      <c r="X4" s="53"/>
    </row>
    <row r="5" spans="1:24" x14ac:dyDescent="0.35">
      <c r="A5" s="53" cm="1">
        <f t="array" ref="A5:A7">_xlfn.UNIQUE(_xlfn._xlws.FILTER(Main_Table[Dział], Main_Table[Dział]&lt;&gt;0))</f>
        <v>801</v>
      </c>
      <c r="B5" s="56" cm="1">
        <f t="array" aca="1" ref="B5" ca="1">_xlfn.XLOOKUP($A5, Main_Table[[Dział]:[Dział]], INDIRECT("Main_Table["&amp;B$4&amp;"]"))</f>
        <v>16196614.800000001</v>
      </c>
      <c r="C5" s="56" cm="1">
        <f t="array" aca="1" ref="C5" ca="1">_xlfn.XLOOKUP($A5, Main_Table[[Dział]:[Dział]], INDIRECT("Main_Table["&amp;C$4&amp;"]"))</f>
        <v>18990571.190000001</v>
      </c>
      <c r="D5" s="56" cm="1">
        <f t="array" aca="1" ref="D5" ca="1">_xlfn.XLOOKUP($A5, Main_Table[[Dział]:[Dział]], INDIRECT("Main_Table["&amp;D$4&amp;"]"))</f>
        <v>13211310.98</v>
      </c>
      <c r="E5" s="56" cm="1">
        <f t="array" aca="1" ref="E5" ca="1">_xlfn.XLOOKUP($A5, Main_Table[[Dział]:[Dział]], INDIRECT("Main_Table["&amp;E$4&amp;"]"))</f>
        <v>13182416.84</v>
      </c>
      <c r="F5" s="56" cm="1">
        <f t="array" aca="1" ref="F5" ca="1">_xlfn.XLOOKUP($A5, Main_Table[[Dział]:[Dział]], INDIRECT("Main_Table["&amp;F$4&amp;"]"))</f>
        <v>11796818.32</v>
      </c>
      <c r="G5" s="53"/>
      <c r="H5" s="53"/>
      <c r="I5" s="53"/>
      <c r="K5" s="52">
        <v>4010</v>
      </c>
      <c r="L5" s="52" t="str" cm="1">
        <f t="array" ref="L5">_xlfn.XLOOKUP(K5, Main_Table[[§]:[§]], Main_Table[Wyszczególnienie])</f>
        <v>Wynagrodzenia osobowe pracowników</v>
      </c>
      <c r="M5" s="55" cm="1">
        <f t="array" aca="1" ref="M5" ca="1">SUM(_xlfn._xlws.FILTER(INDIRECT("Main_Table["&amp;M$4&amp;"]"), Main_Table[[§]:[§]]=$K5)) / B$8</f>
        <v>0.69891443316260882</v>
      </c>
      <c r="N5" s="55" cm="1">
        <f t="array" aca="1" ref="N5" ca="1">SUM(_xlfn._xlws.FILTER(INDIRECT("Main_Table["&amp;N$4&amp;"]"), Main_Table[[§]:[§]]=$K5)) / C$8</f>
        <v>0.71390873388843812</v>
      </c>
      <c r="O5" s="55" cm="1">
        <f t="array" aca="1" ref="O5" ca="1">SUM(_xlfn._xlws.FILTER(INDIRECT("Main_Table["&amp;O$4&amp;"]"), Main_Table[[§]:[§]]=$K5)) / D$8</f>
        <v>0.71517130605653378</v>
      </c>
      <c r="P5" s="55" cm="1">
        <f t="array" aca="1" ref="P5" ca="1">SUM(_xlfn._xlws.FILTER(INDIRECT("Main_Table["&amp;P$4&amp;"]"), Main_Table[[§]:[§]]=$K5)) / E$8</f>
        <v>0.64071784112870689</v>
      </c>
      <c r="Q5" s="55" cm="1">
        <f t="array" aca="1" ref="Q5" ca="1">SUM(_xlfn._xlws.FILTER(INDIRECT("Main_Table["&amp;Q$4&amp;"]"), Main_Table[[§]:[§]]=$K5)) / F$8</f>
        <v>0.66969937230646903</v>
      </c>
      <c r="S5" s="52"/>
      <c r="T5" s="54"/>
      <c r="U5" s="54"/>
      <c r="V5" s="54"/>
      <c r="W5" s="54"/>
      <c r="X5" s="54"/>
    </row>
    <row r="6" spans="1:24" x14ac:dyDescent="0.35">
      <c r="A6" s="53">
        <v>854</v>
      </c>
      <c r="B6" s="56" cm="1">
        <f t="array" aca="1" ref="B6" ca="1">_xlfn.XLOOKUP($A6, Main_Table[[Dział]:[Dział]], INDIRECT("Main_Table["&amp;B$4&amp;"]"))</f>
        <v>44600.75</v>
      </c>
      <c r="C6" s="56" cm="1">
        <f t="array" aca="1" ref="C6" ca="1">_xlfn.XLOOKUP($A6, Main_Table[[Dział]:[Dział]], INDIRECT("Main_Table["&amp;C$4&amp;"]"))</f>
        <v>78381.679999999993</v>
      </c>
      <c r="D6" s="56" cm="1">
        <f t="array" aca="1" ref="D6" ca="1">_xlfn.XLOOKUP($A6, Main_Table[[Dział]:[Dział]], INDIRECT("Main_Table["&amp;D$4&amp;"]"))</f>
        <v>13089.23</v>
      </c>
      <c r="E6" s="56" cm="1">
        <f t="array" aca="1" ref="E6" ca="1">_xlfn.XLOOKUP($A6, Main_Table[[Dział]:[Dział]], INDIRECT("Main_Table["&amp;E$4&amp;"]"))</f>
        <v>24918.35</v>
      </c>
      <c r="F6" s="56" cm="1">
        <f t="array" aca="1" ref="F6" ca="1">_xlfn.XLOOKUP($A6, Main_Table[[Dział]:[Dział]], INDIRECT("Main_Table["&amp;F$4&amp;"]"))</f>
        <v>18912.349999999999</v>
      </c>
      <c r="G6" s="53"/>
      <c r="H6" s="53"/>
      <c r="I6" s="53"/>
      <c r="K6" s="52">
        <v>4040</v>
      </c>
      <c r="L6" s="52" t="str" cm="1">
        <f t="array" ref="L6">_xlfn.XLOOKUP(K6, Main_Table[[§]:[§]], Main_Table[Wyszczególnienie])</f>
        <v>Dodatkowe wynagrodzenie roczne</v>
      </c>
      <c r="M6" s="55" cm="1">
        <f t="array" aca="1" ref="M6" ca="1">SUM(_xlfn._xlws.FILTER(INDIRECT("Main_Table["&amp;M$4&amp;"]"), Main_Table[[§]:[§]]=$K6)) / B$8</f>
        <v>5.2468242132283009E-2</v>
      </c>
      <c r="N6" s="55" cm="1">
        <f t="array" aca="1" ref="N6" ca="1">SUM(_xlfn._xlws.FILTER(INDIRECT("Main_Table["&amp;N$4&amp;"]"), Main_Table[[§]:[§]]=$K6)) / C$8</f>
        <v>5.1169682292051308E-2</v>
      </c>
      <c r="O6" s="55" cm="1">
        <f t="array" aca="1" ref="O6" ca="1">SUM(_xlfn._xlws.FILTER(INDIRECT("Main_Table["&amp;O$4&amp;"]"), Main_Table[[§]:[§]]=$K6)) / D$8</f>
        <v>5.4306044780536779E-2</v>
      </c>
      <c r="P6" s="55" cm="1">
        <f t="array" aca="1" ref="P6" ca="1">SUM(_xlfn._xlws.FILTER(INDIRECT("Main_Table["&amp;P$4&amp;"]"), Main_Table[[§]:[§]]=$K6)) / E$8</f>
        <v>4.7574707612156854E-2</v>
      </c>
      <c r="Q6" s="55" cm="1">
        <f t="array" aca="1" ref="Q6" ca="1">SUM(_xlfn._xlws.FILTER(INDIRECT("Main_Table["&amp;Q$4&amp;"]"), Main_Table[[§]:[§]]=$K6)) / F$8</f>
        <v>4.9777279390113248E-2</v>
      </c>
      <c r="S6" s="52"/>
      <c r="T6" s="54"/>
      <c r="U6" s="54"/>
      <c r="V6" s="54"/>
      <c r="W6" s="54"/>
      <c r="X6" s="54"/>
    </row>
    <row r="7" spans="1:24" x14ac:dyDescent="0.35">
      <c r="A7" s="53">
        <v>926</v>
      </c>
      <c r="B7" s="56" cm="1">
        <f t="array" aca="1" ref="B7" ca="1">_xlfn.XLOOKUP($A7, Main_Table[[Dział]:[Dział]], INDIRECT("Main_Table["&amp;B$4&amp;"]"))</f>
        <v>0</v>
      </c>
      <c r="C7" s="56" cm="1">
        <f t="array" aca="1" ref="C7" ca="1">_xlfn.XLOOKUP($A7, Main_Table[[Dział]:[Dział]], INDIRECT("Main_Table["&amp;C$4&amp;"]"))</f>
        <v>0</v>
      </c>
      <c r="D7" s="56" cm="1">
        <f t="array" aca="1" ref="D7" ca="1">_xlfn.XLOOKUP($A7, Main_Table[[Dział]:[Dział]], INDIRECT("Main_Table["&amp;D$4&amp;"]"))</f>
        <v>0</v>
      </c>
      <c r="E7" s="56" cm="1">
        <f t="array" aca="1" ref="E7" ca="1">_xlfn.XLOOKUP($A7, Main_Table[[Dział]:[Dział]], INDIRECT("Main_Table["&amp;E$4&amp;"]"))</f>
        <v>0</v>
      </c>
      <c r="F7" s="56" cm="1">
        <f t="array" aca="1" ref="F7" ca="1">_xlfn.XLOOKUP($A7, Main_Table[[Dział]:[Dział]], INDIRECT("Main_Table["&amp;F$4&amp;"]"))</f>
        <v>1144104.98</v>
      </c>
      <c r="G7" s="53"/>
      <c r="H7" s="53"/>
      <c r="I7" s="53"/>
      <c r="K7" s="53">
        <v>4110</v>
      </c>
      <c r="L7" s="52" t="str" cm="1">
        <f t="array" ref="L7">_xlfn.XLOOKUP(K7, Main_Table[[§]:[§]], Main_Table[Wyszczególnienie])</f>
        <v>Składki na ubezpieczenia społeczne</v>
      </c>
      <c r="M7" s="55" cm="1">
        <f t="array" aca="1" ref="M7" ca="1">SUM(_xlfn._xlws.FILTER(INDIRECT("Main_Table["&amp;M$4&amp;"]"), Main_Table[[§]:[§]]=$K7)) / B$8</f>
        <v>0.12019890777202326</v>
      </c>
      <c r="N7" s="55" cm="1">
        <f t="array" aca="1" ref="N7" ca="1">SUM(_xlfn._xlws.FILTER(INDIRECT("Main_Table["&amp;N$4&amp;"]"), Main_Table[[§]:[§]]=$K7)) / C$8</f>
        <v>0.13018921893218774</v>
      </c>
      <c r="O7" s="55" cm="1">
        <f t="array" aca="1" ref="O7" ca="1">SUM(_xlfn._xlws.FILTER(INDIRECT("Main_Table["&amp;O$4&amp;"]"), Main_Table[[§]:[§]]=$K7)) / D$8</f>
        <v>0.12902088207446952</v>
      </c>
      <c r="P7" s="55" cm="1">
        <f t="array" aca="1" ref="P7" ca="1">SUM(_xlfn._xlws.FILTER(INDIRECT("Main_Table["&amp;P$4&amp;"]"), Main_Table[[§]:[§]]=$K7)) / E$8</f>
        <v>0.11692686357875347</v>
      </c>
      <c r="Q7" s="55" cm="1">
        <f t="array" aca="1" ref="Q7" ca="1">SUM(_xlfn._xlws.FILTER(INDIRECT("Main_Table["&amp;Q$4&amp;"]"), Main_Table[[§]:[§]]=$K7)) / F$8</f>
        <v>0.11786021607457653</v>
      </c>
      <c r="S7" s="53"/>
      <c r="T7" s="54"/>
      <c r="U7" s="54"/>
      <c r="V7" s="54"/>
      <c r="W7" s="54"/>
      <c r="X7" s="54"/>
    </row>
    <row r="8" spans="1:24" x14ac:dyDescent="0.35">
      <c r="A8" s="53" t="s">
        <v>413</v>
      </c>
      <c r="B8" s="56">
        <f ca="1">SUM(B5:B7)</f>
        <v>16241215.550000001</v>
      </c>
      <c r="C8" s="56">
        <f t="shared" ref="C8:E8" ca="1" si="0">SUM(C5:C7)</f>
        <v>19068952.870000001</v>
      </c>
      <c r="D8" s="56">
        <f t="shared" ca="1" si="0"/>
        <v>13224400.210000001</v>
      </c>
      <c r="E8" s="56">
        <f t="shared" ca="1" si="0"/>
        <v>13207335.189999999</v>
      </c>
      <c r="F8" s="56">
        <f ca="1">SUM(F5:F7)</f>
        <v>12959835.65</v>
      </c>
      <c r="G8" s="53"/>
      <c r="H8" s="53"/>
      <c r="I8" s="53"/>
      <c r="K8" s="53">
        <v>4440</v>
      </c>
      <c r="L8" s="52" t="str" cm="1">
        <f t="array" ref="L8">_xlfn.XLOOKUP(K8, Main_Table[[§]:[§]], Main_Table[Wyszczególnienie])</f>
        <v>Odpisy na zakładowy fundusz świadczeń socjalnych</v>
      </c>
      <c r="M8" s="55" cm="1">
        <f t="array" aca="1" ref="M8" ca="1">SUM(_xlfn._xlws.FILTER(INDIRECT("Main_Table["&amp;M$4&amp;"]"), Main_Table[[§]:[§]]=$K8)) / B$8</f>
        <v>3.3796208067689855E-2</v>
      </c>
      <c r="N8" s="55" cm="1">
        <f t="array" aca="1" ref="N8" ca="1">SUM(_xlfn._xlws.FILTER(INDIRECT("Main_Table["&amp;N$4&amp;"]"), Main_Table[[§]:[§]]=$K8)) / C$8</f>
        <v>3.9368160649295263E-2</v>
      </c>
      <c r="O8" s="55" cm="1">
        <f t="array" aca="1" ref="O8" ca="1">SUM(_xlfn._xlws.FILTER(INDIRECT("Main_Table["&amp;O$4&amp;"]"), Main_Table[[§]:[§]]=$K8)) / D$8</f>
        <v>3.4574577503655265E-2</v>
      </c>
      <c r="P8" s="55" cm="1">
        <f t="array" aca="1" ref="P8" ca="1">SUM(_xlfn._xlws.FILTER(INDIRECT("Main_Table["&amp;P$4&amp;"]"), Main_Table[[§]:[§]]=$K8)) / E$8</f>
        <v>3.257116396392451E-2</v>
      </c>
      <c r="Q8" s="55" cm="1">
        <f t="array" aca="1" ref="Q8" ca="1">SUM(_xlfn._xlws.FILTER(INDIRECT("Main_Table["&amp;Q$4&amp;"]"), Main_Table[[§]:[§]]=$K8)) / F$8</f>
        <v>4.3526328977790706E-2</v>
      </c>
      <c r="S8" s="53"/>
      <c r="T8" s="54"/>
      <c r="U8" s="54"/>
      <c r="V8" s="54"/>
      <c r="W8" s="54"/>
      <c r="X8" s="54"/>
    </row>
    <row r="9" spans="1:24" x14ac:dyDescent="0.35">
      <c r="K9" s="52"/>
      <c r="L9" s="52" t="s">
        <v>412</v>
      </c>
      <c r="M9" s="55">
        <f ca="1">100%-SUM(M5:M8)</f>
        <v>9.4622208865395074E-2</v>
      </c>
      <c r="N9" s="55">
        <f t="shared" ref="N9:Q9" ca="1" si="1">100%-SUM(N5:N8)</f>
        <v>6.5364204238027579E-2</v>
      </c>
      <c r="O9" s="55">
        <f t="shared" ca="1" si="1"/>
        <v>6.6927189584804703E-2</v>
      </c>
      <c r="P9" s="55">
        <f t="shared" ca="1" si="1"/>
        <v>0.16220942371645819</v>
      </c>
      <c r="Q9" s="55">
        <f t="shared" ca="1" si="1"/>
        <v>0.11913680325105047</v>
      </c>
      <c r="S9" s="52"/>
      <c r="T9" s="54"/>
      <c r="U9" s="54"/>
      <c r="V9" s="54"/>
      <c r="W9" s="54"/>
      <c r="X9" s="54"/>
    </row>
    <row r="10" spans="1:24" x14ac:dyDescent="0.35">
      <c r="K10" s="52"/>
      <c r="L10" s="52"/>
      <c r="M10" s="55"/>
      <c r="N10" s="55"/>
      <c r="O10" s="55"/>
      <c r="P10" s="55"/>
      <c r="Q10" s="55"/>
      <c r="S10" s="52"/>
      <c r="T10" s="54"/>
      <c r="U10" s="54"/>
      <c r="V10" s="54"/>
      <c r="W10" s="54"/>
      <c r="X10" s="54"/>
    </row>
    <row r="11" spans="1:24" x14ac:dyDescent="0.35">
      <c r="K11" s="52"/>
      <c r="L11" s="52"/>
      <c r="M11" s="55"/>
      <c r="N11" s="55"/>
      <c r="O11" s="55"/>
      <c r="P11" s="55"/>
      <c r="Q11" s="55"/>
      <c r="S11" s="52"/>
      <c r="T11" s="54"/>
      <c r="U11" s="54"/>
      <c r="V11" s="54"/>
      <c r="W11" s="54"/>
      <c r="X11" s="54"/>
    </row>
    <row r="12" spans="1:24" x14ac:dyDescent="0.35">
      <c r="K12" s="52"/>
      <c r="L12" s="52"/>
      <c r="M12" s="55"/>
      <c r="N12" s="55"/>
      <c r="O12" s="55"/>
      <c r="P12" s="55"/>
      <c r="Q12" s="55"/>
      <c r="R12" s="53"/>
      <c r="S12" s="52"/>
      <c r="T12" s="54"/>
      <c r="U12" s="54"/>
      <c r="V12" s="54"/>
      <c r="W12" s="54"/>
      <c r="X12" s="54"/>
    </row>
    <row r="13" spans="1:24" x14ac:dyDescent="0.35">
      <c r="K13" s="52"/>
      <c r="L13" s="52"/>
      <c r="M13" s="55"/>
      <c r="N13" s="55"/>
      <c r="O13" s="55"/>
      <c r="P13" s="55"/>
      <c r="Q13" s="55"/>
      <c r="R13" s="54"/>
      <c r="S13" s="52"/>
      <c r="T13" s="54"/>
      <c r="U13" s="54"/>
      <c r="V13" s="54"/>
      <c r="W13" s="54"/>
      <c r="X13" s="54"/>
    </row>
    <row r="14" spans="1:24" x14ac:dyDescent="0.35">
      <c r="K14" s="52"/>
      <c r="L14" s="52"/>
      <c r="M14" s="55"/>
      <c r="N14" s="55"/>
      <c r="O14" s="55"/>
      <c r="P14" s="55"/>
      <c r="Q14" s="55"/>
      <c r="R14" s="54"/>
      <c r="S14" s="52"/>
      <c r="T14" s="54"/>
      <c r="U14" s="54"/>
      <c r="V14" s="54"/>
      <c r="W14" s="54"/>
      <c r="X14" s="54"/>
    </row>
    <row r="15" spans="1:24" x14ac:dyDescent="0.35">
      <c r="K15" s="52"/>
      <c r="L15" s="52"/>
      <c r="M15" s="55"/>
      <c r="N15" s="55"/>
      <c r="O15" s="55"/>
      <c r="P15" s="55"/>
      <c r="Q15" s="55"/>
      <c r="R15" s="54"/>
      <c r="S15" s="52"/>
      <c r="T15" s="54"/>
      <c r="U15" s="54"/>
      <c r="V15" s="54"/>
      <c r="W15" s="54"/>
      <c r="X15" s="54"/>
    </row>
    <row r="16" spans="1:24" x14ac:dyDescent="0.35">
      <c r="K16" s="52"/>
      <c r="L16" s="52"/>
      <c r="M16" s="55"/>
      <c r="N16" s="55"/>
      <c r="O16" s="55"/>
      <c r="P16" s="55"/>
      <c r="Q16" s="55"/>
      <c r="R16" s="54"/>
      <c r="S16" s="52"/>
      <c r="T16" s="54"/>
      <c r="U16" s="54"/>
      <c r="V16" s="54"/>
      <c r="W16" s="54"/>
      <c r="X16" s="54"/>
    </row>
    <row r="17" spans="1:25" x14ac:dyDescent="0.35">
      <c r="K17" s="52"/>
      <c r="L17" s="52"/>
      <c r="M17" s="55"/>
      <c r="N17" s="55"/>
      <c r="O17" s="55"/>
      <c r="P17" s="55"/>
      <c r="Q17" s="55"/>
      <c r="R17" s="54"/>
      <c r="S17" s="52"/>
      <c r="T17" s="54"/>
      <c r="U17" s="54"/>
      <c r="V17" s="54"/>
      <c r="W17" s="54"/>
      <c r="X17" s="54"/>
    </row>
    <row r="18" spans="1:25" x14ac:dyDescent="0.35">
      <c r="K18" s="52"/>
      <c r="L18" s="52"/>
      <c r="M18" s="55"/>
      <c r="N18" s="55"/>
      <c r="O18" s="55"/>
      <c r="P18" s="55"/>
      <c r="Q18" s="55"/>
      <c r="S18" s="52"/>
      <c r="T18" s="54"/>
      <c r="U18" s="54"/>
      <c r="V18" s="54"/>
      <c r="W18" s="54"/>
      <c r="X18" s="54"/>
    </row>
    <row r="19" spans="1:25" x14ac:dyDescent="0.35">
      <c r="K19" s="52"/>
      <c r="L19" s="52"/>
      <c r="M19" s="55"/>
      <c r="N19" s="55"/>
      <c r="O19" s="55"/>
      <c r="P19" s="55"/>
      <c r="Q19" s="55"/>
      <c r="S19" s="52"/>
      <c r="T19" s="54"/>
      <c r="U19" s="54"/>
      <c r="V19" s="54"/>
      <c r="W19" s="54"/>
      <c r="X19" s="54"/>
    </row>
    <row r="20" spans="1:25" x14ac:dyDescent="0.35">
      <c r="K20" s="52"/>
      <c r="L20" s="52"/>
      <c r="M20" s="55"/>
      <c r="N20" s="55"/>
      <c r="O20" s="55"/>
      <c r="P20" s="55"/>
      <c r="Q20" s="55"/>
      <c r="S20" s="52"/>
      <c r="T20" s="54"/>
      <c r="U20" s="54"/>
      <c r="V20" s="54"/>
      <c r="W20" s="54"/>
      <c r="X20" s="54"/>
    </row>
    <row r="21" spans="1:25" x14ac:dyDescent="0.35">
      <c r="K21" s="52"/>
      <c r="L21" s="52"/>
      <c r="M21" s="55"/>
      <c r="N21" s="55"/>
      <c r="O21" s="55"/>
      <c r="P21" s="55"/>
      <c r="Q21" s="55"/>
      <c r="S21" s="52"/>
      <c r="T21" s="54"/>
      <c r="U21" s="54"/>
      <c r="V21" s="54"/>
      <c r="W21" s="54"/>
      <c r="X21" s="54"/>
    </row>
    <row r="22" spans="1:25" x14ac:dyDescent="0.35">
      <c r="K22" s="52"/>
      <c r="L22" s="52"/>
      <c r="M22" s="55"/>
      <c r="N22" s="55"/>
      <c r="O22" s="55"/>
      <c r="P22" s="55"/>
      <c r="Q22" s="55"/>
      <c r="S22" s="52"/>
      <c r="T22" s="54"/>
      <c r="U22" s="54"/>
      <c r="V22" s="54"/>
      <c r="W22" s="54"/>
      <c r="X22" s="54"/>
    </row>
    <row r="23" spans="1:25" ht="15" thickBot="1" x14ac:dyDescent="0.4">
      <c r="K23" s="52"/>
      <c r="L23" s="52"/>
      <c r="M23" s="55"/>
      <c r="N23" s="55"/>
      <c r="O23" s="55"/>
      <c r="P23" s="55"/>
      <c r="Q23" s="55"/>
      <c r="S23" s="52"/>
      <c r="T23" s="54"/>
      <c r="U23" s="54"/>
      <c r="V23" s="54"/>
      <c r="W23" s="54"/>
      <c r="X23" s="54"/>
    </row>
    <row r="24" spans="1:25" ht="15.5" thickTop="1" thickBot="1" x14ac:dyDescent="0.4">
      <c r="A24" s="58" t="s">
        <v>334</v>
      </c>
      <c r="B24" s="41" t="s">
        <v>417</v>
      </c>
      <c r="C24">
        <v>80115</v>
      </c>
      <c r="D24" s="80" t="str" cm="1">
        <f t="array" ref="D24">IFERROR(_xlfn.UNIQUE(_xlfn.XLOOKUP(C24, Main_Table[Rozdział], Main_Table[Wyszczególnienie])), "")</f>
        <v>Technika</v>
      </c>
      <c r="E24" s="80"/>
      <c r="F24" s="80"/>
      <c r="G24" s="80" t="s">
        <v>418</v>
      </c>
      <c r="H24" s="80"/>
      <c r="I24" s="80"/>
      <c r="K24" s="52"/>
      <c r="L24" s="52"/>
      <c r="M24" s="55"/>
      <c r="N24" s="55"/>
      <c r="O24" s="55"/>
      <c r="P24" s="55"/>
      <c r="Q24" s="55"/>
      <c r="S24" s="52"/>
      <c r="T24" s="54"/>
      <c r="U24" s="54"/>
      <c r="V24" s="54"/>
      <c r="W24" s="54"/>
      <c r="X24" s="54"/>
    </row>
    <row r="25" spans="1:25" ht="15" thickTop="1" x14ac:dyDescent="0.35">
      <c r="K25" s="52"/>
      <c r="L25" s="52"/>
      <c r="M25" s="55"/>
      <c r="N25" s="55"/>
      <c r="O25" s="55"/>
      <c r="P25" s="55"/>
      <c r="Q25" s="55"/>
      <c r="S25" s="52"/>
      <c r="T25" s="54"/>
      <c r="U25" s="54"/>
      <c r="V25" s="54"/>
      <c r="W25" s="54"/>
      <c r="X25" s="54"/>
    </row>
    <row r="26" spans="1:25" x14ac:dyDescent="0.35">
      <c r="K26" s="52"/>
      <c r="L26" s="52"/>
      <c r="M26" s="55"/>
      <c r="N26" s="55"/>
      <c r="O26" s="55"/>
      <c r="P26" s="55"/>
      <c r="Q26" s="55"/>
      <c r="S26" s="52"/>
      <c r="T26" s="54"/>
      <c r="U26" s="54"/>
      <c r="V26" s="54"/>
      <c r="W26" s="54"/>
      <c r="X26" s="54"/>
    </row>
    <row r="27" spans="1:25" x14ac:dyDescent="0.35">
      <c r="K27" s="52"/>
      <c r="L27" s="52"/>
      <c r="M27" s="55"/>
      <c r="N27" s="55"/>
      <c r="O27" s="55"/>
      <c r="P27" s="55"/>
      <c r="Q27" s="55"/>
      <c r="S27" s="52"/>
      <c r="T27" s="54"/>
      <c r="U27" s="54"/>
      <c r="V27" s="54"/>
      <c r="W27" s="54"/>
      <c r="X27" s="54"/>
    </row>
    <row r="28" spans="1:25" x14ac:dyDescent="0.35">
      <c r="A28" t="s">
        <v>415</v>
      </c>
      <c r="C28" t="s">
        <v>416</v>
      </c>
      <c r="L28" s="52"/>
      <c r="M28" s="52"/>
      <c r="N28" s="55"/>
      <c r="O28" s="55"/>
      <c r="P28" s="55"/>
      <c r="Q28" s="55"/>
      <c r="R28" s="55"/>
      <c r="T28" s="52"/>
      <c r="U28" s="54"/>
      <c r="V28" s="54"/>
      <c r="W28" s="54"/>
      <c r="X28" s="54"/>
      <c r="Y28" s="54"/>
    </row>
    <row r="29" spans="1:25" x14ac:dyDescent="0.35">
      <c r="A29" cm="1">
        <f t="array" ref="A29:A40">_xlfn._xlws.FILTER(Main_Table[Rozdział], Main_Table[Rozdział]&lt;&gt;"")</f>
        <v>80115</v>
      </c>
      <c r="B29" s="20" cm="1">
        <f t="array" aca="1" ref="B29" ca="1">SUM(_xlfn._xlws.FILTER(INDIRECT("Main_Table["&amp;$A$24&amp;"]"), Main_Table[[Rozdział]:[Rozdział]]=A29)) / SUM(_xlfn._xlws.FILTER(INDIRECT("Main_Table["&amp;$A$24&amp;"]"), Main_Table[[Rozdział]:[Rozdział]]&lt;&gt;""))</f>
        <v>0.69807421979151418</v>
      </c>
      <c r="C29" cm="1">
        <f t="array" aca="1" ref="C29:D40" ca="1">_xlfn._xlws.SORT(A29:B40,2,1)</f>
        <v>80120</v>
      </c>
      <c r="D29" s="54">
        <f ca="1"/>
        <v>0</v>
      </c>
      <c r="L29" s="52"/>
      <c r="M29" s="52"/>
      <c r="N29" s="55"/>
      <c r="O29" s="55"/>
      <c r="P29" s="55"/>
      <c r="Q29" s="55"/>
      <c r="R29" s="55"/>
      <c r="T29" s="52"/>
      <c r="U29" s="54"/>
      <c r="V29" s="54"/>
      <c r="W29" s="54"/>
      <c r="X29" s="54"/>
      <c r="Y29" s="54"/>
    </row>
    <row r="30" spans="1:25" x14ac:dyDescent="0.35">
      <c r="A30">
        <v>80117</v>
      </c>
      <c r="B30" s="20" cm="1">
        <f t="array" aca="1" ref="B30" ca="1">SUM(_xlfn._xlws.FILTER(INDIRECT("Main_Table["&amp;$A$24&amp;"]"), Main_Table[[Rozdział]:[Rozdział]]=A30)) / SUM(_xlfn._xlws.FILTER(INDIRECT("Main_Table["&amp;$A$24&amp;"]"), Main_Table[[Rozdział]:[Rozdział]]&lt;&gt;""))</f>
        <v>0.1826662462343803</v>
      </c>
      <c r="C30">
        <f ca="1"/>
        <v>80130</v>
      </c>
      <c r="D30" s="54">
        <f ca="1"/>
        <v>0</v>
      </c>
      <c r="L30" s="52"/>
      <c r="M30" s="52"/>
      <c r="N30" s="55"/>
      <c r="O30" s="55"/>
      <c r="P30" s="55"/>
      <c r="Q30" s="55"/>
      <c r="R30" s="55"/>
      <c r="T30" s="52"/>
      <c r="U30" s="54"/>
      <c r="V30" s="54"/>
      <c r="W30" s="54"/>
      <c r="X30" s="54"/>
      <c r="Y30" s="54"/>
    </row>
    <row r="31" spans="1:25" x14ac:dyDescent="0.35">
      <c r="A31">
        <v>80120</v>
      </c>
      <c r="B31" s="20" cm="1">
        <f t="array" aca="1" ref="B31" ca="1">SUM(_xlfn._xlws.FILTER(INDIRECT("Main_Table["&amp;$A$24&amp;"]"), Main_Table[[Rozdział]:[Rozdział]]=A31)) / SUM(_xlfn._xlws.FILTER(INDIRECT("Main_Table["&amp;$A$24&amp;"]"), Main_Table[[Rozdział]:[Rozdział]]&lt;&gt;""))</f>
        <v>0</v>
      </c>
      <c r="C31">
        <f ca="1"/>
        <v>80144</v>
      </c>
      <c r="D31" s="54">
        <f ca="1"/>
        <v>0</v>
      </c>
      <c r="L31" s="52"/>
      <c r="M31" s="52"/>
      <c r="N31" s="55"/>
      <c r="O31" s="55"/>
      <c r="P31" s="55"/>
      <c r="Q31" s="55"/>
      <c r="R31" s="55"/>
      <c r="T31" s="52"/>
      <c r="U31" s="54"/>
      <c r="V31" s="54"/>
      <c r="W31" s="54"/>
      <c r="X31" s="54"/>
      <c r="Y31" s="54"/>
    </row>
    <row r="32" spans="1:25" x14ac:dyDescent="0.35">
      <c r="A32">
        <v>80130</v>
      </c>
      <c r="B32" s="20" cm="1">
        <f t="array" aca="1" ref="B32" ca="1">SUM(_xlfn._xlws.FILTER(INDIRECT("Main_Table["&amp;$A$24&amp;"]"), Main_Table[[Rozdział]:[Rozdział]]=A32)) / SUM(_xlfn._xlws.FILTER(INDIRECT("Main_Table["&amp;$A$24&amp;"]"), Main_Table[[Rozdział]:[Rozdział]]&lt;&gt;""))</f>
        <v>0</v>
      </c>
      <c r="C32">
        <f ca="1"/>
        <v>92605</v>
      </c>
      <c r="D32" s="54">
        <f ca="1"/>
        <v>0</v>
      </c>
      <c r="L32" s="52"/>
      <c r="M32" s="52"/>
      <c r="N32" s="55"/>
      <c r="O32" s="55"/>
      <c r="P32" s="55"/>
      <c r="Q32" s="55"/>
      <c r="R32" s="55"/>
      <c r="T32" s="52"/>
      <c r="U32" s="54"/>
      <c r="V32" s="54"/>
      <c r="W32" s="54"/>
      <c r="X32" s="54"/>
      <c r="Y32" s="54"/>
    </row>
    <row r="33" spans="1:18" x14ac:dyDescent="0.35">
      <c r="A33">
        <v>80144</v>
      </c>
      <c r="B33" s="20" cm="1">
        <f t="array" aca="1" ref="B33" ca="1">SUM(_xlfn._xlws.FILTER(INDIRECT("Main_Table["&amp;$A$24&amp;"]"), Main_Table[[Rozdział]:[Rozdział]]=A33)) / SUM(_xlfn._xlws.FILTER(INDIRECT("Main_Table["&amp;$A$24&amp;"]"), Main_Table[[Rozdział]:[Rozdział]]&lt;&gt;""))</f>
        <v>0</v>
      </c>
      <c r="C33">
        <f ca="1"/>
        <v>92695</v>
      </c>
      <c r="D33" s="54">
        <f ca="1"/>
        <v>0</v>
      </c>
      <c r="N33" s="52"/>
      <c r="O33" s="52"/>
      <c r="P33" s="52"/>
      <c r="Q33" s="52"/>
      <c r="R33" s="52"/>
    </row>
    <row r="34" spans="1:18" x14ac:dyDescent="0.35">
      <c r="A34">
        <v>80146</v>
      </c>
      <c r="B34" s="20" cm="1">
        <f t="array" aca="1" ref="B34" ca="1">SUM(_xlfn._xlws.FILTER(INDIRECT("Main_Table["&amp;$A$24&amp;"]"), Main_Table[[Rozdział]:[Rozdział]]=A34)) / SUM(_xlfn._xlws.FILTER(INDIRECT("Main_Table["&amp;$A$24&amp;"]"), Main_Table[[Rozdział]:[Rozdział]]&lt;&gt;""))</f>
        <v>2.3706897857149914E-3</v>
      </c>
      <c r="C34">
        <f ca="1"/>
        <v>85415</v>
      </c>
      <c r="D34" s="54">
        <f ca="1"/>
        <v>1.4593047713533313E-3</v>
      </c>
    </row>
    <row r="35" spans="1:18" x14ac:dyDescent="0.35">
      <c r="A35">
        <v>80152</v>
      </c>
      <c r="B35" s="20" cm="1">
        <f t="array" aca="1" ref="B35" ca="1">SUM(_xlfn._xlws.FILTER(INDIRECT("Main_Table["&amp;$A$24&amp;"]"), Main_Table[[Rozdział]:[Rozdział]]=A35)) / SUM(_xlfn._xlws.FILTER(INDIRECT("Main_Table["&amp;$A$24&amp;"]"), Main_Table[[Rozdział]:[Rozdział]]&lt;&gt;""))</f>
        <v>8.6212721378144952E-3</v>
      </c>
      <c r="C35">
        <f ca="1"/>
        <v>80146</v>
      </c>
      <c r="D35" s="54">
        <f ca="1"/>
        <v>2.3706897857149914E-3</v>
      </c>
    </row>
    <row r="36" spans="1:18" x14ac:dyDescent="0.35">
      <c r="A36">
        <v>80195</v>
      </c>
      <c r="B36" s="20" cm="1">
        <f t="array" aca="1" ref="B36" ca="1">SUM(_xlfn._xlws.FILTER(INDIRECT("Main_Table["&amp;$A$24&amp;"]"), Main_Table[[Rozdział]:[Rozdział]]=A36)) / SUM(_xlfn._xlws.FILTER(INDIRECT("Main_Table["&amp;$A$24&amp;"]"), Main_Table[[Rozdział]:[Rozdział]]&lt;&gt;""))</f>
        <v>1.8527442514288367E-2</v>
      </c>
      <c r="C36">
        <f ca="1"/>
        <v>80152</v>
      </c>
      <c r="D36" s="54">
        <f ca="1"/>
        <v>8.6212721378144952E-3</v>
      </c>
    </row>
    <row r="37" spans="1:18" x14ac:dyDescent="0.35">
      <c r="A37">
        <v>85415</v>
      </c>
      <c r="B37" s="20" cm="1">
        <f t="array" aca="1" ref="B37" ca="1">SUM(_xlfn._xlws.FILTER(INDIRECT("Main_Table["&amp;$A$24&amp;"]"), Main_Table[[Rozdział]:[Rozdział]]=A37)) / SUM(_xlfn._xlws.FILTER(INDIRECT("Main_Table["&amp;$A$24&amp;"]"), Main_Table[[Rozdział]:[Rozdział]]&lt;&gt;""))</f>
        <v>1.4593047713533313E-3</v>
      </c>
      <c r="C37">
        <f ca="1"/>
        <v>80195</v>
      </c>
      <c r="D37" s="54">
        <f ca="1"/>
        <v>1.8527442514288367E-2</v>
      </c>
    </row>
    <row r="38" spans="1:18" x14ac:dyDescent="0.35">
      <c r="A38">
        <v>92601</v>
      </c>
      <c r="B38" s="20" cm="1">
        <f t="array" aca="1" ref="B38" ca="1">SUM(_xlfn._xlws.FILTER(INDIRECT("Main_Table["&amp;$A$24&amp;"]"), Main_Table[[Rozdział]:[Rozdział]]=A38)) / SUM(_xlfn._xlws.FILTER(INDIRECT("Main_Table["&amp;$A$24&amp;"]"), Main_Table[[Rozdział]:[Rozdział]]&lt;&gt;""))</f>
        <v>8.8280824764934429E-2</v>
      </c>
      <c r="C38">
        <f ca="1"/>
        <v>92601</v>
      </c>
      <c r="D38" s="54">
        <f ca="1"/>
        <v>8.8280824764934429E-2</v>
      </c>
    </row>
    <row r="39" spans="1:18" x14ac:dyDescent="0.35">
      <c r="A39">
        <v>92605</v>
      </c>
      <c r="B39" s="20" cm="1">
        <f t="array" aca="1" ref="B39" ca="1">SUM(_xlfn._xlws.FILTER(INDIRECT("Main_Table["&amp;$A$24&amp;"]"), Main_Table[[Rozdział]:[Rozdział]]=A39)) / SUM(_xlfn._xlws.FILTER(INDIRECT("Main_Table["&amp;$A$24&amp;"]"), Main_Table[[Rozdział]:[Rozdział]]&lt;&gt;""))</f>
        <v>0</v>
      </c>
      <c r="C39">
        <f ca="1"/>
        <v>80117</v>
      </c>
      <c r="D39" s="54">
        <f ca="1"/>
        <v>0.1826662462343803</v>
      </c>
    </row>
    <row r="40" spans="1:18" x14ac:dyDescent="0.35">
      <c r="A40">
        <v>92695</v>
      </c>
      <c r="B40" s="20" cm="1">
        <f t="array" aca="1" ref="B40" ca="1">SUM(_xlfn._xlws.FILTER(INDIRECT("Main_Table["&amp;$A$24&amp;"]"), Main_Table[[Rozdział]:[Rozdział]]=A40)) / SUM(_xlfn._xlws.FILTER(INDIRECT("Main_Table["&amp;$A$24&amp;"]"), Main_Table[[Rozdział]:[Rozdział]]&lt;&gt;""))</f>
        <v>0</v>
      </c>
      <c r="C40">
        <f ca="1"/>
        <v>80115</v>
      </c>
      <c r="D40" s="54">
        <f ca="1"/>
        <v>0.69807421979151418</v>
      </c>
    </row>
    <row r="41" spans="1:18" x14ac:dyDescent="0.35">
      <c r="B41" s="57"/>
    </row>
    <row r="53" spans="1:1" x14ac:dyDescent="0.35">
      <c r="A53" t="str">
        <f>"Relacja pozycji rozdziałów do sumy wydatków dla: "&amp;A24 &amp;" (%)"</f>
        <v>Relacja pozycji rozdziałów do sumy wydatków dla: Zespół Szkół Technicznych w Mieście X  (%)</v>
      </c>
    </row>
  </sheetData>
  <mergeCells count="2">
    <mergeCell ref="D24:F24"/>
    <mergeCell ref="G24:I24"/>
  </mergeCells>
  <dataValidations count="1">
    <dataValidation type="list" allowBlank="1" showInputMessage="1" showErrorMessage="1" sqref="C24" xr:uid="{D5380B2A-5C13-4925-A5BE-2D3C660DFA7C}">
      <formula1>_xlfn.ANCHORARRAY($A$29)</formula1>
    </dataValidation>
  </dataValidations>
  <pageMargins left="0.7" right="0.7" top="0.75" bottom="0.75" header="0.3" footer="0.3"/>
  <pageSetup paperSize="9" orientation="portrait" horizontalDpi="300" verticalDpi="30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BA751F5-E4A1-4A85-9D37-6410573E24B1}">
          <x14:formula1>
            <xm:f>'Report Sheet'!$E$1:$I$1</xm:f>
          </x14:formula1>
          <xm:sqref>A24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1202"/>
  <sheetViews>
    <sheetView zoomScale="70" zoomScaleNormal="70" workbookViewId="0">
      <selection activeCell="G11" sqref="G11"/>
    </sheetView>
  </sheetViews>
  <sheetFormatPr defaultRowHeight="14.5" x14ac:dyDescent="0.35"/>
  <cols>
    <col min="1" max="3" width="10.90625" customWidth="1"/>
    <col min="4" max="4" width="19.81640625" customWidth="1"/>
    <col min="5" max="5" width="15" customWidth="1"/>
    <col min="6" max="6" width="14.26953125" customWidth="1"/>
    <col min="7" max="7" width="13.1796875" customWidth="1"/>
    <col min="8" max="8" width="13.453125" customWidth="1"/>
    <col min="9" max="9" width="13" customWidth="1"/>
    <col min="10" max="10" width="12.54296875" customWidth="1"/>
    <col min="11" max="11" width="13.26953125" customWidth="1"/>
    <col min="12" max="12" width="12" customWidth="1"/>
    <col min="13" max="13" width="12.453125" customWidth="1"/>
    <col min="14" max="14" width="12.26953125" customWidth="1"/>
    <col min="15" max="16" width="11.90625" customWidth="1"/>
    <col min="17" max="17" width="13" customWidth="1"/>
    <col min="18" max="18" width="12.81640625" customWidth="1"/>
    <col min="19" max="19" width="15.1796875" bestFit="1" customWidth="1"/>
    <col min="20" max="20" width="14.54296875" customWidth="1"/>
    <col min="21" max="23" width="11.90625" customWidth="1"/>
  </cols>
  <sheetData>
    <row r="1" spans="1:24" x14ac:dyDescent="0.35">
      <c r="A1" s="22" t="s">
        <v>370</v>
      </c>
      <c r="B1" s="22" t="s">
        <v>371</v>
      </c>
      <c r="C1" s="22" t="s">
        <v>372</v>
      </c>
      <c r="D1" s="22" t="s">
        <v>373</v>
      </c>
      <c r="E1" s="22" t="s">
        <v>374</v>
      </c>
      <c r="F1" s="22" t="s">
        <v>375</v>
      </c>
      <c r="G1" s="22" t="s">
        <v>376</v>
      </c>
      <c r="H1" s="22" t="s">
        <v>377</v>
      </c>
      <c r="I1" s="22" t="s">
        <v>378</v>
      </c>
      <c r="J1" s="22" t="s">
        <v>379</v>
      </c>
      <c r="K1" s="22" t="s">
        <v>380</v>
      </c>
      <c r="L1" s="22" t="s">
        <v>381</v>
      </c>
      <c r="M1" s="22" t="s">
        <v>382</v>
      </c>
      <c r="N1" s="22" t="s">
        <v>383</v>
      </c>
      <c r="O1" s="22" t="s">
        <v>384</v>
      </c>
      <c r="P1" s="22" t="s">
        <v>385</v>
      </c>
      <c r="Q1" s="22" t="s">
        <v>386</v>
      </c>
      <c r="R1" s="22" t="s">
        <v>387</v>
      </c>
      <c r="S1" s="22" t="s">
        <v>388</v>
      </c>
      <c r="T1" s="22" t="s">
        <v>389</v>
      </c>
      <c r="U1" s="22" t="s">
        <v>390</v>
      </c>
      <c r="V1" s="22" t="s">
        <v>391</v>
      </c>
      <c r="W1" s="22" t="s">
        <v>392</v>
      </c>
    </row>
    <row r="2" spans="1:24" x14ac:dyDescent="0.35">
      <c r="A2" s="22" t="s">
        <v>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</row>
    <row r="3" spans="1:24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4" ht="15" customHeight="1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4" ht="52" x14ac:dyDescent="0.35">
      <c r="A5" s="32" t="s">
        <v>1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</row>
    <row r="6" spans="1:24" ht="52" x14ac:dyDescent="0.35">
      <c r="A6" s="24" t="s">
        <v>2</v>
      </c>
      <c r="B6" s="24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7" t="s">
        <v>9</v>
      </c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7"/>
      <c r="U6" s="7"/>
      <c r="V6" s="2" t="s">
        <v>10</v>
      </c>
      <c r="W6" s="2" t="s">
        <v>11</v>
      </c>
    </row>
    <row r="7" spans="1:24" ht="26" x14ac:dyDescent="0.35">
      <c r="A7" s="24"/>
      <c r="B7" s="24"/>
      <c r="C7" s="2"/>
      <c r="D7" s="2"/>
      <c r="E7" s="2"/>
      <c r="F7" s="2"/>
      <c r="G7" s="2"/>
      <c r="H7" s="2" t="s">
        <v>12</v>
      </c>
      <c r="I7" s="28" t="s">
        <v>9</v>
      </c>
      <c r="J7" s="28"/>
      <c r="K7" s="28"/>
      <c r="L7" s="28"/>
      <c r="M7" s="28"/>
      <c r="N7" s="28"/>
      <c r="O7" s="28"/>
      <c r="P7" s="28"/>
      <c r="Q7" s="2" t="s">
        <v>13</v>
      </c>
      <c r="R7" s="27" t="s">
        <v>9</v>
      </c>
      <c r="S7" s="27"/>
      <c r="T7" s="7"/>
      <c r="U7" s="7"/>
      <c r="V7" s="2"/>
      <c r="W7" s="2"/>
    </row>
    <row r="8" spans="1:24" ht="99.75" customHeight="1" x14ac:dyDescent="0.35">
      <c r="A8" s="25"/>
      <c r="B8" s="25"/>
      <c r="C8" s="26"/>
      <c r="D8" s="26"/>
      <c r="E8" s="2"/>
      <c r="F8" s="26"/>
      <c r="G8" s="2"/>
      <c r="H8" s="2"/>
      <c r="I8" s="2" t="s">
        <v>14</v>
      </c>
      <c r="J8" s="29" t="s">
        <v>9</v>
      </c>
      <c r="K8" s="29"/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/>
      <c r="R8" s="2" t="s">
        <v>20</v>
      </c>
      <c r="S8" s="2" t="s">
        <v>21</v>
      </c>
      <c r="T8" s="2" t="s">
        <v>22</v>
      </c>
      <c r="U8" s="2" t="s">
        <v>23</v>
      </c>
      <c r="V8" s="2"/>
      <c r="W8" s="2"/>
    </row>
    <row r="9" spans="1:24" ht="91" x14ac:dyDescent="0.35">
      <c r="A9" s="25"/>
      <c r="B9" s="25"/>
      <c r="C9" s="26"/>
      <c r="D9" s="26"/>
      <c r="E9" s="2"/>
      <c r="F9" s="26"/>
      <c r="G9" s="2"/>
      <c r="H9" s="2"/>
      <c r="I9" s="2"/>
      <c r="J9" s="2" t="s">
        <v>24</v>
      </c>
      <c r="K9" s="2" t="s">
        <v>25</v>
      </c>
      <c r="L9" s="2"/>
      <c r="M9" s="2"/>
      <c r="N9" s="2"/>
      <c r="O9" s="2"/>
      <c r="P9" s="2"/>
      <c r="Q9" s="2"/>
      <c r="R9" s="2"/>
      <c r="S9" s="2" t="s">
        <v>26</v>
      </c>
      <c r="T9" s="26"/>
      <c r="U9" s="26"/>
      <c r="V9" s="2"/>
      <c r="W9" s="2"/>
    </row>
    <row r="10" spans="1:24" x14ac:dyDescent="0.35">
      <c r="A10" s="2">
        <v>1</v>
      </c>
      <c r="B10" s="2">
        <v>2</v>
      </c>
      <c r="C10" s="2">
        <v>3</v>
      </c>
      <c r="D10" s="2">
        <v>4</v>
      </c>
      <c r="E10" s="2">
        <v>5</v>
      </c>
      <c r="F10" s="2">
        <v>6</v>
      </c>
      <c r="G10" s="2">
        <v>7</v>
      </c>
      <c r="H10" s="2">
        <v>8</v>
      </c>
      <c r="I10" s="2">
        <v>9</v>
      </c>
      <c r="J10" s="2">
        <v>10</v>
      </c>
      <c r="K10" s="2">
        <v>11</v>
      </c>
      <c r="L10" s="2">
        <v>12</v>
      </c>
      <c r="M10" s="2">
        <v>13</v>
      </c>
      <c r="N10" s="2">
        <v>14</v>
      </c>
      <c r="O10" s="2">
        <v>15</v>
      </c>
      <c r="P10" s="2">
        <v>16</v>
      </c>
      <c r="Q10" s="2">
        <v>17</v>
      </c>
      <c r="R10" s="2">
        <v>18</v>
      </c>
      <c r="S10" s="2">
        <v>19</v>
      </c>
      <c r="T10" s="2">
        <v>20</v>
      </c>
      <c r="U10" s="2">
        <v>21</v>
      </c>
      <c r="V10" s="2">
        <v>22</v>
      </c>
      <c r="W10" s="2">
        <v>23</v>
      </c>
    </row>
    <row r="11" spans="1:24" x14ac:dyDescent="0.35">
      <c r="A11" s="30" t="s">
        <v>27</v>
      </c>
      <c r="B11" s="30"/>
      <c r="C11" s="30"/>
      <c r="D11" s="30"/>
      <c r="E11" s="3">
        <v>11417474.73</v>
      </c>
      <c r="F11" s="3">
        <v>12573469</v>
      </c>
      <c r="G11" s="3">
        <v>11084028.220000001</v>
      </c>
      <c r="H11" s="3">
        <v>11084028.220000001</v>
      </c>
      <c r="I11" s="3">
        <v>10901996.15</v>
      </c>
      <c r="J11" s="3">
        <v>8856642.3000000007</v>
      </c>
      <c r="K11" s="3">
        <v>2045353.85</v>
      </c>
      <c r="L11" s="3">
        <v>0</v>
      </c>
      <c r="M11" s="3">
        <v>98769.8</v>
      </c>
      <c r="N11" s="3">
        <v>83262.27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18">
        <f>H11/F11</f>
        <v>0.88154098284252347</v>
      </c>
      <c r="W11" s="3">
        <v>100</v>
      </c>
    </row>
    <row r="12" spans="1:24" ht="22.5" customHeight="1" x14ac:dyDescent="0.35">
      <c r="A12" s="4"/>
      <c r="B12" s="4"/>
      <c r="C12" s="4"/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17"/>
      <c r="W12" s="5"/>
    </row>
    <row r="13" spans="1:24" ht="26.25" customHeight="1" x14ac:dyDescent="0.35">
      <c r="A13" s="6">
        <v>852</v>
      </c>
      <c r="B13" s="4"/>
      <c r="C13" s="4"/>
      <c r="D13" s="7" t="s">
        <v>28</v>
      </c>
      <c r="E13" s="8">
        <v>11417474.73</v>
      </c>
      <c r="F13" s="8">
        <v>12573469</v>
      </c>
      <c r="G13" s="9">
        <v>11084028.220000001</v>
      </c>
      <c r="H13" s="9">
        <v>11084028.220000001</v>
      </c>
      <c r="I13" s="9">
        <v>10901996.15</v>
      </c>
      <c r="J13" s="9">
        <v>8856642.3000000007</v>
      </c>
      <c r="K13" s="9">
        <v>2045353.85</v>
      </c>
      <c r="L13" s="9">
        <v>0</v>
      </c>
      <c r="M13" s="9">
        <v>98769.8</v>
      </c>
      <c r="N13" s="9">
        <v>83262.27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21" t="s">
        <v>351</v>
      </c>
      <c r="W13" s="19">
        <f t="shared" ref="W13:W41" si="0">G13/$G$11</f>
        <v>1</v>
      </c>
      <c r="X13" s="20"/>
    </row>
    <row r="14" spans="1:24" ht="41.25" customHeight="1" x14ac:dyDescent="0.35">
      <c r="A14" s="6"/>
      <c r="B14" s="4" t="s">
        <v>29</v>
      </c>
      <c r="C14" s="4"/>
      <c r="D14" s="7" t="s">
        <v>30</v>
      </c>
      <c r="E14" s="8">
        <v>11417474.73</v>
      </c>
      <c r="F14" s="8">
        <v>12490206.73</v>
      </c>
      <c r="G14" s="9">
        <v>11000765.949999999</v>
      </c>
      <c r="H14" s="9">
        <v>11000765.949999999</v>
      </c>
      <c r="I14" s="9">
        <v>10901996.15</v>
      </c>
      <c r="J14" s="9">
        <v>8856642.3000000007</v>
      </c>
      <c r="K14" s="9">
        <v>2045353.85</v>
      </c>
      <c r="L14" s="9">
        <v>0</v>
      </c>
      <c r="M14" s="9">
        <v>98769.8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21" t="s">
        <v>352</v>
      </c>
      <c r="W14" s="19">
        <f t="shared" si="0"/>
        <v>0.99248808570788705</v>
      </c>
      <c r="X14" s="20"/>
    </row>
    <row r="15" spans="1:24" ht="28.5" customHeight="1" x14ac:dyDescent="0.35">
      <c r="A15" s="6"/>
      <c r="B15" s="4"/>
      <c r="C15" s="4" t="s">
        <v>31</v>
      </c>
      <c r="D15" s="7" t="s">
        <v>32</v>
      </c>
      <c r="E15" s="8">
        <v>57637.42</v>
      </c>
      <c r="F15" s="8">
        <v>245363.34</v>
      </c>
      <c r="G15" s="9">
        <v>98769.8</v>
      </c>
      <c r="H15" s="9">
        <v>98769.8</v>
      </c>
      <c r="I15" s="9">
        <v>0</v>
      </c>
      <c r="J15" s="9">
        <v>0</v>
      </c>
      <c r="K15" s="9">
        <v>0</v>
      </c>
      <c r="L15" s="9">
        <v>0</v>
      </c>
      <c r="M15" s="9">
        <v>98769.8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21" t="s">
        <v>353</v>
      </c>
      <c r="W15" s="19">
        <f t="shared" si="0"/>
        <v>8.9110022132368773E-3</v>
      </c>
      <c r="X15" s="20"/>
    </row>
    <row r="16" spans="1:24" ht="29.25" customHeight="1" x14ac:dyDescent="0.35">
      <c r="A16" s="6"/>
      <c r="B16" s="4"/>
      <c r="C16" s="4" t="s">
        <v>33</v>
      </c>
      <c r="D16" s="7" t="s">
        <v>34</v>
      </c>
      <c r="E16" s="8">
        <v>6869914.6600000001</v>
      </c>
      <c r="F16" s="8">
        <v>7114323.8499999996</v>
      </c>
      <c r="G16" s="9">
        <v>7066349.2999999998</v>
      </c>
      <c r="H16" s="9">
        <v>7066349.2999999998</v>
      </c>
      <c r="I16" s="9">
        <v>7066349.2999999998</v>
      </c>
      <c r="J16" s="9">
        <v>7066349.2999999998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21" t="s">
        <v>354</v>
      </c>
      <c r="W16" s="19">
        <f t="shared" si="0"/>
        <v>0.6375253797396051</v>
      </c>
      <c r="X16" s="20"/>
    </row>
    <row r="17" spans="1:24" ht="39" customHeight="1" x14ac:dyDescent="0.35">
      <c r="A17" s="6"/>
      <c r="B17" s="4"/>
      <c r="C17" s="4" t="s">
        <v>35</v>
      </c>
      <c r="D17" s="7" t="s">
        <v>36</v>
      </c>
      <c r="E17" s="8">
        <v>480247.14</v>
      </c>
      <c r="F17" s="8">
        <v>508480.42</v>
      </c>
      <c r="G17" s="9">
        <v>508477.45</v>
      </c>
      <c r="H17" s="9">
        <v>508477.45</v>
      </c>
      <c r="I17" s="9">
        <v>508477.45</v>
      </c>
      <c r="J17" s="9">
        <v>508477.45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21" t="s">
        <v>355</v>
      </c>
      <c r="W17" s="19">
        <f t="shared" si="0"/>
        <v>4.587478847108168E-2</v>
      </c>
      <c r="X17" s="20"/>
    </row>
    <row r="18" spans="1:24" ht="42.75" customHeight="1" x14ac:dyDescent="0.35">
      <c r="A18" s="6"/>
      <c r="B18" s="4"/>
      <c r="C18" s="4" t="s">
        <v>37</v>
      </c>
      <c r="D18" s="7" t="s">
        <v>38</v>
      </c>
      <c r="E18" s="8">
        <v>1298620.8700000001</v>
      </c>
      <c r="F18" s="8">
        <v>1330965.1100000001</v>
      </c>
      <c r="G18" s="9">
        <v>1177490.57</v>
      </c>
      <c r="H18" s="9">
        <v>1177490.57</v>
      </c>
      <c r="I18" s="9">
        <v>1177490.57</v>
      </c>
      <c r="J18" s="9">
        <v>1177490.57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21" t="s">
        <v>356</v>
      </c>
      <c r="W18" s="19">
        <f t="shared" si="0"/>
        <v>0.10623309022935706</v>
      </c>
      <c r="X18" s="20"/>
    </row>
    <row r="19" spans="1:24" ht="24.75" customHeight="1" x14ac:dyDescent="0.35">
      <c r="A19" s="6"/>
      <c r="B19" s="4"/>
      <c r="C19" s="4" t="s">
        <v>39</v>
      </c>
      <c r="D19" s="7" t="s">
        <v>40</v>
      </c>
      <c r="E19" s="8">
        <v>125333.9</v>
      </c>
      <c r="F19" s="8">
        <v>125333.9</v>
      </c>
      <c r="G19" s="9">
        <v>96174.24</v>
      </c>
      <c r="H19" s="9">
        <v>96174.24</v>
      </c>
      <c r="I19" s="9">
        <v>96174.24</v>
      </c>
      <c r="J19" s="9">
        <v>96174.24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21" t="s">
        <v>357</v>
      </c>
      <c r="W19" s="19">
        <f t="shared" si="0"/>
        <v>8.6768310302984767E-3</v>
      </c>
      <c r="X19" s="20"/>
    </row>
    <row r="20" spans="1:24" ht="24.75" customHeight="1" x14ac:dyDescent="0.35">
      <c r="A20" s="6"/>
      <c r="B20" s="4"/>
      <c r="C20" s="4" t="s">
        <v>41</v>
      </c>
      <c r="D20" s="7" t="s">
        <v>42</v>
      </c>
      <c r="E20" s="8">
        <v>6792.29</v>
      </c>
      <c r="F20" s="8">
        <v>8150.75</v>
      </c>
      <c r="G20" s="9">
        <v>8150.75</v>
      </c>
      <c r="H20" s="9">
        <v>8150.75</v>
      </c>
      <c r="I20" s="9">
        <v>8150.75</v>
      </c>
      <c r="J20" s="9">
        <v>8150.75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21" t="s">
        <v>355</v>
      </c>
      <c r="W20" s="19">
        <f t="shared" si="0"/>
        <v>7.3535991051455469E-4</v>
      </c>
      <c r="X20" s="20"/>
    </row>
    <row r="21" spans="1:24" ht="27.75" customHeight="1" x14ac:dyDescent="0.35">
      <c r="A21" s="6"/>
      <c r="B21" s="4"/>
      <c r="C21" s="4" t="s">
        <v>43</v>
      </c>
      <c r="D21" s="7" t="s">
        <v>44</v>
      </c>
      <c r="E21" s="8">
        <v>214765.69</v>
      </c>
      <c r="F21" s="8">
        <v>223175.19</v>
      </c>
      <c r="G21" s="9">
        <v>85636.4</v>
      </c>
      <c r="H21" s="9">
        <v>85636.4</v>
      </c>
      <c r="I21" s="9">
        <v>85636.4</v>
      </c>
      <c r="J21" s="9">
        <v>0</v>
      </c>
      <c r="K21" s="9">
        <v>85636.4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21" t="s">
        <v>358</v>
      </c>
      <c r="W21" s="19">
        <f t="shared" si="0"/>
        <v>7.7261080809482088E-3</v>
      </c>
      <c r="X21" s="20"/>
    </row>
    <row r="22" spans="1:24" ht="42" customHeight="1" x14ac:dyDescent="0.35">
      <c r="A22" s="6"/>
      <c r="B22" s="4"/>
      <c r="C22" s="4" t="s">
        <v>45</v>
      </c>
      <c r="D22" s="7" t="s">
        <v>46</v>
      </c>
      <c r="E22" s="8">
        <v>819052.96</v>
      </c>
      <c r="F22" s="8">
        <v>1002671.16</v>
      </c>
      <c r="G22" s="9">
        <v>626842.36</v>
      </c>
      <c r="H22" s="9">
        <v>626842.36</v>
      </c>
      <c r="I22" s="9">
        <v>626842.36</v>
      </c>
      <c r="J22" s="9">
        <v>0</v>
      </c>
      <c r="K22" s="9">
        <v>626842.36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21" t="s">
        <v>359</v>
      </c>
      <c r="W22" s="19">
        <f t="shared" si="0"/>
        <v>5.6553659694670098E-2</v>
      </c>
    </row>
    <row r="23" spans="1:24" ht="15" customHeight="1" x14ac:dyDescent="0.35">
      <c r="A23" s="6"/>
      <c r="B23" s="4"/>
      <c r="C23" s="4" t="s">
        <v>47</v>
      </c>
      <c r="D23" s="7" t="s">
        <v>48</v>
      </c>
      <c r="E23" s="8">
        <v>98100.05</v>
      </c>
      <c r="F23" s="8">
        <v>98100.05</v>
      </c>
      <c r="G23" s="9">
        <v>65568.479999999996</v>
      </c>
      <c r="H23" s="9">
        <v>65568.479999999996</v>
      </c>
      <c r="I23" s="9">
        <v>65568.479999999996</v>
      </c>
      <c r="J23" s="9">
        <v>0</v>
      </c>
      <c r="K23" s="9">
        <v>65568.479999999996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21" t="s">
        <v>360</v>
      </c>
      <c r="W23" s="19">
        <f t="shared" si="0"/>
        <v>5.9155821961629747E-3</v>
      </c>
    </row>
    <row r="24" spans="1:24" ht="26.25" customHeight="1" x14ac:dyDescent="0.35">
      <c r="A24" s="6"/>
      <c r="B24" s="4"/>
      <c r="C24" s="4" t="s">
        <v>49</v>
      </c>
      <c r="D24" s="7" t="s">
        <v>50</v>
      </c>
      <c r="E24" s="8">
        <v>826356.29</v>
      </c>
      <c r="F24" s="8">
        <v>1201183.8799999999</v>
      </c>
      <c r="G24" s="9">
        <v>740799.46</v>
      </c>
      <c r="H24" s="9">
        <v>740799.46</v>
      </c>
      <c r="I24" s="9">
        <v>740799.46</v>
      </c>
      <c r="J24" s="9">
        <v>0</v>
      </c>
      <c r="K24" s="9">
        <v>740799.46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21" t="s">
        <v>361</v>
      </c>
      <c r="W24" s="19">
        <f t="shared" si="0"/>
        <v>6.6834858708073541E-2</v>
      </c>
    </row>
    <row r="25" spans="1:24" ht="24.75" customHeight="1" x14ac:dyDescent="0.35">
      <c r="A25" s="6"/>
      <c r="B25" s="4"/>
      <c r="C25" s="4" t="s">
        <v>51</v>
      </c>
      <c r="D25" s="7" t="s">
        <v>52</v>
      </c>
      <c r="E25" s="8">
        <v>51750.77</v>
      </c>
      <c r="F25" s="8">
        <v>51750.77</v>
      </c>
      <c r="G25" s="9">
        <v>16664.169999999998</v>
      </c>
      <c r="H25" s="9">
        <v>16664.169999999998</v>
      </c>
      <c r="I25" s="9">
        <v>16664.169999999998</v>
      </c>
      <c r="J25" s="9">
        <v>0</v>
      </c>
      <c r="K25" s="9">
        <v>16664.169999999998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21" t="s">
        <v>362</v>
      </c>
      <c r="W25" s="19">
        <f t="shared" si="0"/>
        <v>1.5034398748580593E-3</v>
      </c>
    </row>
    <row r="26" spans="1:24" ht="24" customHeight="1" x14ac:dyDescent="0.35">
      <c r="A26" s="6"/>
      <c r="B26" s="4"/>
      <c r="C26" s="4" t="s">
        <v>53</v>
      </c>
      <c r="D26" s="7" t="s">
        <v>54</v>
      </c>
      <c r="E26" s="8">
        <v>5013.3599999999997</v>
      </c>
      <c r="F26" s="8">
        <v>12937.69</v>
      </c>
      <c r="G26" s="9">
        <v>5954.57</v>
      </c>
      <c r="H26" s="9">
        <v>5954.57</v>
      </c>
      <c r="I26" s="9">
        <v>5954.57</v>
      </c>
      <c r="J26" s="9">
        <v>0</v>
      </c>
      <c r="K26" s="9">
        <v>5954.57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21" t="s">
        <v>363</v>
      </c>
      <c r="W26" s="19">
        <f t="shared" si="0"/>
        <v>5.3722075420699344E-4</v>
      </c>
    </row>
    <row r="27" spans="1:24" ht="39" customHeight="1" x14ac:dyDescent="0.35">
      <c r="A27" s="6"/>
      <c r="B27" s="4"/>
      <c r="C27" s="4" t="s">
        <v>55</v>
      </c>
      <c r="D27" s="7" t="s">
        <v>56</v>
      </c>
      <c r="E27" s="8">
        <v>278160.39</v>
      </c>
      <c r="F27" s="8">
        <v>278160.39</v>
      </c>
      <c r="G27" s="9">
        <v>238793.71</v>
      </c>
      <c r="H27" s="9">
        <v>238793.71</v>
      </c>
      <c r="I27" s="9">
        <v>238793.71</v>
      </c>
      <c r="J27" s="9">
        <v>0</v>
      </c>
      <c r="K27" s="9">
        <v>238793.71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21" t="s">
        <v>364</v>
      </c>
      <c r="W27" s="19">
        <f t="shared" si="0"/>
        <v>2.1543946411930009E-2</v>
      </c>
    </row>
    <row r="28" spans="1:24" ht="25.5" customHeight="1" x14ac:dyDescent="0.35">
      <c r="A28" s="6"/>
      <c r="B28" s="4"/>
      <c r="C28" s="4" t="s">
        <v>57</v>
      </c>
      <c r="D28" s="7" t="s">
        <v>58</v>
      </c>
      <c r="E28" s="8">
        <v>10511.88</v>
      </c>
      <c r="F28" s="8">
        <v>10511.88</v>
      </c>
      <c r="G28" s="9">
        <v>9411.2000000000007</v>
      </c>
      <c r="H28" s="9">
        <v>9411.2000000000007</v>
      </c>
      <c r="I28" s="9">
        <v>9411.2000000000007</v>
      </c>
      <c r="J28" s="9">
        <v>0</v>
      </c>
      <c r="K28" s="9">
        <v>9411.2000000000007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21" t="s">
        <v>365</v>
      </c>
      <c r="W28" s="19">
        <f t="shared" si="0"/>
        <v>8.4907759283925756E-4</v>
      </c>
    </row>
    <row r="29" spans="1:24" ht="20.25" customHeight="1" x14ac:dyDescent="0.35">
      <c r="A29" s="6"/>
      <c r="B29" s="4"/>
      <c r="C29" s="4" t="s">
        <v>59</v>
      </c>
      <c r="D29" s="7" t="s">
        <v>60</v>
      </c>
      <c r="E29" s="8">
        <v>646.88</v>
      </c>
      <c r="F29" s="8">
        <v>646.88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21" t="s">
        <v>366</v>
      </c>
      <c r="W29" s="19">
        <f t="shared" si="0"/>
        <v>0</v>
      </c>
    </row>
    <row r="30" spans="1:24" ht="39.75" customHeight="1" x14ac:dyDescent="0.35">
      <c r="A30" s="6"/>
      <c r="B30" s="4"/>
      <c r="C30" s="4" t="s">
        <v>61</v>
      </c>
      <c r="D30" s="7" t="s">
        <v>62</v>
      </c>
      <c r="E30" s="8">
        <v>323.44</v>
      </c>
      <c r="F30" s="8">
        <v>323.44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21" t="s">
        <v>366</v>
      </c>
      <c r="W30" s="19">
        <f t="shared" si="0"/>
        <v>0</v>
      </c>
    </row>
    <row r="31" spans="1:24" ht="54" customHeight="1" x14ac:dyDescent="0.35">
      <c r="A31" s="6"/>
      <c r="B31" s="4"/>
      <c r="C31" s="4" t="s">
        <v>63</v>
      </c>
      <c r="D31" s="7" t="s">
        <v>64</v>
      </c>
      <c r="E31" s="8">
        <v>269071.65999999997</v>
      </c>
      <c r="F31" s="8">
        <v>269071.65999999997</v>
      </c>
      <c r="G31" s="9">
        <v>246982.91</v>
      </c>
      <c r="H31" s="9">
        <v>246982.91</v>
      </c>
      <c r="I31" s="9">
        <v>246982.91</v>
      </c>
      <c r="J31" s="9">
        <v>0</v>
      </c>
      <c r="K31" s="9">
        <v>246982.91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21" t="s">
        <v>367</v>
      </c>
      <c r="W31" s="19">
        <f t="shared" si="0"/>
        <v>2.228277527788539E-2</v>
      </c>
    </row>
    <row r="32" spans="1:24" ht="63.75" customHeight="1" x14ac:dyDescent="0.35">
      <c r="A32" s="6"/>
      <c r="B32" s="4"/>
      <c r="C32" s="4" t="s">
        <v>65</v>
      </c>
      <c r="D32" s="7" t="s">
        <v>66</v>
      </c>
      <c r="E32" s="8">
        <v>323.44</v>
      </c>
      <c r="F32" s="8">
        <v>323.44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21" t="s">
        <v>366</v>
      </c>
      <c r="W32" s="19">
        <f t="shared" si="0"/>
        <v>0</v>
      </c>
    </row>
    <row r="33" spans="1:23" ht="16.5" customHeight="1" x14ac:dyDescent="0.35">
      <c r="A33" s="6"/>
      <c r="B33" s="4"/>
      <c r="C33" s="4" t="s">
        <v>67</v>
      </c>
      <c r="D33" s="7" t="s">
        <v>68</v>
      </c>
      <c r="E33" s="8">
        <v>4851.63</v>
      </c>
      <c r="F33" s="8">
        <v>8732.94</v>
      </c>
      <c r="G33" s="9">
        <v>8700.6</v>
      </c>
      <c r="H33" s="9">
        <v>8700.6</v>
      </c>
      <c r="I33" s="9">
        <v>8700.6</v>
      </c>
      <c r="J33" s="9">
        <v>0</v>
      </c>
      <c r="K33" s="9">
        <v>8700.6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21" t="s">
        <v>368</v>
      </c>
      <c r="W33" s="19">
        <f t="shared" si="0"/>
        <v>7.8496732661692916E-4</v>
      </c>
    </row>
    <row r="34" spans="1:23" ht="24" customHeight="1" x14ac:dyDescent="0.35">
      <c r="A34" s="6"/>
      <c r="B34" s="4" t="s">
        <v>69</v>
      </c>
      <c r="C34" s="4"/>
      <c r="D34" s="7" t="s">
        <v>70</v>
      </c>
      <c r="E34" s="8">
        <v>0</v>
      </c>
      <c r="F34" s="8">
        <v>83262.27</v>
      </c>
      <c r="G34" s="9">
        <v>83262.27</v>
      </c>
      <c r="H34" s="9">
        <v>83262.27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83262.27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21" t="s">
        <v>355</v>
      </c>
      <c r="W34" s="19">
        <f t="shared" si="0"/>
        <v>7.5119142921128363E-3</v>
      </c>
    </row>
    <row r="35" spans="1:23" ht="29.25" customHeight="1" x14ac:dyDescent="0.35">
      <c r="A35" s="6"/>
      <c r="B35" s="4"/>
      <c r="C35" s="4" t="s">
        <v>71</v>
      </c>
      <c r="D35" s="7" t="s">
        <v>34</v>
      </c>
      <c r="E35" s="8">
        <v>0</v>
      </c>
      <c r="F35" s="8">
        <v>58943.8</v>
      </c>
      <c r="G35" s="9">
        <v>58943.8</v>
      </c>
      <c r="H35" s="9">
        <v>58943.8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58943.8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21" t="s">
        <v>355</v>
      </c>
      <c r="W35" s="19">
        <f t="shared" si="0"/>
        <v>5.3179041797856413E-3</v>
      </c>
    </row>
    <row r="36" spans="1:23" ht="39.75" customHeight="1" x14ac:dyDescent="0.35">
      <c r="A36" s="6"/>
      <c r="B36" s="4"/>
      <c r="C36" s="4" t="s">
        <v>72</v>
      </c>
      <c r="D36" s="7" t="s">
        <v>34</v>
      </c>
      <c r="E36" s="8">
        <v>0</v>
      </c>
      <c r="F36" s="8">
        <v>11085.66</v>
      </c>
      <c r="G36" s="9">
        <v>11085.66</v>
      </c>
      <c r="H36" s="9">
        <v>11085.66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11085.66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21" t="s">
        <v>355</v>
      </c>
      <c r="W36" s="19">
        <f t="shared" si="0"/>
        <v>1.000147219040552E-3</v>
      </c>
    </row>
    <row r="37" spans="1:23" ht="35.25" customHeight="1" x14ac:dyDescent="0.35">
      <c r="A37" s="6"/>
      <c r="B37" s="4"/>
      <c r="C37" s="4" t="s">
        <v>73</v>
      </c>
      <c r="D37" s="7" t="s">
        <v>38</v>
      </c>
      <c r="E37" s="8">
        <v>0</v>
      </c>
      <c r="F37" s="8">
        <v>10220.84</v>
      </c>
      <c r="G37" s="9">
        <v>10220.84</v>
      </c>
      <c r="H37" s="9">
        <v>10220.84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10220.84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21" t="s">
        <v>355</v>
      </c>
      <c r="W37" s="19">
        <f t="shared" si="0"/>
        <v>9.221232386938112E-4</v>
      </c>
    </row>
    <row r="38" spans="1:23" ht="39" customHeight="1" x14ac:dyDescent="0.35">
      <c r="A38" s="6"/>
      <c r="B38" s="4"/>
      <c r="C38" s="4" t="s">
        <v>74</v>
      </c>
      <c r="D38" s="7" t="s">
        <v>38</v>
      </c>
      <c r="E38" s="8">
        <v>0</v>
      </c>
      <c r="F38" s="8">
        <v>1922.25</v>
      </c>
      <c r="G38" s="9">
        <v>1922.25</v>
      </c>
      <c r="H38" s="9">
        <v>1922.25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1922.25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21" t="s">
        <v>355</v>
      </c>
      <c r="W38" s="19">
        <f t="shared" si="0"/>
        <v>1.734252170642705E-4</v>
      </c>
    </row>
    <row r="39" spans="1:23" ht="38.25" customHeight="1" x14ac:dyDescent="0.35">
      <c r="A39" s="6"/>
      <c r="B39" s="4"/>
      <c r="C39" s="4" t="s">
        <v>75</v>
      </c>
      <c r="D39" s="7" t="s">
        <v>40</v>
      </c>
      <c r="E39" s="8">
        <v>0</v>
      </c>
      <c r="F39" s="8">
        <v>917.22</v>
      </c>
      <c r="G39" s="9">
        <v>917.22</v>
      </c>
      <c r="H39" s="9">
        <v>917.22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917.22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21" t="s">
        <v>355</v>
      </c>
      <c r="W39" s="19">
        <f t="shared" si="0"/>
        <v>8.2751503496262296E-5</v>
      </c>
    </row>
    <row r="40" spans="1:23" ht="13.5" customHeight="1" x14ac:dyDescent="0.35">
      <c r="A40" s="6"/>
      <c r="B40" s="4"/>
      <c r="C40" s="4" t="s">
        <v>76</v>
      </c>
      <c r="D40" s="7" t="s">
        <v>40</v>
      </c>
      <c r="E40" s="8">
        <v>0</v>
      </c>
      <c r="F40" s="8">
        <v>172.49</v>
      </c>
      <c r="G40" s="9">
        <v>172.49</v>
      </c>
      <c r="H40" s="9">
        <v>172.49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172.49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21" t="s">
        <v>355</v>
      </c>
      <c r="W40" s="19">
        <f t="shared" si="0"/>
        <v>1.5562031833224619E-5</v>
      </c>
    </row>
    <row r="41" spans="1:23" ht="13.5" customHeight="1" x14ac:dyDescent="0.35">
      <c r="A41" s="6"/>
      <c r="B41" s="4"/>
      <c r="C41" s="4"/>
      <c r="D41" s="7" t="s">
        <v>27</v>
      </c>
      <c r="E41" s="8">
        <v>11417474.73</v>
      </c>
      <c r="F41" s="8">
        <v>12573469</v>
      </c>
      <c r="G41" s="9">
        <v>11084028.220000001</v>
      </c>
      <c r="H41" s="9">
        <v>11084028.220000001</v>
      </c>
      <c r="I41" s="9">
        <v>10901996.15</v>
      </c>
      <c r="J41" s="9">
        <v>8856642.3000000007</v>
      </c>
      <c r="K41" s="9">
        <v>2045353.85</v>
      </c>
      <c r="L41" s="9">
        <v>0</v>
      </c>
      <c r="M41" s="9">
        <v>98769.8</v>
      </c>
      <c r="N41" s="9">
        <v>83262.27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21" t="s">
        <v>351</v>
      </c>
      <c r="W41" s="19">
        <f t="shared" si="0"/>
        <v>1</v>
      </c>
    </row>
    <row r="42" spans="1:23" ht="13.5" customHeight="1" x14ac:dyDescent="0.35">
      <c r="A42" s="10"/>
      <c r="B42" s="11"/>
      <c r="C42" s="11"/>
      <c r="D42" s="12"/>
      <c r="E42" s="13"/>
      <c r="F42" s="13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5"/>
      <c r="W42" s="15"/>
    </row>
    <row r="43" spans="1:23" x14ac:dyDescent="0.35">
      <c r="A43" s="10"/>
      <c r="B43" s="11"/>
      <c r="C43" s="11"/>
      <c r="D43" s="12"/>
      <c r="E43" s="13"/>
      <c r="F43" s="13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5"/>
      <c r="W43" s="15"/>
    </row>
    <row r="44" spans="1:23" ht="15" customHeight="1" x14ac:dyDescent="0.35"/>
    <row r="45" spans="1:23" ht="65" x14ac:dyDescent="0.35">
      <c r="A45" s="33" t="s">
        <v>77</v>
      </c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</row>
    <row r="46" spans="1:23" ht="52" x14ac:dyDescent="0.35">
      <c r="A46" s="24" t="s">
        <v>2</v>
      </c>
      <c r="B46" s="24" t="s">
        <v>3</v>
      </c>
      <c r="C46" s="2" t="s">
        <v>4</v>
      </c>
      <c r="D46" s="2" t="s">
        <v>5</v>
      </c>
      <c r="E46" s="2" t="s">
        <v>6</v>
      </c>
      <c r="F46" s="2" t="s">
        <v>7</v>
      </c>
      <c r="G46" s="2" t="s">
        <v>8</v>
      </c>
      <c r="H46" s="27" t="s">
        <v>9</v>
      </c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7"/>
      <c r="U46" s="7"/>
      <c r="V46" s="2" t="s">
        <v>10</v>
      </c>
      <c r="W46" s="2" t="s">
        <v>11</v>
      </c>
    </row>
    <row r="47" spans="1:23" ht="26" x14ac:dyDescent="0.35">
      <c r="A47" s="24"/>
      <c r="B47" s="24"/>
      <c r="C47" s="2"/>
      <c r="D47" s="2"/>
      <c r="E47" s="2"/>
      <c r="F47" s="2"/>
      <c r="G47" s="2"/>
      <c r="H47" s="2" t="s">
        <v>12</v>
      </c>
      <c r="I47" s="28" t="s">
        <v>9</v>
      </c>
      <c r="J47" s="28"/>
      <c r="K47" s="28"/>
      <c r="L47" s="28"/>
      <c r="M47" s="28"/>
      <c r="N47" s="28"/>
      <c r="O47" s="28"/>
      <c r="P47" s="28"/>
      <c r="Q47" s="2" t="s">
        <v>13</v>
      </c>
      <c r="R47" s="27" t="s">
        <v>9</v>
      </c>
      <c r="S47" s="27"/>
      <c r="T47" s="7"/>
      <c r="U47" s="7"/>
      <c r="V47" s="2"/>
      <c r="W47" s="2"/>
    </row>
    <row r="48" spans="1:23" ht="101.25" customHeight="1" x14ac:dyDescent="0.35">
      <c r="A48" s="25"/>
      <c r="B48" s="25"/>
      <c r="C48" s="26"/>
      <c r="D48" s="26"/>
      <c r="E48" s="2"/>
      <c r="F48" s="26"/>
      <c r="G48" s="2"/>
      <c r="H48" s="2"/>
      <c r="I48" s="2" t="s">
        <v>14</v>
      </c>
      <c r="J48" s="29" t="s">
        <v>9</v>
      </c>
      <c r="K48" s="29"/>
      <c r="L48" s="2" t="s">
        <v>15</v>
      </c>
      <c r="M48" s="2" t="s">
        <v>16</v>
      </c>
      <c r="N48" s="2" t="s">
        <v>17</v>
      </c>
      <c r="O48" s="2" t="s">
        <v>18</v>
      </c>
      <c r="P48" s="2" t="s">
        <v>19</v>
      </c>
      <c r="Q48" s="2"/>
      <c r="R48" s="2" t="s">
        <v>20</v>
      </c>
      <c r="S48" s="2" t="s">
        <v>21</v>
      </c>
      <c r="T48" s="2" t="s">
        <v>22</v>
      </c>
      <c r="U48" s="2" t="s">
        <v>23</v>
      </c>
      <c r="V48" s="2"/>
      <c r="W48" s="2"/>
    </row>
    <row r="49" spans="1:23" ht="91" x14ac:dyDescent="0.35">
      <c r="A49" s="25"/>
      <c r="B49" s="25"/>
      <c r="C49" s="26"/>
      <c r="D49" s="26"/>
      <c r="E49" s="2"/>
      <c r="F49" s="26"/>
      <c r="G49" s="2"/>
      <c r="H49" s="2"/>
      <c r="I49" s="2"/>
      <c r="J49" s="2" t="s">
        <v>24</v>
      </c>
      <c r="K49" s="2" t="s">
        <v>25</v>
      </c>
      <c r="L49" s="2"/>
      <c r="M49" s="2"/>
      <c r="N49" s="2"/>
      <c r="O49" s="2"/>
      <c r="P49" s="2"/>
      <c r="Q49" s="2"/>
      <c r="R49" s="2"/>
      <c r="S49" s="2" t="s">
        <v>26</v>
      </c>
      <c r="T49" s="26"/>
      <c r="U49" s="26"/>
      <c r="V49" s="2"/>
      <c r="W49" s="2"/>
    </row>
    <row r="50" spans="1:23" x14ac:dyDescent="0.35">
      <c r="A50" s="2">
        <v>1</v>
      </c>
      <c r="B50" s="2">
        <v>2</v>
      </c>
      <c r="C50" s="2">
        <v>3</v>
      </c>
      <c r="D50" s="2">
        <v>4</v>
      </c>
      <c r="E50" s="2">
        <v>5</v>
      </c>
      <c r="F50" s="2">
        <v>6</v>
      </c>
      <c r="G50" s="2">
        <v>7</v>
      </c>
      <c r="H50" s="2">
        <v>8</v>
      </c>
      <c r="I50" s="2">
        <v>9</v>
      </c>
      <c r="J50" s="2">
        <v>10</v>
      </c>
      <c r="K50" s="2">
        <v>11</v>
      </c>
      <c r="L50" s="2">
        <v>12</v>
      </c>
      <c r="M50" s="2">
        <v>13</v>
      </c>
      <c r="N50" s="2">
        <v>14</v>
      </c>
      <c r="O50" s="2">
        <v>15</v>
      </c>
      <c r="P50" s="2">
        <v>16</v>
      </c>
      <c r="Q50" s="2">
        <v>17</v>
      </c>
      <c r="R50" s="2">
        <v>18</v>
      </c>
      <c r="S50" s="2">
        <v>19</v>
      </c>
      <c r="T50" s="2">
        <v>20</v>
      </c>
      <c r="U50" s="2">
        <v>21</v>
      </c>
      <c r="V50" s="2">
        <v>22</v>
      </c>
      <c r="W50" s="2">
        <v>23</v>
      </c>
    </row>
    <row r="51" spans="1:23" x14ac:dyDescent="0.35">
      <c r="A51" s="30" t="s">
        <v>27</v>
      </c>
      <c r="B51" s="30"/>
      <c r="C51" s="30"/>
      <c r="D51" s="30"/>
      <c r="E51" s="3">
        <v>9535913.7799999993</v>
      </c>
      <c r="F51" s="3">
        <v>10076144.75</v>
      </c>
      <c r="G51" s="3">
        <v>9766247.9199999999</v>
      </c>
      <c r="H51" s="3">
        <v>9766247.9199999999</v>
      </c>
      <c r="I51" s="3">
        <v>4055768.75</v>
      </c>
      <c r="J51" s="3">
        <v>3384502.73</v>
      </c>
      <c r="K51" s="3">
        <v>671266.02</v>
      </c>
      <c r="L51" s="3">
        <v>0</v>
      </c>
      <c r="M51" s="3">
        <v>5710479.1699999999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96.924450325699908</v>
      </c>
      <c r="W51" s="3">
        <v>100</v>
      </c>
    </row>
    <row r="52" spans="1:23" x14ac:dyDescent="0.35">
      <c r="A52" s="4"/>
      <c r="B52" s="4"/>
      <c r="C52" s="4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spans="1:23" ht="37.5" x14ac:dyDescent="0.35">
      <c r="A53" s="6">
        <v>754</v>
      </c>
      <c r="B53" s="4"/>
      <c r="C53" s="4"/>
      <c r="D53" s="7" t="s">
        <v>78</v>
      </c>
      <c r="E53" s="8">
        <v>58219.62</v>
      </c>
      <c r="F53" s="8">
        <v>58219.62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5">
        <v>0</v>
      </c>
      <c r="W53" s="5">
        <v>0</v>
      </c>
    </row>
    <row r="54" spans="1:23" x14ac:dyDescent="0.35">
      <c r="A54" s="6"/>
      <c r="B54" s="4" t="s">
        <v>79</v>
      </c>
      <c r="C54" s="4"/>
      <c r="D54" s="7" t="s">
        <v>80</v>
      </c>
      <c r="E54" s="8">
        <v>58219.62</v>
      </c>
      <c r="F54" s="8">
        <v>58219.62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5">
        <v>0</v>
      </c>
      <c r="W54" s="5">
        <v>0</v>
      </c>
    </row>
    <row r="55" spans="1:23" ht="37.5" x14ac:dyDescent="0.35">
      <c r="A55" s="6"/>
      <c r="B55" s="4"/>
      <c r="C55" s="4" t="s">
        <v>37</v>
      </c>
      <c r="D55" s="7" t="s">
        <v>38</v>
      </c>
      <c r="E55" s="8">
        <v>6792.29</v>
      </c>
      <c r="F55" s="8">
        <v>6792.29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5">
        <v>0</v>
      </c>
      <c r="W55" s="5">
        <v>0</v>
      </c>
    </row>
    <row r="56" spans="1:23" ht="25" x14ac:dyDescent="0.35">
      <c r="A56" s="6"/>
      <c r="B56" s="4"/>
      <c r="C56" s="4" t="s">
        <v>41</v>
      </c>
      <c r="D56" s="7" t="s">
        <v>42</v>
      </c>
      <c r="E56" s="8">
        <v>51427.33</v>
      </c>
      <c r="F56" s="8">
        <v>51427.33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5">
        <v>0</v>
      </c>
      <c r="W56" s="5">
        <v>0</v>
      </c>
    </row>
    <row r="57" spans="1:23" x14ac:dyDescent="0.35">
      <c r="A57" s="6">
        <v>851</v>
      </c>
      <c r="B57" s="4"/>
      <c r="C57" s="4"/>
      <c r="D57" s="7" t="s">
        <v>81</v>
      </c>
      <c r="E57" s="8">
        <v>135415.59</v>
      </c>
      <c r="F57" s="8">
        <v>135415.59</v>
      </c>
      <c r="G57" s="9">
        <v>129627.04</v>
      </c>
      <c r="H57" s="9">
        <v>129627.04</v>
      </c>
      <c r="I57" s="9">
        <v>129627.04</v>
      </c>
      <c r="J57" s="9">
        <v>0</v>
      </c>
      <c r="K57" s="9">
        <v>129627.04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5">
        <v>95.72534454343517</v>
      </c>
      <c r="W57" s="5">
        <v>1.3272962456580477</v>
      </c>
    </row>
    <row r="58" spans="1:23" ht="50" x14ac:dyDescent="0.35">
      <c r="A58" s="6"/>
      <c r="B58" s="4" t="s">
        <v>82</v>
      </c>
      <c r="C58" s="4"/>
      <c r="D58" s="7" t="s">
        <v>83</v>
      </c>
      <c r="E58" s="8">
        <v>135415.59</v>
      </c>
      <c r="F58" s="8">
        <v>135415.59</v>
      </c>
      <c r="G58" s="9">
        <v>129627.04</v>
      </c>
      <c r="H58" s="9">
        <v>129627.04</v>
      </c>
      <c r="I58" s="9">
        <v>129627.04</v>
      </c>
      <c r="J58" s="9">
        <v>0</v>
      </c>
      <c r="K58" s="9">
        <v>129627.04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5">
        <v>95.72534454343517</v>
      </c>
      <c r="W58" s="5">
        <v>1.3272962456580477</v>
      </c>
    </row>
    <row r="59" spans="1:23" ht="25" x14ac:dyDescent="0.35">
      <c r="A59" s="6"/>
      <c r="B59" s="4"/>
      <c r="C59" s="4" t="s">
        <v>55</v>
      </c>
      <c r="D59" s="7" t="s">
        <v>56</v>
      </c>
      <c r="E59" s="8">
        <v>135415.59</v>
      </c>
      <c r="F59" s="8">
        <v>135415.59</v>
      </c>
      <c r="G59" s="9">
        <v>129627.04</v>
      </c>
      <c r="H59" s="9">
        <v>129627.04</v>
      </c>
      <c r="I59" s="9">
        <v>129627.04</v>
      </c>
      <c r="J59" s="9">
        <v>0</v>
      </c>
      <c r="K59" s="9">
        <v>129627.04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5">
        <v>95.72534454343517</v>
      </c>
      <c r="W59" s="5">
        <v>1.3272962456580477</v>
      </c>
    </row>
    <row r="60" spans="1:23" x14ac:dyDescent="0.35">
      <c r="A60" s="6">
        <v>852</v>
      </c>
      <c r="B60" s="4"/>
      <c r="C60" s="4"/>
      <c r="D60" s="7" t="s">
        <v>28</v>
      </c>
      <c r="E60" s="8">
        <v>2199980.2000000002</v>
      </c>
      <c r="F60" s="8">
        <v>2198815.81</v>
      </c>
      <c r="G60" s="9">
        <v>2167404.5499999998</v>
      </c>
      <c r="H60" s="9">
        <v>2167404.5499999998</v>
      </c>
      <c r="I60" s="9">
        <v>2165787.34</v>
      </c>
      <c r="J60" s="9">
        <v>1899483.54</v>
      </c>
      <c r="K60" s="9">
        <v>266303.8</v>
      </c>
      <c r="L60" s="9">
        <v>0</v>
      </c>
      <c r="M60" s="9">
        <v>1617.21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5">
        <v>98.571446433378384</v>
      </c>
      <c r="W60" s="5">
        <v>22.192806955453285</v>
      </c>
    </row>
    <row r="61" spans="1:23" ht="37.5" x14ac:dyDescent="0.35">
      <c r="A61" s="6"/>
      <c r="B61" s="4" t="s">
        <v>84</v>
      </c>
      <c r="C61" s="4"/>
      <c r="D61" s="7" t="s">
        <v>85</v>
      </c>
      <c r="E61" s="8">
        <v>27363.22</v>
      </c>
      <c r="F61" s="8">
        <v>26198.83</v>
      </c>
      <c r="G61" s="9">
        <v>26198.83</v>
      </c>
      <c r="H61" s="9">
        <v>26198.83</v>
      </c>
      <c r="I61" s="9">
        <v>26198.83</v>
      </c>
      <c r="J61" s="9">
        <v>0</v>
      </c>
      <c r="K61" s="9">
        <v>26198.83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5">
        <v>100</v>
      </c>
      <c r="W61" s="5">
        <v>0.26825887826934047</v>
      </c>
    </row>
    <row r="62" spans="1:23" ht="25" x14ac:dyDescent="0.35">
      <c r="A62" s="6"/>
      <c r="B62" s="4"/>
      <c r="C62" s="4" t="s">
        <v>43</v>
      </c>
      <c r="D62" s="7" t="s">
        <v>44</v>
      </c>
      <c r="E62" s="8">
        <v>2781.6</v>
      </c>
      <c r="F62" s="8">
        <v>5067.6000000000004</v>
      </c>
      <c r="G62" s="9">
        <v>5067.6000000000004</v>
      </c>
      <c r="H62" s="9">
        <v>5067.6000000000004</v>
      </c>
      <c r="I62" s="9">
        <v>5067.6000000000004</v>
      </c>
      <c r="J62" s="9">
        <v>0</v>
      </c>
      <c r="K62" s="9">
        <v>5067.6000000000004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5">
        <v>100</v>
      </c>
      <c r="W62" s="5">
        <v>5.1888884284698095E-2</v>
      </c>
    </row>
    <row r="63" spans="1:23" x14ac:dyDescent="0.35">
      <c r="A63" s="6"/>
      <c r="B63" s="4"/>
      <c r="C63" s="4" t="s">
        <v>49</v>
      </c>
      <c r="D63" s="7" t="s">
        <v>50</v>
      </c>
      <c r="E63" s="8">
        <v>1293.77</v>
      </c>
      <c r="F63" s="8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5" t="s">
        <v>86</v>
      </c>
      <c r="W63" s="5">
        <v>0</v>
      </c>
    </row>
    <row r="64" spans="1:23" ht="25" x14ac:dyDescent="0.35">
      <c r="A64" s="6"/>
      <c r="B64" s="4"/>
      <c r="C64" s="4" t="s">
        <v>55</v>
      </c>
      <c r="D64" s="7" t="s">
        <v>56</v>
      </c>
      <c r="E64" s="8">
        <v>22802.68</v>
      </c>
      <c r="F64" s="8">
        <v>20777.16</v>
      </c>
      <c r="G64" s="9">
        <v>20777.16</v>
      </c>
      <c r="H64" s="9">
        <v>20777.16</v>
      </c>
      <c r="I64" s="9">
        <v>20777.16</v>
      </c>
      <c r="J64" s="9">
        <v>0</v>
      </c>
      <c r="K64" s="9">
        <v>20777.16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5">
        <v>100</v>
      </c>
      <c r="W64" s="5">
        <v>0.21274452492240228</v>
      </c>
    </row>
    <row r="65" spans="1:23" ht="37.5" x14ac:dyDescent="0.35">
      <c r="A65" s="6"/>
      <c r="B65" s="4"/>
      <c r="C65" s="4" t="s">
        <v>57</v>
      </c>
      <c r="D65" s="7" t="s">
        <v>58</v>
      </c>
      <c r="E65" s="8">
        <v>485.16</v>
      </c>
      <c r="F65" s="8">
        <v>354.07</v>
      </c>
      <c r="G65" s="9">
        <v>354.07</v>
      </c>
      <c r="H65" s="9">
        <v>354.07</v>
      </c>
      <c r="I65" s="9">
        <v>354.07</v>
      </c>
      <c r="J65" s="9">
        <v>0</v>
      </c>
      <c r="K65" s="9">
        <v>354.07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5">
        <v>100</v>
      </c>
      <c r="W65" s="5">
        <v>3.6254690622400864E-3</v>
      </c>
    </row>
    <row r="66" spans="1:23" ht="25" x14ac:dyDescent="0.35">
      <c r="A66" s="6"/>
      <c r="B66" s="4" t="s">
        <v>87</v>
      </c>
      <c r="C66" s="4"/>
      <c r="D66" s="7" t="s">
        <v>88</v>
      </c>
      <c r="E66" s="8">
        <v>2059088.73</v>
      </c>
      <c r="F66" s="8">
        <v>2059088.73</v>
      </c>
      <c r="G66" s="9">
        <v>2032150.68</v>
      </c>
      <c r="H66" s="9">
        <v>2032150.68</v>
      </c>
      <c r="I66" s="9">
        <v>2030533.46</v>
      </c>
      <c r="J66" s="9">
        <v>1802065.91</v>
      </c>
      <c r="K66" s="9">
        <v>228467.55</v>
      </c>
      <c r="L66" s="9">
        <v>0</v>
      </c>
      <c r="M66" s="9">
        <v>1617.21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5">
        <v>98.691748728042128</v>
      </c>
      <c r="W66" s="5">
        <v>20.807895657602788</v>
      </c>
    </row>
    <row r="67" spans="1:23" ht="37.5" x14ac:dyDescent="0.35">
      <c r="A67" s="6"/>
      <c r="B67" s="4"/>
      <c r="C67" s="4" t="s">
        <v>31</v>
      </c>
      <c r="D67" s="7" t="s">
        <v>32</v>
      </c>
      <c r="E67" s="8">
        <v>2425.8200000000002</v>
      </c>
      <c r="F67" s="8">
        <v>2125.02</v>
      </c>
      <c r="G67" s="9">
        <v>1617.21</v>
      </c>
      <c r="H67" s="9">
        <v>1617.21</v>
      </c>
      <c r="I67" s="9">
        <v>0</v>
      </c>
      <c r="J67" s="9">
        <v>0</v>
      </c>
      <c r="K67" s="9">
        <v>0</v>
      </c>
      <c r="L67" s="9">
        <v>0</v>
      </c>
      <c r="M67" s="9">
        <v>1617.21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5">
        <v>76.103500761035008</v>
      </c>
      <c r="W67" s="5">
        <v>1.6559190016625955E-2</v>
      </c>
    </row>
    <row r="68" spans="1:23" ht="25" x14ac:dyDescent="0.35">
      <c r="A68" s="6"/>
      <c r="B68" s="4"/>
      <c r="C68" s="4" t="s">
        <v>33</v>
      </c>
      <c r="D68" s="7" t="s">
        <v>34</v>
      </c>
      <c r="E68" s="8">
        <v>1326113.47</v>
      </c>
      <c r="F68" s="8">
        <v>1347460.66</v>
      </c>
      <c r="G68" s="9">
        <v>1347454.68</v>
      </c>
      <c r="H68" s="9">
        <v>1347454.68</v>
      </c>
      <c r="I68" s="9">
        <v>1347454.68</v>
      </c>
      <c r="J68" s="9">
        <v>1347454.68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5">
        <v>99.999555928948638</v>
      </c>
      <c r="W68" s="5">
        <v>13.797055852849684</v>
      </c>
    </row>
    <row r="69" spans="1:23" ht="25" x14ac:dyDescent="0.35">
      <c r="A69" s="6"/>
      <c r="B69" s="4"/>
      <c r="C69" s="4" t="s">
        <v>35</v>
      </c>
      <c r="D69" s="7" t="s">
        <v>36</v>
      </c>
      <c r="E69" s="8">
        <v>98649.9</v>
      </c>
      <c r="F69" s="8">
        <v>108062.08</v>
      </c>
      <c r="G69" s="9">
        <v>108061.98</v>
      </c>
      <c r="H69" s="9">
        <v>108061.98</v>
      </c>
      <c r="I69" s="9">
        <v>108061.98</v>
      </c>
      <c r="J69" s="9">
        <v>108061.98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5">
        <v>99.999910206525001</v>
      </c>
      <c r="W69" s="5">
        <v>1.1064840833595455</v>
      </c>
    </row>
    <row r="70" spans="1:23" ht="37.5" x14ac:dyDescent="0.35">
      <c r="A70" s="6"/>
      <c r="B70" s="4"/>
      <c r="C70" s="4" t="s">
        <v>37</v>
      </c>
      <c r="D70" s="7" t="s">
        <v>38</v>
      </c>
      <c r="E70" s="8">
        <v>245347.16</v>
      </c>
      <c r="F70" s="8">
        <v>245945.53</v>
      </c>
      <c r="G70" s="9">
        <v>245938.55</v>
      </c>
      <c r="H70" s="9">
        <v>245938.55</v>
      </c>
      <c r="I70" s="9">
        <v>245938.55</v>
      </c>
      <c r="J70" s="9">
        <v>245938.55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5">
        <v>99.997159389794845</v>
      </c>
      <c r="W70" s="5">
        <v>2.518250082027603</v>
      </c>
    </row>
    <row r="71" spans="1:23" ht="37.5" x14ac:dyDescent="0.35">
      <c r="A71" s="6"/>
      <c r="B71" s="4"/>
      <c r="C71" s="4" t="s">
        <v>39</v>
      </c>
      <c r="D71" s="7" t="s">
        <v>40</v>
      </c>
      <c r="E71" s="8">
        <v>34931.769999999997</v>
      </c>
      <c r="F71" s="8">
        <v>34957.64</v>
      </c>
      <c r="G71" s="9">
        <v>34951.919999999998</v>
      </c>
      <c r="H71" s="9">
        <v>34951.919999999998</v>
      </c>
      <c r="I71" s="9">
        <v>34951.919999999998</v>
      </c>
      <c r="J71" s="9">
        <v>34951.919999999998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5">
        <v>99.983623242042924</v>
      </c>
      <c r="W71" s="5">
        <v>0.35788483186672776</v>
      </c>
    </row>
    <row r="72" spans="1:23" ht="25" x14ac:dyDescent="0.35">
      <c r="A72" s="6"/>
      <c r="B72" s="4"/>
      <c r="C72" s="4" t="s">
        <v>41</v>
      </c>
      <c r="D72" s="7" t="s">
        <v>42</v>
      </c>
      <c r="E72" s="8">
        <v>87329.42</v>
      </c>
      <c r="F72" s="8">
        <v>65658.789999999994</v>
      </c>
      <c r="G72" s="9">
        <v>65658.789999999994</v>
      </c>
      <c r="H72" s="9">
        <v>65658.789999999994</v>
      </c>
      <c r="I72" s="9">
        <v>65658.789999999994</v>
      </c>
      <c r="J72" s="9">
        <v>65658.789999999994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5">
        <v>100</v>
      </c>
      <c r="W72" s="5">
        <v>0.6723031146750138</v>
      </c>
    </row>
    <row r="73" spans="1:23" ht="25" x14ac:dyDescent="0.35">
      <c r="A73" s="6"/>
      <c r="B73" s="4"/>
      <c r="C73" s="4" t="s">
        <v>43</v>
      </c>
      <c r="D73" s="7" t="s">
        <v>44</v>
      </c>
      <c r="E73" s="8">
        <v>25875.38</v>
      </c>
      <c r="F73" s="8">
        <v>42383.88</v>
      </c>
      <c r="G73" s="9">
        <v>42381.68</v>
      </c>
      <c r="H73" s="9">
        <v>42381.68</v>
      </c>
      <c r="I73" s="9">
        <v>42381.68</v>
      </c>
      <c r="J73" s="9">
        <v>0</v>
      </c>
      <c r="K73" s="9">
        <v>42381.68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5">
        <v>99.994810744810749</v>
      </c>
      <c r="W73" s="5">
        <v>0.4339607314573104</v>
      </c>
    </row>
    <row r="74" spans="1:23" x14ac:dyDescent="0.35">
      <c r="A74" s="6"/>
      <c r="B74" s="4"/>
      <c r="C74" s="4" t="s">
        <v>49</v>
      </c>
      <c r="D74" s="7" t="s">
        <v>50</v>
      </c>
      <c r="E74" s="8">
        <v>38813.08</v>
      </c>
      <c r="F74" s="8">
        <v>43664.71</v>
      </c>
      <c r="G74" s="9">
        <v>30416.77</v>
      </c>
      <c r="H74" s="9">
        <v>30416.77</v>
      </c>
      <c r="I74" s="9">
        <v>30416.77</v>
      </c>
      <c r="J74" s="9">
        <v>0</v>
      </c>
      <c r="K74" s="9">
        <v>30416.77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5">
        <v>69.659851851851855</v>
      </c>
      <c r="W74" s="5">
        <v>0.31144789530310357</v>
      </c>
    </row>
    <row r="75" spans="1:23" ht="25" x14ac:dyDescent="0.35">
      <c r="A75" s="6"/>
      <c r="B75" s="4"/>
      <c r="C75" s="4" t="s">
        <v>51</v>
      </c>
      <c r="D75" s="7" t="s">
        <v>52</v>
      </c>
      <c r="E75" s="8">
        <v>2587.54</v>
      </c>
      <c r="F75" s="8">
        <v>3797.21</v>
      </c>
      <c r="G75" s="9">
        <v>3795.6</v>
      </c>
      <c r="H75" s="9">
        <v>3795.6</v>
      </c>
      <c r="I75" s="9">
        <v>3795.6</v>
      </c>
      <c r="J75" s="9">
        <v>0</v>
      </c>
      <c r="K75" s="9">
        <v>3795.6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5">
        <v>99.957410562180584</v>
      </c>
      <c r="W75" s="5">
        <v>3.8864418969021118E-2</v>
      </c>
    </row>
    <row r="76" spans="1:23" ht="25" x14ac:dyDescent="0.35">
      <c r="A76" s="6"/>
      <c r="B76" s="4"/>
      <c r="C76" s="4" t="s">
        <v>53</v>
      </c>
      <c r="D76" s="7" t="s">
        <v>54</v>
      </c>
      <c r="E76" s="8">
        <v>3881.31</v>
      </c>
      <c r="F76" s="8">
        <v>2639.29</v>
      </c>
      <c r="G76" s="9">
        <v>2270.5700000000002</v>
      </c>
      <c r="H76" s="9">
        <v>2270.5700000000002</v>
      </c>
      <c r="I76" s="9">
        <v>2270.5700000000002</v>
      </c>
      <c r="J76" s="9">
        <v>0</v>
      </c>
      <c r="K76" s="9">
        <v>2270.5700000000002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5">
        <v>86.029411764705884</v>
      </c>
      <c r="W76" s="5">
        <v>2.3249102783342843E-2</v>
      </c>
    </row>
    <row r="77" spans="1:23" ht="25" x14ac:dyDescent="0.35">
      <c r="A77" s="6"/>
      <c r="B77" s="4"/>
      <c r="C77" s="4" t="s">
        <v>55</v>
      </c>
      <c r="D77" s="7" t="s">
        <v>56</v>
      </c>
      <c r="E77" s="8">
        <v>84095</v>
      </c>
      <c r="F77" s="8">
        <v>86423.79</v>
      </c>
      <c r="G77" s="9">
        <v>73635.94</v>
      </c>
      <c r="H77" s="9">
        <v>73635.94</v>
      </c>
      <c r="I77" s="9">
        <v>73635.94</v>
      </c>
      <c r="J77" s="9">
        <v>0</v>
      </c>
      <c r="K77" s="9">
        <v>73635.94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5">
        <v>85.203330838323353</v>
      </c>
      <c r="W77" s="5">
        <v>0.75398396890242403</v>
      </c>
    </row>
    <row r="78" spans="1:23" ht="37.5" x14ac:dyDescent="0.35">
      <c r="A78" s="6"/>
      <c r="B78" s="4"/>
      <c r="C78" s="4" t="s">
        <v>57</v>
      </c>
      <c r="D78" s="7" t="s">
        <v>58</v>
      </c>
      <c r="E78" s="8">
        <v>17789.330000000002</v>
      </c>
      <c r="F78" s="8">
        <v>12646.59</v>
      </c>
      <c r="G78" s="9">
        <v>12645.53</v>
      </c>
      <c r="H78" s="9">
        <v>12645.53</v>
      </c>
      <c r="I78" s="9">
        <v>12645.53</v>
      </c>
      <c r="J78" s="9">
        <v>0</v>
      </c>
      <c r="K78" s="9">
        <v>12645.53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5">
        <v>99.99156010230179</v>
      </c>
      <c r="W78" s="5">
        <v>0.12948193686460399</v>
      </c>
    </row>
    <row r="79" spans="1:23" ht="25" x14ac:dyDescent="0.35">
      <c r="A79" s="6"/>
      <c r="B79" s="4"/>
      <c r="C79" s="4" t="s">
        <v>59</v>
      </c>
      <c r="D79" s="7" t="s">
        <v>60</v>
      </c>
      <c r="E79" s="8">
        <v>1132.05</v>
      </c>
      <c r="F79" s="8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5" t="s">
        <v>86</v>
      </c>
      <c r="W79" s="5">
        <v>0</v>
      </c>
    </row>
    <row r="80" spans="1:23" x14ac:dyDescent="0.35">
      <c r="A80" s="6"/>
      <c r="B80" s="4"/>
      <c r="C80" s="4" t="s">
        <v>61</v>
      </c>
      <c r="D80" s="7" t="s">
        <v>62</v>
      </c>
      <c r="E80" s="8">
        <v>3234.42</v>
      </c>
      <c r="F80" s="8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5" t="s">
        <v>86</v>
      </c>
      <c r="W80" s="5">
        <v>0</v>
      </c>
    </row>
    <row r="81" spans="1:23" ht="37.5" x14ac:dyDescent="0.35">
      <c r="A81" s="6"/>
      <c r="B81" s="4"/>
      <c r="C81" s="4" t="s">
        <v>63</v>
      </c>
      <c r="D81" s="7" t="s">
        <v>64</v>
      </c>
      <c r="E81" s="8">
        <v>60807.15</v>
      </c>
      <c r="F81" s="8">
        <v>52649.94</v>
      </c>
      <c r="G81" s="9">
        <v>52649.1</v>
      </c>
      <c r="H81" s="9">
        <v>52649.1</v>
      </c>
      <c r="I81" s="9">
        <v>52649.1</v>
      </c>
      <c r="J81" s="9">
        <v>0</v>
      </c>
      <c r="K81" s="9">
        <v>52649.1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5">
        <v>99.998402752180866</v>
      </c>
      <c r="W81" s="5">
        <v>0.5390923794024659</v>
      </c>
    </row>
    <row r="82" spans="1:23" ht="25" x14ac:dyDescent="0.35">
      <c r="A82" s="6"/>
      <c r="B82" s="4"/>
      <c r="C82" s="4" t="s">
        <v>89</v>
      </c>
      <c r="D82" s="7" t="s">
        <v>90</v>
      </c>
      <c r="E82" s="8">
        <v>323.44</v>
      </c>
      <c r="F82" s="8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5" t="s">
        <v>86</v>
      </c>
      <c r="W82" s="5">
        <v>0</v>
      </c>
    </row>
    <row r="83" spans="1:23" ht="50" x14ac:dyDescent="0.35">
      <c r="A83" s="6"/>
      <c r="B83" s="4"/>
      <c r="C83" s="4" t="s">
        <v>65</v>
      </c>
      <c r="D83" s="7" t="s">
        <v>66</v>
      </c>
      <c r="E83" s="8">
        <v>174.66</v>
      </c>
      <c r="F83" s="8">
        <v>174.66</v>
      </c>
      <c r="G83" s="9">
        <v>173.43</v>
      </c>
      <c r="H83" s="9">
        <v>173.43</v>
      </c>
      <c r="I83" s="9">
        <v>173.43</v>
      </c>
      <c r="J83" s="9">
        <v>0</v>
      </c>
      <c r="K83" s="9">
        <v>173.43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5">
        <v>99.296296296296291</v>
      </c>
      <c r="W83" s="5">
        <v>1.7758075373829675E-3</v>
      </c>
    </row>
    <row r="84" spans="1:23" ht="37.5" x14ac:dyDescent="0.35">
      <c r="A84" s="6"/>
      <c r="B84" s="4"/>
      <c r="C84" s="4" t="s">
        <v>67</v>
      </c>
      <c r="D84" s="7" t="s">
        <v>68</v>
      </c>
      <c r="E84" s="8">
        <v>4204.75</v>
      </c>
      <c r="F84" s="8">
        <v>10498.94</v>
      </c>
      <c r="G84" s="9">
        <v>10498.94</v>
      </c>
      <c r="H84" s="9">
        <v>10498.94</v>
      </c>
      <c r="I84" s="9">
        <v>10498.94</v>
      </c>
      <c r="J84" s="9">
        <v>0</v>
      </c>
      <c r="K84" s="9">
        <v>10498.94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5">
        <v>100</v>
      </c>
      <c r="W84" s="5">
        <v>0.1075022615879357</v>
      </c>
    </row>
    <row r="85" spans="1:23" ht="37.5" x14ac:dyDescent="0.35">
      <c r="A85" s="6"/>
      <c r="B85" s="4"/>
      <c r="C85" s="4" t="s">
        <v>91</v>
      </c>
      <c r="D85" s="7" t="s">
        <v>92</v>
      </c>
      <c r="E85" s="8">
        <v>21373.07</v>
      </c>
      <c r="F85" s="8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5" t="s">
        <v>86</v>
      </c>
      <c r="W85" s="5">
        <v>0</v>
      </c>
    </row>
    <row r="86" spans="1:23" ht="75" x14ac:dyDescent="0.35">
      <c r="A86" s="6"/>
      <c r="B86" s="4" t="s">
        <v>93</v>
      </c>
      <c r="C86" s="4"/>
      <c r="D86" s="7" t="s">
        <v>94</v>
      </c>
      <c r="E86" s="8">
        <v>113528.25</v>
      </c>
      <c r="F86" s="8">
        <v>113528.25</v>
      </c>
      <c r="G86" s="9">
        <v>109055.03999999999</v>
      </c>
      <c r="H86" s="9">
        <v>109055.03999999999</v>
      </c>
      <c r="I86" s="9">
        <v>109055.03999999999</v>
      </c>
      <c r="J86" s="9">
        <v>97417.62</v>
      </c>
      <c r="K86" s="9">
        <v>11637.42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5">
        <v>96.059829059829056</v>
      </c>
      <c r="W86" s="5">
        <v>1.1166524195811547</v>
      </c>
    </row>
    <row r="87" spans="1:23" ht="37.5" x14ac:dyDescent="0.35">
      <c r="A87" s="6"/>
      <c r="B87" s="4"/>
      <c r="C87" s="4" t="s">
        <v>37</v>
      </c>
      <c r="D87" s="7" t="s">
        <v>38</v>
      </c>
      <c r="E87" s="8">
        <v>9703.27</v>
      </c>
      <c r="F87" s="8">
        <v>9703.27</v>
      </c>
      <c r="G87" s="9">
        <v>8056.5</v>
      </c>
      <c r="H87" s="9">
        <v>8056.5</v>
      </c>
      <c r="I87" s="9">
        <v>8056.5</v>
      </c>
      <c r="J87" s="9">
        <v>8056.5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5">
        <v>83.028666666666666</v>
      </c>
      <c r="W87" s="5">
        <v>8.2493248089625854E-2</v>
      </c>
    </row>
    <row r="88" spans="1:23" ht="37.5" x14ac:dyDescent="0.35">
      <c r="A88" s="6"/>
      <c r="B88" s="4"/>
      <c r="C88" s="4" t="s">
        <v>39</v>
      </c>
      <c r="D88" s="7" t="s">
        <v>40</v>
      </c>
      <c r="E88" s="8">
        <v>1617.21</v>
      </c>
      <c r="F88" s="8">
        <v>1617.21</v>
      </c>
      <c r="G88" s="9">
        <v>252.77</v>
      </c>
      <c r="H88" s="9">
        <v>252.77</v>
      </c>
      <c r="I88" s="9">
        <v>252.77</v>
      </c>
      <c r="J88" s="9">
        <v>252.77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5">
        <v>15.630000000000003</v>
      </c>
      <c r="W88" s="5">
        <v>2.5882013995986372E-3</v>
      </c>
    </row>
    <row r="89" spans="1:23" ht="25" x14ac:dyDescent="0.35">
      <c r="A89" s="6"/>
      <c r="B89" s="4"/>
      <c r="C89" s="4" t="s">
        <v>41</v>
      </c>
      <c r="D89" s="7" t="s">
        <v>42</v>
      </c>
      <c r="E89" s="8">
        <v>90563.85</v>
      </c>
      <c r="F89" s="8">
        <v>90563.85</v>
      </c>
      <c r="G89" s="9">
        <v>89108.36</v>
      </c>
      <c r="H89" s="9">
        <v>89108.36</v>
      </c>
      <c r="I89" s="9">
        <v>89108.36</v>
      </c>
      <c r="J89" s="9">
        <v>89108.36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5">
        <v>98.392857142857139</v>
      </c>
      <c r="W89" s="5">
        <v>0.91241136991609006</v>
      </c>
    </row>
    <row r="90" spans="1:23" ht="25" x14ac:dyDescent="0.35">
      <c r="A90" s="6"/>
      <c r="B90" s="4"/>
      <c r="C90" s="4" t="s">
        <v>43</v>
      </c>
      <c r="D90" s="7" t="s">
        <v>44</v>
      </c>
      <c r="E90" s="8">
        <v>1617.21</v>
      </c>
      <c r="F90" s="8">
        <v>7329.2</v>
      </c>
      <c r="G90" s="9">
        <v>7329.2</v>
      </c>
      <c r="H90" s="9">
        <v>7329.2</v>
      </c>
      <c r="I90" s="9">
        <v>7329.2</v>
      </c>
      <c r="J90" s="9">
        <v>0</v>
      </c>
      <c r="K90" s="9">
        <v>7329.2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5">
        <v>100</v>
      </c>
      <c r="W90" s="5">
        <v>7.5046249155348826E-2</v>
      </c>
    </row>
    <row r="91" spans="1:23" ht="25" x14ac:dyDescent="0.35">
      <c r="A91" s="6"/>
      <c r="B91" s="4"/>
      <c r="C91" s="4" t="s">
        <v>45</v>
      </c>
      <c r="D91" s="7" t="s">
        <v>46</v>
      </c>
      <c r="E91" s="8">
        <v>970.33</v>
      </c>
      <c r="F91" s="8">
        <v>371.96</v>
      </c>
      <c r="G91" s="9">
        <v>369.79</v>
      </c>
      <c r="H91" s="9">
        <v>369.79</v>
      </c>
      <c r="I91" s="9">
        <v>369.79</v>
      </c>
      <c r="J91" s="9">
        <v>0</v>
      </c>
      <c r="K91" s="9">
        <v>369.79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5">
        <v>99.417391304347831</v>
      </c>
      <c r="W91" s="5">
        <v>3.7864243892016909E-3</v>
      </c>
    </row>
    <row r="92" spans="1:23" ht="37.5" x14ac:dyDescent="0.35">
      <c r="A92" s="6"/>
      <c r="B92" s="4"/>
      <c r="C92" s="4" t="s">
        <v>95</v>
      </c>
      <c r="D92" s="7" t="s">
        <v>96</v>
      </c>
      <c r="E92" s="8">
        <v>808.61</v>
      </c>
      <c r="F92" s="8">
        <v>808.61</v>
      </c>
      <c r="G92" s="9">
        <v>808.61</v>
      </c>
      <c r="H92" s="9">
        <v>808.61</v>
      </c>
      <c r="I92" s="9">
        <v>808.61</v>
      </c>
      <c r="J92" s="9">
        <v>0</v>
      </c>
      <c r="K92" s="9">
        <v>808.61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5">
        <v>100</v>
      </c>
      <c r="W92" s="5">
        <v>8.2795950083129777E-3</v>
      </c>
    </row>
    <row r="93" spans="1:23" x14ac:dyDescent="0.35">
      <c r="A93" s="6"/>
      <c r="B93" s="4"/>
      <c r="C93" s="4" t="s">
        <v>49</v>
      </c>
      <c r="D93" s="7" t="s">
        <v>50</v>
      </c>
      <c r="E93" s="8">
        <v>1455.49</v>
      </c>
      <c r="F93" s="8">
        <v>1394.04</v>
      </c>
      <c r="G93" s="9">
        <v>1393.68</v>
      </c>
      <c r="H93" s="9">
        <v>1393.68</v>
      </c>
      <c r="I93" s="9">
        <v>1393.68</v>
      </c>
      <c r="J93" s="9">
        <v>0</v>
      </c>
      <c r="K93" s="9">
        <v>1393.68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5">
        <v>99.974477958236648</v>
      </c>
      <c r="W93" s="5">
        <v>1.4270378772527915E-2</v>
      </c>
    </row>
    <row r="94" spans="1:23" ht="25" x14ac:dyDescent="0.35">
      <c r="A94" s="6"/>
      <c r="B94" s="4"/>
      <c r="C94" s="4" t="s">
        <v>55</v>
      </c>
      <c r="D94" s="7" t="s">
        <v>56</v>
      </c>
      <c r="E94" s="8">
        <v>4204.75</v>
      </c>
      <c r="F94" s="8">
        <v>944.45</v>
      </c>
      <c r="G94" s="9">
        <v>941.41</v>
      </c>
      <c r="H94" s="9">
        <v>941.41</v>
      </c>
      <c r="I94" s="9">
        <v>941.41</v>
      </c>
      <c r="J94" s="9">
        <v>0</v>
      </c>
      <c r="K94" s="9">
        <v>941.41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5">
        <v>99.678082191780831</v>
      </c>
      <c r="W94" s="5">
        <v>9.6394356924783004E-3</v>
      </c>
    </row>
    <row r="95" spans="1:23" ht="37.5" x14ac:dyDescent="0.35">
      <c r="A95" s="6"/>
      <c r="B95" s="4"/>
      <c r="C95" s="4" t="s">
        <v>57</v>
      </c>
      <c r="D95" s="7" t="s">
        <v>58</v>
      </c>
      <c r="E95" s="8">
        <v>1617.21</v>
      </c>
      <c r="F95" s="8">
        <v>795.67</v>
      </c>
      <c r="G95" s="9">
        <v>794.73</v>
      </c>
      <c r="H95" s="9">
        <v>794.73</v>
      </c>
      <c r="I95" s="9">
        <v>794.73</v>
      </c>
      <c r="J95" s="9">
        <v>0</v>
      </c>
      <c r="K95" s="9">
        <v>794.73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5">
        <v>99.882113821138219</v>
      </c>
      <c r="W95" s="5">
        <v>8.1375171579703264E-3</v>
      </c>
    </row>
    <row r="96" spans="1:23" ht="37.5" x14ac:dyDescent="0.35">
      <c r="A96" s="6"/>
      <c r="B96" s="4"/>
      <c r="C96" s="4" t="s">
        <v>67</v>
      </c>
      <c r="D96" s="7" t="s">
        <v>68</v>
      </c>
      <c r="E96" s="8">
        <v>646.88</v>
      </c>
      <c r="F96" s="8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5" t="s">
        <v>86</v>
      </c>
      <c r="W96" s="5">
        <v>0</v>
      </c>
    </row>
    <row r="97" spans="1:23" ht="37.5" x14ac:dyDescent="0.35">
      <c r="A97" s="6"/>
      <c r="B97" s="4"/>
      <c r="C97" s="4" t="s">
        <v>91</v>
      </c>
      <c r="D97" s="7" t="s">
        <v>92</v>
      </c>
      <c r="E97" s="8">
        <v>323.44</v>
      </c>
      <c r="F97" s="8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5" t="s">
        <v>86</v>
      </c>
      <c r="W97" s="5">
        <v>0</v>
      </c>
    </row>
    <row r="98" spans="1:23" ht="37.5" x14ac:dyDescent="0.35">
      <c r="A98" s="6">
        <v>853</v>
      </c>
      <c r="B98" s="4"/>
      <c r="C98" s="4"/>
      <c r="D98" s="7" t="s">
        <v>97</v>
      </c>
      <c r="E98" s="8">
        <v>98795.45</v>
      </c>
      <c r="F98" s="8">
        <v>158832.82</v>
      </c>
      <c r="G98" s="9">
        <v>156649.06</v>
      </c>
      <c r="H98" s="9">
        <v>156649.06</v>
      </c>
      <c r="I98" s="9">
        <v>156649.06</v>
      </c>
      <c r="J98" s="9">
        <v>125218.1</v>
      </c>
      <c r="K98" s="9">
        <v>31430.959999999999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5">
        <v>98.625124727635566</v>
      </c>
      <c r="W98" s="5">
        <v>1.603984082829651</v>
      </c>
    </row>
    <row r="99" spans="1:23" ht="37.5" x14ac:dyDescent="0.35">
      <c r="A99" s="6"/>
      <c r="B99" s="4" t="s">
        <v>98</v>
      </c>
      <c r="C99" s="4"/>
      <c r="D99" s="7" t="s">
        <v>99</v>
      </c>
      <c r="E99" s="8">
        <v>98795.45</v>
      </c>
      <c r="F99" s="8">
        <v>158832.82</v>
      </c>
      <c r="G99" s="9">
        <v>156649.06</v>
      </c>
      <c r="H99" s="9">
        <v>156649.06</v>
      </c>
      <c r="I99" s="9">
        <v>156649.06</v>
      </c>
      <c r="J99" s="9">
        <v>125218.1</v>
      </c>
      <c r="K99" s="9">
        <v>31430.959999999999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5">
        <v>98.625124727635566</v>
      </c>
      <c r="W99" s="5">
        <v>1.603984082829651</v>
      </c>
    </row>
    <row r="100" spans="1:23" ht="25" x14ac:dyDescent="0.35">
      <c r="A100" s="6"/>
      <c r="B100" s="4"/>
      <c r="C100" s="4" t="s">
        <v>33</v>
      </c>
      <c r="D100" s="7" t="s">
        <v>34</v>
      </c>
      <c r="E100" s="8">
        <v>42047.5</v>
      </c>
      <c r="F100" s="8">
        <v>83092.33</v>
      </c>
      <c r="G100" s="9">
        <v>83092.33</v>
      </c>
      <c r="H100" s="9">
        <v>83092.33</v>
      </c>
      <c r="I100" s="9">
        <v>83092.33</v>
      </c>
      <c r="J100" s="9">
        <v>83092.33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5">
        <v>100</v>
      </c>
      <c r="W100" s="5">
        <v>0.85081118305424153</v>
      </c>
    </row>
    <row r="101" spans="1:23" ht="37.5" x14ac:dyDescent="0.35">
      <c r="A101" s="6"/>
      <c r="B101" s="4"/>
      <c r="C101" s="4" t="s">
        <v>37</v>
      </c>
      <c r="D101" s="7" t="s">
        <v>38</v>
      </c>
      <c r="E101" s="8">
        <v>7212.76</v>
      </c>
      <c r="F101" s="8">
        <v>18095.849999999999</v>
      </c>
      <c r="G101" s="9">
        <v>18095.849999999999</v>
      </c>
      <c r="H101" s="9">
        <v>18095.849999999999</v>
      </c>
      <c r="I101" s="9">
        <v>18095.849999999999</v>
      </c>
      <c r="J101" s="9">
        <v>18095.849999999999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5">
        <v>100</v>
      </c>
      <c r="W101" s="5">
        <v>0.18528971905863678</v>
      </c>
    </row>
    <row r="102" spans="1:23" ht="37.5" x14ac:dyDescent="0.35">
      <c r="A102" s="6"/>
      <c r="B102" s="4"/>
      <c r="C102" s="4" t="s">
        <v>39</v>
      </c>
      <c r="D102" s="7" t="s">
        <v>40</v>
      </c>
      <c r="E102" s="8">
        <v>1035.02</v>
      </c>
      <c r="F102" s="8">
        <v>2035.84</v>
      </c>
      <c r="G102" s="9">
        <v>2035.84</v>
      </c>
      <c r="H102" s="9">
        <v>2035.84</v>
      </c>
      <c r="I102" s="9">
        <v>2035.84</v>
      </c>
      <c r="J102" s="9">
        <v>2035.84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5">
        <v>100</v>
      </c>
      <c r="W102" s="5">
        <v>2.0845701944329748E-2</v>
      </c>
    </row>
    <row r="103" spans="1:23" ht="25" x14ac:dyDescent="0.35">
      <c r="A103" s="6"/>
      <c r="B103" s="4"/>
      <c r="C103" s="4" t="s">
        <v>41</v>
      </c>
      <c r="D103" s="7" t="s">
        <v>42</v>
      </c>
      <c r="E103" s="8">
        <v>25875.38</v>
      </c>
      <c r="F103" s="8">
        <v>21994.080000000002</v>
      </c>
      <c r="G103" s="9">
        <v>21994.080000000002</v>
      </c>
      <c r="H103" s="9">
        <v>21994.080000000002</v>
      </c>
      <c r="I103" s="9">
        <v>21994.080000000002</v>
      </c>
      <c r="J103" s="9">
        <v>21994.080000000002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5">
        <v>100</v>
      </c>
      <c r="W103" s="5">
        <v>0.22520498422611296</v>
      </c>
    </row>
    <row r="104" spans="1:23" ht="25" x14ac:dyDescent="0.35">
      <c r="A104" s="6"/>
      <c r="B104" s="4"/>
      <c r="C104" s="4" t="s">
        <v>43</v>
      </c>
      <c r="D104" s="7" t="s">
        <v>44</v>
      </c>
      <c r="E104" s="8">
        <v>3881.31</v>
      </c>
      <c r="F104" s="8">
        <v>7693.46</v>
      </c>
      <c r="G104" s="9">
        <v>7692.95</v>
      </c>
      <c r="H104" s="9">
        <v>7692.95</v>
      </c>
      <c r="I104" s="9">
        <v>7692.95</v>
      </c>
      <c r="J104" s="9">
        <v>0</v>
      </c>
      <c r="K104" s="9">
        <v>7692.95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5">
        <v>99.993273410633066</v>
      </c>
      <c r="W104" s="5">
        <v>7.8770742173888339E-2</v>
      </c>
    </row>
    <row r="105" spans="1:23" x14ac:dyDescent="0.35">
      <c r="A105" s="6"/>
      <c r="B105" s="4"/>
      <c r="C105" s="4" t="s">
        <v>49</v>
      </c>
      <c r="D105" s="7" t="s">
        <v>50</v>
      </c>
      <c r="E105" s="8">
        <v>646.88</v>
      </c>
      <c r="F105" s="8">
        <v>1134.47</v>
      </c>
      <c r="G105" s="9">
        <v>1134.47</v>
      </c>
      <c r="H105" s="9">
        <v>1134.47</v>
      </c>
      <c r="I105" s="9">
        <v>1134.47</v>
      </c>
      <c r="J105" s="9">
        <v>0</v>
      </c>
      <c r="K105" s="9">
        <v>1134.47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5">
        <v>100</v>
      </c>
      <c r="W105" s="5">
        <v>1.1616271796663106E-2</v>
      </c>
    </row>
    <row r="106" spans="1:23" ht="25" x14ac:dyDescent="0.35">
      <c r="A106" s="6"/>
      <c r="B106" s="4"/>
      <c r="C106" s="4" t="s">
        <v>55</v>
      </c>
      <c r="D106" s="7" t="s">
        <v>56</v>
      </c>
      <c r="E106" s="8">
        <v>16172.12</v>
      </c>
      <c r="F106" s="8">
        <v>24212.92</v>
      </c>
      <c r="G106" s="9">
        <v>22029.69</v>
      </c>
      <c r="H106" s="9">
        <v>22029.69</v>
      </c>
      <c r="I106" s="9">
        <v>22029.69</v>
      </c>
      <c r="J106" s="9">
        <v>0</v>
      </c>
      <c r="K106" s="9">
        <v>22029.69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5">
        <v>90.983180626261515</v>
      </c>
      <c r="W106" s="5">
        <v>0.22556961759027908</v>
      </c>
    </row>
    <row r="107" spans="1:23" ht="37.5" x14ac:dyDescent="0.35">
      <c r="A107" s="6"/>
      <c r="B107" s="4"/>
      <c r="C107" s="4" t="s">
        <v>57</v>
      </c>
      <c r="D107" s="7" t="s">
        <v>58</v>
      </c>
      <c r="E107" s="8">
        <v>323.44</v>
      </c>
      <c r="F107" s="8">
        <v>573.85</v>
      </c>
      <c r="G107" s="9">
        <v>573.85</v>
      </c>
      <c r="H107" s="9">
        <v>573.85</v>
      </c>
      <c r="I107" s="9">
        <v>573.85</v>
      </c>
      <c r="J107" s="9">
        <v>0</v>
      </c>
      <c r="K107" s="9">
        <v>573.85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5">
        <v>100</v>
      </c>
      <c r="W107" s="5">
        <v>5.8758629854995534E-3</v>
      </c>
    </row>
    <row r="108" spans="1:23" ht="25" x14ac:dyDescent="0.35">
      <c r="A108" s="6"/>
      <c r="B108" s="4"/>
      <c r="C108" s="4" t="s">
        <v>59</v>
      </c>
      <c r="D108" s="7" t="s">
        <v>60</v>
      </c>
      <c r="E108" s="8">
        <v>323.44</v>
      </c>
      <c r="F108" s="8">
        <v>0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5" t="s">
        <v>86</v>
      </c>
      <c r="W108" s="5">
        <v>0</v>
      </c>
    </row>
    <row r="109" spans="1:23" ht="37.5" x14ac:dyDescent="0.35">
      <c r="A109" s="6"/>
      <c r="B109" s="4"/>
      <c r="C109" s="4" t="s">
        <v>67</v>
      </c>
      <c r="D109" s="7" t="s">
        <v>68</v>
      </c>
      <c r="E109" s="8">
        <v>646.88</v>
      </c>
      <c r="F109" s="8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5" t="s">
        <v>86</v>
      </c>
      <c r="W109" s="5">
        <v>0</v>
      </c>
    </row>
    <row r="110" spans="1:23" ht="37.5" x14ac:dyDescent="0.35">
      <c r="A110" s="6"/>
      <c r="B110" s="4"/>
      <c r="C110" s="4" t="s">
        <v>91</v>
      </c>
      <c r="D110" s="7" t="s">
        <v>92</v>
      </c>
      <c r="E110" s="8">
        <v>630.71</v>
      </c>
      <c r="F110" s="8">
        <v>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5" t="s">
        <v>86</v>
      </c>
      <c r="W110" s="5">
        <v>0</v>
      </c>
    </row>
    <row r="111" spans="1:23" x14ac:dyDescent="0.35">
      <c r="A111" s="6">
        <v>855</v>
      </c>
      <c r="B111" s="4"/>
      <c r="C111" s="4"/>
      <c r="D111" s="7" t="s">
        <v>100</v>
      </c>
      <c r="E111" s="8">
        <v>7043502.9199999999</v>
      </c>
      <c r="F111" s="8">
        <v>7524860.9199999999</v>
      </c>
      <c r="G111" s="9">
        <v>7312567.2699999996</v>
      </c>
      <c r="H111" s="9">
        <v>7312567.2699999996</v>
      </c>
      <c r="I111" s="9">
        <v>1603705.31</v>
      </c>
      <c r="J111" s="9">
        <v>1359801.09</v>
      </c>
      <c r="K111" s="9">
        <v>243904.22</v>
      </c>
      <c r="L111" s="9">
        <v>0</v>
      </c>
      <c r="M111" s="9">
        <v>5708861.9500000002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0</v>
      </c>
      <c r="U111" s="9">
        <v>0</v>
      </c>
      <c r="V111" s="5">
        <v>97.178769696845563</v>
      </c>
      <c r="W111" s="5">
        <v>74.875912716059005</v>
      </c>
    </row>
    <row r="112" spans="1:23" x14ac:dyDescent="0.35">
      <c r="A112" s="6"/>
      <c r="B112" s="4" t="s">
        <v>101</v>
      </c>
      <c r="C112" s="4"/>
      <c r="D112" s="7" t="s">
        <v>102</v>
      </c>
      <c r="E112" s="8">
        <v>76655.83</v>
      </c>
      <c r="F112" s="8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>
        <v>0</v>
      </c>
      <c r="V112" s="5" t="s">
        <v>86</v>
      </c>
      <c r="W112" s="5">
        <v>0</v>
      </c>
    </row>
    <row r="113" spans="1:23" x14ac:dyDescent="0.35">
      <c r="A113" s="6"/>
      <c r="B113" s="4"/>
      <c r="C113" s="4" t="s">
        <v>103</v>
      </c>
      <c r="D113" s="7" t="s">
        <v>104</v>
      </c>
      <c r="E113" s="8">
        <v>74715.17</v>
      </c>
      <c r="F113" s="8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5" t="s">
        <v>86</v>
      </c>
      <c r="W113" s="5">
        <v>0</v>
      </c>
    </row>
    <row r="114" spans="1:23" ht="25" x14ac:dyDescent="0.35">
      <c r="A114" s="6"/>
      <c r="B114" s="4"/>
      <c r="C114" s="4" t="s">
        <v>33</v>
      </c>
      <c r="D114" s="7" t="s">
        <v>34</v>
      </c>
      <c r="E114" s="8">
        <v>1604.27</v>
      </c>
      <c r="F114" s="8">
        <v>0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9">
        <v>0</v>
      </c>
      <c r="V114" s="5" t="s">
        <v>86</v>
      </c>
      <c r="W114" s="5">
        <v>0</v>
      </c>
    </row>
    <row r="115" spans="1:23" ht="37.5" x14ac:dyDescent="0.35">
      <c r="A115" s="6"/>
      <c r="B115" s="4"/>
      <c r="C115" s="4" t="s">
        <v>37</v>
      </c>
      <c r="D115" s="7" t="s">
        <v>38</v>
      </c>
      <c r="E115" s="8">
        <v>274.93</v>
      </c>
      <c r="F115" s="8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5" t="s">
        <v>86</v>
      </c>
      <c r="W115" s="5">
        <v>0</v>
      </c>
    </row>
    <row r="116" spans="1:23" ht="37.5" x14ac:dyDescent="0.35">
      <c r="A116" s="6"/>
      <c r="B116" s="4"/>
      <c r="C116" s="4" t="s">
        <v>39</v>
      </c>
      <c r="D116" s="7" t="s">
        <v>40</v>
      </c>
      <c r="E116" s="8">
        <v>38.81</v>
      </c>
      <c r="F116" s="8">
        <v>0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0</v>
      </c>
      <c r="U116" s="9">
        <v>0</v>
      </c>
      <c r="V116" s="5" t="s">
        <v>86</v>
      </c>
      <c r="W116" s="5">
        <v>0</v>
      </c>
    </row>
    <row r="117" spans="1:23" ht="37.5" x14ac:dyDescent="0.35">
      <c r="A117" s="6"/>
      <c r="B117" s="4"/>
      <c r="C117" s="4" t="s">
        <v>91</v>
      </c>
      <c r="D117" s="7" t="s">
        <v>92</v>
      </c>
      <c r="E117" s="8">
        <v>22.64</v>
      </c>
      <c r="F117" s="8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9">
        <v>0</v>
      </c>
      <c r="U117" s="9">
        <v>0</v>
      </c>
      <c r="V117" s="5" t="s">
        <v>86</v>
      </c>
      <c r="W117" s="5">
        <v>0</v>
      </c>
    </row>
    <row r="118" spans="1:23" x14ac:dyDescent="0.35">
      <c r="A118" s="6"/>
      <c r="B118" s="4" t="s">
        <v>105</v>
      </c>
      <c r="C118" s="4"/>
      <c r="D118" s="7" t="s">
        <v>106</v>
      </c>
      <c r="E118" s="8">
        <v>6740437.4699999997</v>
      </c>
      <c r="F118" s="8">
        <v>7337264.3799999999</v>
      </c>
      <c r="G118" s="9">
        <v>7134729.9800000004</v>
      </c>
      <c r="H118" s="9">
        <v>7134729.9800000004</v>
      </c>
      <c r="I118" s="9">
        <v>1603705.31</v>
      </c>
      <c r="J118" s="9">
        <v>1359801.09</v>
      </c>
      <c r="K118" s="9">
        <v>243904.22</v>
      </c>
      <c r="L118" s="9">
        <v>0</v>
      </c>
      <c r="M118" s="9">
        <v>5531024.6699999999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  <c r="V118" s="5">
        <v>97.239646973477903</v>
      </c>
      <c r="W118" s="5">
        <v>73.054975093388521</v>
      </c>
    </row>
    <row r="119" spans="1:23" x14ac:dyDescent="0.35">
      <c r="A119" s="6"/>
      <c r="B119" s="4"/>
      <c r="C119" s="4" t="s">
        <v>103</v>
      </c>
      <c r="D119" s="7" t="s">
        <v>104</v>
      </c>
      <c r="E119" s="8">
        <v>5060206.42</v>
      </c>
      <c r="F119" s="8">
        <v>5681074.7999999998</v>
      </c>
      <c r="G119" s="9">
        <v>5531024.6699999999</v>
      </c>
      <c r="H119" s="9">
        <v>5531024.6699999999</v>
      </c>
      <c r="I119" s="9">
        <v>0</v>
      </c>
      <c r="J119" s="9">
        <v>0</v>
      </c>
      <c r="K119" s="9">
        <v>0</v>
      </c>
      <c r="L119" s="9">
        <v>0</v>
      </c>
      <c r="M119" s="9">
        <v>5531024.6699999999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0</v>
      </c>
      <c r="U119" s="9">
        <v>0</v>
      </c>
      <c r="V119" s="5">
        <v>97.358772192491813</v>
      </c>
      <c r="W119" s="5">
        <v>56.634080145737819</v>
      </c>
    </row>
    <row r="120" spans="1:23" ht="25" x14ac:dyDescent="0.35">
      <c r="A120" s="6"/>
      <c r="B120" s="4"/>
      <c r="C120" s="4" t="s">
        <v>33</v>
      </c>
      <c r="D120" s="7" t="s">
        <v>34</v>
      </c>
      <c r="E120" s="8">
        <v>347613.15</v>
      </c>
      <c r="F120" s="8">
        <v>354010.84</v>
      </c>
      <c r="G120" s="9">
        <v>354008.19</v>
      </c>
      <c r="H120" s="9">
        <v>354008.19</v>
      </c>
      <c r="I120" s="9">
        <v>354008.19</v>
      </c>
      <c r="J120" s="9">
        <v>354008.19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  <c r="S120" s="9">
        <v>0</v>
      </c>
      <c r="T120" s="9">
        <v>0</v>
      </c>
      <c r="U120" s="9">
        <v>0</v>
      </c>
      <c r="V120" s="5">
        <v>99.999250806296885</v>
      </c>
      <c r="W120" s="5">
        <v>3.6248126559478275</v>
      </c>
    </row>
    <row r="121" spans="1:23" ht="25" x14ac:dyDescent="0.35">
      <c r="A121" s="6"/>
      <c r="B121" s="4"/>
      <c r="C121" s="4" t="s">
        <v>35</v>
      </c>
      <c r="D121" s="7" t="s">
        <v>36</v>
      </c>
      <c r="E121" s="8">
        <v>20787.64</v>
      </c>
      <c r="F121" s="8">
        <v>20787.64</v>
      </c>
      <c r="G121" s="9">
        <v>20787.64</v>
      </c>
      <c r="H121" s="9">
        <v>20787.64</v>
      </c>
      <c r="I121" s="9">
        <v>20787.64</v>
      </c>
      <c r="J121" s="9">
        <v>20787.64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5">
        <v>100</v>
      </c>
      <c r="W121" s="5">
        <v>0.21285182847371001</v>
      </c>
    </row>
    <row r="122" spans="1:23" ht="37.5" x14ac:dyDescent="0.35">
      <c r="A122" s="6"/>
      <c r="B122" s="4"/>
      <c r="C122" s="4" t="s">
        <v>37</v>
      </c>
      <c r="D122" s="7" t="s">
        <v>38</v>
      </c>
      <c r="E122" s="8">
        <v>157875.43</v>
      </c>
      <c r="F122" s="8">
        <v>157403.20000000001</v>
      </c>
      <c r="G122" s="9">
        <v>156986.60999999999</v>
      </c>
      <c r="H122" s="9">
        <v>156986.60999999999</v>
      </c>
      <c r="I122" s="9">
        <v>156986.60999999999</v>
      </c>
      <c r="J122" s="9">
        <v>156986.60999999999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5">
        <v>99.735333401828825</v>
      </c>
      <c r="W122" s="5">
        <v>1.6074403169699214</v>
      </c>
    </row>
    <row r="123" spans="1:23" ht="37.5" x14ac:dyDescent="0.35">
      <c r="A123" s="6"/>
      <c r="B123" s="4"/>
      <c r="C123" s="4" t="s">
        <v>39</v>
      </c>
      <c r="D123" s="7" t="s">
        <v>40</v>
      </c>
      <c r="E123" s="8">
        <v>16505.259999999998</v>
      </c>
      <c r="F123" s="8">
        <v>16961.310000000001</v>
      </c>
      <c r="G123" s="9">
        <v>16888.41</v>
      </c>
      <c r="H123" s="9">
        <v>16888.41</v>
      </c>
      <c r="I123" s="9">
        <v>16888.41</v>
      </c>
      <c r="J123" s="9">
        <v>16888.41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0</v>
      </c>
      <c r="U123" s="9">
        <v>0</v>
      </c>
      <c r="V123" s="5">
        <v>99.570175438596493</v>
      </c>
      <c r="W123" s="5">
        <v>0.17292629660842351</v>
      </c>
    </row>
    <row r="124" spans="1:23" ht="25" x14ac:dyDescent="0.35">
      <c r="A124" s="6"/>
      <c r="B124" s="4"/>
      <c r="C124" s="4" t="s">
        <v>41</v>
      </c>
      <c r="D124" s="7" t="s">
        <v>42</v>
      </c>
      <c r="E124" s="8">
        <v>817513.38</v>
      </c>
      <c r="F124" s="8">
        <v>811131.86</v>
      </c>
      <c r="G124" s="9">
        <v>811130.24</v>
      </c>
      <c r="H124" s="9">
        <v>811130.24</v>
      </c>
      <c r="I124" s="9">
        <v>811130.24</v>
      </c>
      <c r="J124" s="9">
        <v>811130.24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  <c r="V124" s="5">
        <v>99.99980062285421</v>
      </c>
      <c r="W124" s="5">
        <v>8.3054439039289303</v>
      </c>
    </row>
    <row r="125" spans="1:23" ht="25" x14ac:dyDescent="0.35">
      <c r="A125" s="6"/>
      <c r="B125" s="4"/>
      <c r="C125" s="4" t="s">
        <v>43</v>
      </c>
      <c r="D125" s="7" t="s">
        <v>44</v>
      </c>
      <c r="E125" s="8">
        <v>45928.81</v>
      </c>
      <c r="F125" s="8">
        <v>41090.11</v>
      </c>
      <c r="G125" s="9">
        <v>37032.49</v>
      </c>
      <c r="H125" s="9">
        <v>37032.49</v>
      </c>
      <c r="I125" s="9">
        <v>37032.49</v>
      </c>
      <c r="J125" s="9">
        <v>0</v>
      </c>
      <c r="K125" s="9">
        <v>37032.49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9">
        <v>0</v>
      </c>
      <c r="U125" s="9">
        <v>0</v>
      </c>
      <c r="V125" s="5">
        <v>90.125078715365234</v>
      </c>
      <c r="W125" s="5">
        <v>0.37918856100691739</v>
      </c>
    </row>
    <row r="126" spans="1:23" ht="25" x14ac:dyDescent="0.35">
      <c r="A126" s="6"/>
      <c r="B126" s="4"/>
      <c r="C126" s="4" t="s">
        <v>45</v>
      </c>
      <c r="D126" s="7" t="s">
        <v>46</v>
      </c>
      <c r="E126" s="8">
        <v>6792.29</v>
      </c>
      <c r="F126" s="8">
        <v>13261.13</v>
      </c>
      <c r="G126" s="9">
        <v>12537.27</v>
      </c>
      <c r="H126" s="9">
        <v>12537.27</v>
      </c>
      <c r="I126" s="9">
        <v>12537.27</v>
      </c>
      <c r="J126" s="9">
        <v>0</v>
      </c>
      <c r="K126" s="9">
        <v>12537.27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9">
        <v>0</v>
      </c>
      <c r="U126" s="9">
        <v>0</v>
      </c>
      <c r="V126" s="5">
        <v>94.541463414634137</v>
      </c>
      <c r="W126" s="5">
        <v>0.12837346468489105</v>
      </c>
    </row>
    <row r="127" spans="1:23" x14ac:dyDescent="0.35">
      <c r="A127" s="6"/>
      <c r="B127" s="4"/>
      <c r="C127" s="4" t="s">
        <v>49</v>
      </c>
      <c r="D127" s="7" t="s">
        <v>50</v>
      </c>
      <c r="E127" s="8">
        <v>90563.85</v>
      </c>
      <c r="F127" s="8">
        <v>90563.85</v>
      </c>
      <c r="G127" s="9">
        <v>71246.06</v>
      </c>
      <c r="H127" s="9">
        <v>71246.06</v>
      </c>
      <c r="I127" s="9">
        <v>71246.06</v>
      </c>
      <c r="J127" s="9">
        <v>0</v>
      </c>
      <c r="K127" s="9">
        <v>71246.06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9">
        <v>0</v>
      </c>
      <c r="U127" s="9">
        <v>0</v>
      </c>
      <c r="V127" s="5">
        <v>78.669428571428568</v>
      </c>
      <c r="W127" s="5">
        <v>0.72951312907965438</v>
      </c>
    </row>
    <row r="128" spans="1:23" ht="25" x14ac:dyDescent="0.35">
      <c r="A128" s="6"/>
      <c r="B128" s="4"/>
      <c r="C128" s="4" t="s">
        <v>55</v>
      </c>
      <c r="D128" s="7" t="s">
        <v>56</v>
      </c>
      <c r="E128" s="8">
        <v>153838.87</v>
      </c>
      <c r="F128" s="8">
        <v>135105.09</v>
      </c>
      <c r="G128" s="9">
        <v>115650.29</v>
      </c>
      <c r="H128" s="9">
        <v>115650.29</v>
      </c>
      <c r="I128" s="9">
        <v>115650.29</v>
      </c>
      <c r="J128" s="9">
        <v>0</v>
      </c>
      <c r="K128" s="9">
        <v>115650.29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5">
        <v>85.600248976562682</v>
      </c>
      <c r="W128" s="5">
        <v>1.1841834459393579</v>
      </c>
    </row>
    <row r="129" spans="1:23" ht="37.5" x14ac:dyDescent="0.35">
      <c r="A129" s="6"/>
      <c r="B129" s="4"/>
      <c r="C129" s="4" t="s">
        <v>57</v>
      </c>
      <c r="D129" s="7" t="s">
        <v>58</v>
      </c>
      <c r="E129" s="8">
        <v>3881.31</v>
      </c>
      <c r="F129" s="8">
        <v>4204.75</v>
      </c>
      <c r="G129" s="9">
        <v>2929.45</v>
      </c>
      <c r="H129" s="9">
        <v>2929.45</v>
      </c>
      <c r="I129" s="9">
        <v>2929.45</v>
      </c>
      <c r="J129" s="9">
        <v>0</v>
      </c>
      <c r="K129" s="9">
        <v>2929.45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5">
        <v>69.67</v>
      </c>
      <c r="W129" s="5">
        <v>2.9995647979916589E-2</v>
      </c>
    </row>
    <row r="130" spans="1:23" ht="25" x14ac:dyDescent="0.35">
      <c r="A130" s="6"/>
      <c r="B130" s="4"/>
      <c r="C130" s="4" t="s">
        <v>59</v>
      </c>
      <c r="D130" s="7" t="s">
        <v>60</v>
      </c>
      <c r="E130" s="8">
        <v>3557.87</v>
      </c>
      <c r="F130" s="8">
        <v>3557.87</v>
      </c>
      <c r="G130" s="9">
        <v>132.47999999999999</v>
      </c>
      <c r="H130" s="9">
        <v>132.47999999999999</v>
      </c>
      <c r="I130" s="9">
        <v>132.47999999999999</v>
      </c>
      <c r="J130" s="9">
        <v>0</v>
      </c>
      <c r="K130" s="9">
        <v>132.47999999999999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  <c r="U130" s="9">
        <v>0</v>
      </c>
      <c r="V130" s="5">
        <v>3.7236363636363636</v>
      </c>
      <c r="W130" s="5">
        <v>1.3565288461619982E-3</v>
      </c>
    </row>
    <row r="131" spans="1:23" ht="37.5" x14ac:dyDescent="0.35">
      <c r="A131" s="6"/>
      <c r="B131" s="4"/>
      <c r="C131" s="4" t="s">
        <v>67</v>
      </c>
      <c r="D131" s="7" t="s">
        <v>68</v>
      </c>
      <c r="E131" s="8">
        <v>1617.21</v>
      </c>
      <c r="F131" s="8">
        <v>4851.63</v>
      </c>
      <c r="G131" s="9">
        <v>4376.17</v>
      </c>
      <c r="H131" s="9">
        <v>4376.17</v>
      </c>
      <c r="I131" s="9">
        <v>4376.17</v>
      </c>
      <c r="J131" s="9">
        <v>0</v>
      </c>
      <c r="K131" s="9">
        <v>4376.17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5">
        <v>90.2</v>
      </c>
      <c r="W131" s="5">
        <v>4.4809168184989832E-2</v>
      </c>
    </row>
    <row r="132" spans="1:23" ht="37.5" x14ac:dyDescent="0.35">
      <c r="A132" s="6"/>
      <c r="B132" s="4"/>
      <c r="C132" s="4" t="s">
        <v>91</v>
      </c>
      <c r="D132" s="7" t="s">
        <v>92</v>
      </c>
      <c r="E132" s="8">
        <v>13756</v>
      </c>
      <c r="F132" s="8">
        <v>3260.3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9">
        <v>0</v>
      </c>
      <c r="U132" s="9">
        <v>0</v>
      </c>
      <c r="V132" s="5">
        <v>0</v>
      </c>
      <c r="W132" s="5">
        <v>0</v>
      </c>
    </row>
    <row r="133" spans="1:23" ht="37.5" x14ac:dyDescent="0.35">
      <c r="A133" s="6"/>
      <c r="B133" s="4" t="s">
        <v>107</v>
      </c>
      <c r="C133" s="4"/>
      <c r="D133" s="7" t="s">
        <v>108</v>
      </c>
      <c r="E133" s="8">
        <v>226409.62</v>
      </c>
      <c r="F133" s="8">
        <v>187596.54</v>
      </c>
      <c r="G133" s="9">
        <v>177837.28</v>
      </c>
      <c r="H133" s="9">
        <v>177837.28</v>
      </c>
      <c r="I133" s="9">
        <v>0</v>
      </c>
      <c r="J133" s="9">
        <v>0</v>
      </c>
      <c r="K133" s="9">
        <v>0</v>
      </c>
      <c r="L133" s="9">
        <v>0</v>
      </c>
      <c r="M133" s="9">
        <v>177837.28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0</v>
      </c>
      <c r="U133" s="9">
        <v>0</v>
      </c>
      <c r="V133" s="5">
        <v>94.797741379310352</v>
      </c>
      <c r="W133" s="5">
        <v>1.8209376226704796</v>
      </c>
    </row>
    <row r="134" spans="1:23" x14ac:dyDescent="0.35">
      <c r="A134" s="6"/>
      <c r="B134" s="4"/>
      <c r="C134" s="4" t="s">
        <v>103</v>
      </c>
      <c r="D134" s="7" t="s">
        <v>104</v>
      </c>
      <c r="E134" s="8">
        <v>226409.62</v>
      </c>
      <c r="F134" s="8">
        <v>187596.54</v>
      </c>
      <c r="G134" s="9">
        <v>177837.28</v>
      </c>
      <c r="H134" s="9">
        <v>177837.28</v>
      </c>
      <c r="I134" s="9">
        <v>0</v>
      </c>
      <c r="J134" s="9">
        <v>0</v>
      </c>
      <c r="K134" s="9">
        <v>0</v>
      </c>
      <c r="L134" s="9">
        <v>0</v>
      </c>
      <c r="M134" s="9">
        <v>177837.28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9">
        <v>0</v>
      </c>
      <c r="U134" s="9">
        <v>0</v>
      </c>
      <c r="V134" s="5">
        <v>94.797741379310352</v>
      </c>
      <c r="W134" s="5">
        <v>1.8209376226704796</v>
      </c>
    </row>
    <row r="135" spans="1:23" x14ac:dyDescent="0.35">
      <c r="A135" s="6"/>
      <c r="B135" s="4"/>
      <c r="C135" s="4"/>
      <c r="D135" s="7" t="s">
        <v>27</v>
      </c>
      <c r="E135" s="8">
        <v>9535913.7799999993</v>
      </c>
      <c r="F135" s="8">
        <v>10076144.75</v>
      </c>
      <c r="G135" s="9">
        <v>9766247.9199999999</v>
      </c>
      <c r="H135" s="9">
        <v>9766247.9199999999</v>
      </c>
      <c r="I135" s="9">
        <v>4055768.75</v>
      </c>
      <c r="J135" s="9">
        <v>3384502.73</v>
      </c>
      <c r="K135" s="9">
        <v>671266.02</v>
      </c>
      <c r="L135" s="9">
        <v>0</v>
      </c>
      <c r="M135" s="9">
        <v>5710479.1699999999</v>
      </c>
      <c r="N135" s="9">
        <v>0</v>
      </c>
      <c r="O135" s="9">
        <v>0</v>
      </c>
      <c r="P135" s="9">
        <v>0</v>
      </c>
      <c r="Q135" s="9">
        <v>0</v>
      </c>
      <c r="R135" s="9">
        <v>0</v>
      </c>
      <c r="S135" s="9">
        <v>0</v>
      </c>
      <c r="T135" s="9">
        <v>0</v>
      </c>
      <c r="U135" s="9">
        <v>0</v>
      </c>
      <c r="V135" s="5">
        <v>96.92445032569988</v>
      </c>
      <c r="W135" s="5">
        <v>99.999999999999986</v>
      </c>
    </row>
    <row r="136" spans="1:23" x14ac:dyDescent="0.35">
      <c r="A136" s="10"/>
      <c r="B136" s="11"/>
      <c r="C136" s="11"/>
      <c r="D136" s="12"/>
      <c r="E136" s="13"/>
      <c r="F136" s="13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5"/>
      <c r="W136" s="15"/>
    </row>
    <row r="137" spans="1:23" x14ac:dyDescent="0.35">
      <c r="A137" s="10"/>
      <c r="B137" s="11"/>
      <c r="C137" s="11"/>
      <c r="D137" s="12"/>
      <c r="E137" s="13"/>
      <c r="F137" s="13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5"/>
      <c r="W137" s="15"/>
    </row>
    <row r="138" spans="1:23" ht="15" customHeight="1" x14ac:dyDescent="0.35"/>
    <row r="139" spans="1:23" ht="52" x14ac:dyDescent="0.35">
      <c r="A139" s="33" t="s">
        <v>109</v>
      </c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</row>
    <row r="140" spans="1:23" ht="52" x14ac:dyDescent="0.35">
      <c r="A140" s="24" t="s">
        <v>2</v>
      </c>
      <c r="B140" s="24" t="s">
        <v>3</v>
      </c>
      <c r="C140" s="2" t="s">
        <v>4</v>
      </c>
      <c r="D140" s="2" t="s">
        <v>5</v>
      </c>
      <c r="E140" s="2" t="s">
        <v>6</v>
      </c>
      <c r="F140" s="2" t="s">
        <v>7</v>
      </c>
      <c r="G140" s="2" t="s">
        <v>8</v>
      </c>
      <c r="H140" s="27" t="s">
        <v>9</v>
      </c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7"/>
      <c r="U140" s="7"/>
      <c r="V140" s="2" t="s">
        <v>10</v>
      </c>
      <c r="W140" s="2" t="s">
        <v>11</v>
      </c>
    </row>
    <row r="141" spans="1:23" ht="26" x14ac:dyDescent="0.35">
      <c r="A141" s="24"/>
      <c r="B141" s="24"/>
      <c r="C141" s="2"/>
      <c r="D141" s="2"/>
      <c r="E141" s="2"/>
      <c r="F141" s="2"/>
      <c r="G141" s="2"/>
      <c r="H141" s="2" t="s">
        <v>12</v>
      </c>
      <c r="I141" s="28" t="s">
        <v>9</v>
      </c>
      <c r="J141" s="28"/>
      <c r="K141" s="28"/>
      <c r="L141" s="28"/>
      <c r="M141" s="28"/>
      <c r="N141" s="28"/>
      <c r="O141" s="28"/>
      <c r="P141" s="28"/>
      <c r="Q141" s="2" t="s">
        <v>13</v>
      </c>
      <c r="R141" s="27" t="s">
        <v>9</v>
      </c>
      <c r="S141" s="27"/>
      <c r="T141" s="7"/>
      <c r="U141" s="7"/>
      <c r="V141" s="2"/>
      <c r="W141" s="2"/>
    </row>
    <row r="142" spans="1:23" ht="99.75" customHeight="1" x14ac:dyDescent="0.35">
      <c r="A142" s="25"/>
      <c r="B142" s="25"/>
      <c r="C142" s="26"/>
      <c r="D142" s="26"/>
      <c r="E142" s="2"/>
      <c r="F142" s="26"/>
      <c r="G142" s="2"/>
      <c r="H142" s="2"/>
      <c r="I142" s="2" t="s">
        <v>14</v>
      </c>
      <c r="J142" s="29" t="s">
        <v>9</v>
      </c>
      <c r="K142" s="29"/>
      <c r="L142" s="2" t="s">
        <v>15</v>
      </c>
      <c r="M142" s="2" t="s">
        <v>16</v>
      </c>
      <c r="N142" s="2" t="s">
        <v>17</v>
      </c>
      <c r="O142" s="2" t="s">
        <v>18</v>
      </c>
      <c r="P142" s="2" t="s">
        <v>19</v>
      </c>
      <c r="Q142" s="2"/>
      <c r="R142" s="2" t="s">
        <v>20</v>
      </c>
      <c r="S142" s="2" t="s">
        <v>21</v>
      </c>
      <c r="T142" s="2" t="s">
        <v>22</v>
      </c>
      <c r="U142" s="2" t="s">
        <v>23</v>
      </c>
      <c r="V142" s="2"/>
      <c r="W142" s="2"/>
    </row>
    <row r="143" spans="1:23" ht="91" x14ac:dyDescent="0.35">
      <c r="A143" s="25"/>
      <c r="B143" s="25"/>
      <c r="C143" s="26"/>
      <c r="D143" s="26"/>
      <c r="E143" s="2"/>
      <c r="F143" s="26"/>
      <c r="G143" s="2"/>
      <c r="H143" s="2"/>
      <c r="I143" s="2"/>
      <c r="J143" s="2" t="s">
        <v>24</v>
      </c>
      <c r="K143" s="2" t="s">
        <v>25</v>
      </c>
      <c r="L143" s="2"/>
      <c r="M143" s="2"/>
      <c r="N143" s="2"/>
      <c r="O143" s="2"/>
      <c r="P143" s="2"/>
      <c r="Q143" s="2"/>
      <c r="R143" s="2"/>
      <c r="S143" s="2" t="s">
        <v>26</v>
      </c>
      <c r="T143" s="26"/>
      <c r="U143" s="26"/>
      <c r="V143" s="2"/>
      <c r="W143" s="2"/>
    </row>
    <row r="144" spans="1:23" x14ac:dyDescent="0.35">
      <c r="A144" s="2">
        <v>1</v>
      </c>
      <c r="B144" s="2">
        <v>2</v>
      </c>
      <c r="C144" s="2">
        <v>3</v>
      </c>
      <c r="D144" s="2">
        <v>4</v>
      </c>
      <c r="E144" s="2">
        <v>5</v>
      </c>
      <c r="F144" s="2">
        <v>6</v>
      </c>
      <c r="G144" s="2">
        <v>7</v>
      </c>
      <c r="H144" s="2">
        <v>8</v>
      </c>
      <c r="I144" s="2">
        <v>9</v>
      </c>
      <c r="J144" s="2">
        <v>10</v>
      </c>
      <c r="K144" s="2">
        <v>11</v>
      </c>
      <c r="L144" s="2">
        <v>12</v>
      </c>
      <c r="M144" s="2">
        <v>13</v>
      </c>
      <c r="N144" s="2">
        <v>14</v>
      </c>
      <c r="O144" s="2">
        <v>15</v>
      </c>
      <c r="P144" s="2">
        <v>16</v>
      </c>
      <c r="Q144" s="2">
        <v>17</v>
      </c>
      <c r="R144" s="2">
        <v>18</v>
      </c>
      <c r="S144" s="2">
        <v>19</v>
      </c>
      <c r="T144" s="2">
        <v>20</v>
      </c>
      <c r="U144" s="2">
        <v>21</v>
      </c>
      <c r="V144" s="2">
        <v>22</v>
      </c>
      <c r="W144" s="2">
        <v>23</v>
      </c>
    </row>
    <row r="145" spans="1:23" x14ac:dyDescent="0.35">
      <c r="A145" s="30" t="s">
        <v>27</v>
      </c>
      <c r="B145" s="30"/>
      <c r="C145" s="30"/>
      <c r="D145" s="30"/>
      <c r="E145" s="3">
        <v>22401226.260000002</v>
      </c>
      <c r="F145" s="3">
        <v>25306410.640000001</v>
      </c>
      <c r="G145" s="3">
        <v>24958571.140000001</v>
      </c>
      <c r="H145" s="3">
        <v>24958571.140000001</v>
      </c>
      <c r="I145" s="3">
        <v>24954864.879999999</v>
      </c>
      <c r="J145" s="3">
        <v>14384992.49</v>
      </c>
      <c r="K145" s="3">
        <v>10569872.390000001</v>
      </c>
      <c r="L145" s="3">
        <v>0</v>
      </c>
      <c r="M145" s="3">
        <v>3706.26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98.625488601680971</v>
      </c>
      <c r="W145" s="3">
        <v>100</v>
      </c>
    </row>
    <row r="146" spans="1:23" x14ac:dyDescent="0.35">
      <c r="A146" s="4"/>
      <c r="B146" s="4"/>
      <c r="C146" s="4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 spans="1:23" x14ac:dyDescent="0.35">
      <c r="A147" s="6">
        <v>851</v>
      </c>
      <c r="B147" s="4"/>
      <c r="C147" s="4"/>
      <c r="D147" s="7" t="s">
        <v>81</v>
      </c>
      <c r="E147" s="8">
        <v>7122781.8600000003</v>
      </c>
      <c r="F147" s="8">
        <v>9693177.9000000004</v>
      </c>
      <c r="G147" s="9">
        <v>9693177.9000000004</v>
      </c>
      <c r="H147" s="9">
        <v>9693177.9000000004</v>
      </c>
      <c r="I147" s="9">
        <v>9693177.9000000004</v>
      </c>
      <c r="J147" s="9">
        <v>0</v>
      </c>
      <c r="K147" s="9">
        <v>9693177.9000000004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 s="9">
        <v>0</v>
      </c>
      <c r="R147" s="9">
        <v>0</v>
      </c>
      <c r="S147" s="9">
        <v>0</v>
      </c>
      <c r="T147" s="9">
        <v>0</v>
      </c>
      <c r="U147" s="9">
        <v>0</v>
      </c>
      <c r="V147" s="5">
        <v>100</v>
      </c>
      <c r="W147" s="5">
        <v>38.837070619942686</v>
      </c>
    </row>
    <row r="148" spans="1:23" ht="100" x14ac:dyDescent="0.35">
      <c r="A148" s="6"/>
      <c r="B148" s="4" t="s">
        <v>110</v>
      </c>
      <c r="C148" s="4"/>
      <c r="D148" s="7" t="s">
        <v>111</v>
      </c>
      <c r="E148" s="8">
        <v>7122781.8600000003</v>
      </c>
      <c r="F148" s="8">
        <v>9693177.9000000004</v>
      </c>
      <c r="G148" s="9">
        <v>9693177.9000000004</v>
      </c>
      <c r="H148" s="9">
        <v>9693177.9000000004</v>
      </c>
      <c r="I148" s="9">
        <v>9693177.9000000004</v>
      </c>
      <c r="J148" s="9">
        <v>0</v>
      </c>
      <c r="K148" s="9">
        <v>9693177.9000000004</v>
      </c>
      <c r="L148" s="9">
        <v>0</v>
      </c>
      <c r="M148" s="9">
        <v>0</v>
      </c>
      <c r="N148" s="9">
        <v>0</v>
      </c>
      <c r="O148" s="9">
        <v>0</v>
      </c>
      <c r="P148" s="9">
        <v>0</v>
      </c>
      <c r="Q148" s="9">
        <v>0</v>
      </c>
      <c r="R148" s="9">
        <v>0</v>
      </c>
      <c r="S148" s="9">
        <v>0</v>
      </c>
      <c r="T148" s="9">
        <v>0</v>
      </c>
      <c r="U148" s="9">
        <v>0</v>
      </c>
      <c r="V148" s="5">
        <v>100</v>
      </c>
      <c r="W148" s="5">
        <v>38.837070619942686</v>
      </c>
    </row>
    <row r="149" spans="1:23" ht="37.5" x14ac:dyDescent="0.35">
      <c r="A149" s="6"/>
      <c r="B149" s="4"/>
      <c r="C149" s="4" t="s">
        <v>112</v>
      </c>
      <c r="D149" s="7" t="s">
        <v>113</v>
      </c>
      <c r="E149" s="8">
        <v>7122781.8600000003</v>
      </c>
      <c r="F149" s="8">
        <v>9693177.9000000004</v>
      </c>
      <c r="G149" s="9">
        <v>9693177.9000000004</v>
      </c>
      <c r="H149" s="9">
        <v>9693177.9000000004</v>
      </c>
      <c r="I149" s="9">
        <v>9693177.9000000004</v>
      </c>
      <c r="J149" s="9">
        <v>0</v>
      </c>
      <c r="K149" s="9">
        <v>9693177.9000000004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5">
        <v>100</v>
      </c>
      <c r="W149" s="5">
        <v>38.837070619942686</v>
      </c>
    </row>
    <row r="150" spans="1:23" ht="37.5" x14ac:dyDescent="0.35">
      <c r="A150" s="6">
        <v>853</v>
      </c>
      <c r="B150" s="4"/>
      <c r="C150" s="4"/>
      <c r="D150" s="7" t="s">
        <v>97</v>
      </c>
      <c r="E150" s="8">
        <v>15278444.4</v>
      </c>
      <c r="F150" s="8">
        <v>15613232.74</v>
      </c>
      <c r="G150" s="9">
        <v>15265393.24</v>
      </c>
      <c r="H150" s="9">
        <v>15265393.24</v>
      </c>
      <c r="I150" s="9">
        <v>15261686.98</v>
      </c>
      <c r="J150" s="9">
        <v>14384992.49</v>
      </c>
      <c r="K150" s="9">
        <v>876694.49</v>
      </c>
      <c r="L150" s="9">
        <v>0</v>
      </c>
      <c r="M150" s="9">
        <v>3706.26</v>
      </c>
      <c r="N150" s="9">
        <v>0</v>
      </c>
      <c r="O150" s="9">
        <v>0</v>
      </c>
      <c r="P150" s="9">
        <v>0</v>
      </c>
      <c r="Q150" s="9">
        <v>0</v>
      </c>
      <c r="R150" s="9">
        <v>0</v>
      </c>
      <c r="S150" s="9">
        <v>0</v>
      </c>
      <c r="T150" s="9">
        <v>0</v>
      </c>
      <c r="U150" s="9">
        <v>0</v>
      </c>
      <c r="V150" s="5">
        <v>97.772149403384915</v>
      </c>
      <c r="W150" s="5">
        <v>61.162929380057307</v>
      </c>
    </row>
    <row r="151" spans="1:23" ht="37.5" x14ac:dyDescent="0.35">
      <c r="A151" s="6"/>
      <c r="B151" s="4" t="s">
        <v>98</v>
      </c>
      <c r="C151" s="4"/>
      <c r="D151" s="7" t="s">
        <v>99</v>
      </c>
      <c r="E151" s="8">
        <v>8086.06</v>
      </c>
      <c r="F151" s="8">
        <v>8814.77</v>
      </c>
      <c r="G151" s="9">
        <v>8814.77</v>
      </c>
      <c r="H151" s="9">
        <v>8814.77</v>
      </c>
      <c r="I151" s="9">
        <v>8814.77</v>
      </c>
      <c r="J151" s="9">
        <v>8814.77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  <c r="Q151" s="9">
        <v>0</v>
      </c>
      <c r="R151" s="9">
        <v>0</v>
      </c>
      <c r="S151" s="9">
        <v>0</v>
      </c>
      <c r="T151" s="9">
        <v>0</v>
      </c>
      <c r="U151" s="9">
        <v>0</v>
      </c>
      <c r="V151" s="5">
        <v>100</v>
      </c>
      <c r="W151" s="5">
        <v>3.5317619844815212E-2</v>
      </c>
    </row>
    <row r="152" spans="1:23" ht="25" x14ac:dyDescent="0.35">
      <c r="A152" s="6"/>
      <c r="B152" s="4"/>
      <c r="C152" s="4" t="s">
        <v>33</v>
      </c>
      <c r="D152" s="7" t="s">
        <v>34</v>
      </c>
      <c r="E152" s="8">
        <v>6759.94</v>
      </c>
      <c r="F152" s="8">
        <v>7368.02</v>
      </c>
      <c r="G152" s="9">
        <v>7368.02</v>
      </c>
      <c r="H152" s="9">
        <v>7368.02</v>
      </c>
      <c r="I152" s="9">
        <v>7368.02</v>
      </c>
      <c r="J152" s="9">
        <v>7368.02</v>
      </c>
      <c r="K152" s="9">
        <v>0</v>
      </c>
      <c r="L152" s="9">
        <v>0</v>
      </c>
      <c r="M152" s="9">
        <v>0</v>
      </c>
      <c r="N152" s="9">
        <v>0</v>
      </c>
      <c r="O152" s="9">
        <v>0</v>
      </c>
      <c r="P152" s="9">
        <v>0</v>
      </c>
      <c r="Q152" s="9">
        <v>0</v>
      </c>
      <c r="R152" s="9">
        <v>0</v>
      </c>
      <c r="S152" s="9">
        <v>0</v>
      </c>
      <c r="T152" s="9">
        <v>0</v>
      </c>
      <c r="U152" s="9">
        <v>0</v>
      </c>
      <c r="V152" s="5">
        <v>100</v>
      </c>
      <c r="W152" s="5">
        <v>2.9520984114221941E-2</v>
      </c>
    </row>
    <row r="153" spans="1:23" ht="37.5" x14ac:dyDescent="0.35">
      <c r="A153" s="6"/>
      <c r="B153" s="4"/>
      <c r="C153" s="4" t="s">
        <v>37</v>
      </c>
      <c r="D153" s="7" t="s">
        <v>38</v>
      </c>
      <c r="E153" s="8">
        <v>1157.92</v>
      </c>
      <c r="F153" s="8">
        <v>1267.8900000000001</v>
      </c>
      <c r="G153" s="9">
        <v>1267.8900000000001</v>
      </c>
      <c r="H153" s="9">
        <v>1267.8900000000001</v>
      </c>
      <c r="I153" s="9">
        <v>1267.8900000000001</v>
      </c>
      <c r="J153" s="9">
        <v>1267.8900000000001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  <c r="Q153" s="9">
        <v>0</v>
      </c>
      <c r="R153" s="9">
        <v>0</v>
      </c>
      <c r="S153" s="9">
        <v>0</v>
      </c>
      <c r="T153" s="9">
        <v>0</v>
      </c>
      <c r="U153" s="9">
        <v>0</v>
      </c>
      <c r="V153" s="5">
        <v>100</v>
      </c>
      <c r="W153" s="5">
        <v>5.0799937545105362E-3</v>
      </c>
    </row>
    <row r="154" spans="1:23" ht="37.5" x14ac:dyDescent="0.35">
      <c r="A154" s="6"/>
      <c r="B154" s="4"/>
      <c r="C154" s="4" t="s">
        <v>39</v>
      </c>
      <c r="D154" s="7" t="s">
        <v>40</v>
      </c>
      <c r="E154" s="8">
        <v>168.19</v>
      </c>
      <c r="F154" s="8">
        <v>178.86</v>
      </c>
      <c r="G154" s="9">
        <v>178.86</v>
      </c>
      <c r="H154" s="9">
        <v>178.86</v>
      </c>
      <c r="I154" s="9">
        <v>178.86</v>
      </c>
      <c r="J154" s="9">
        <v>178.86</v>
      </c>
      <c r="K154" s="9">
        <v>0</v>
      </c>
      <c r="L154" s="9">
        <v>0</v>
      </c>
      <c r="M154" s="9">
        <v>0</v>
      </c>
      <c r="N154" s="9">
        <v>0</v>
      </c>
      <c r="O154" s="9">
        <v>0</v>
      </c>
      <c r="P154" s="9">
        <v>0</v>
      </c>
      <c r="Q154" s="9">
        <v>0</v>
      </c>
      <c r="R154" s="9">
        <v>0</v>
      </c>
      <c r="S154" s="9">
        <v>0</v>
      </c>
      <c r="T154" s="9">
        <v>0</v>
      </c>
      <c r="U154" s="9">
        <v>0</v>
      </c>
      <c r="V154" s="5">
        <v>100</v>
      </c>
      <c r="W154" s="5">
        <v>7.166419760827363E-4</v>
      </c>
    </row>
    <row r="155" spans="1:23" ht="25" x14ac:dyDescent="0.35">
      <c r="A155" s="6"/>
      <c r="B155" s="4" t="s">
        <v>114</v>
      </c>
      <c r="C155" s="4"/>
      <c r="D155" s="7" t="s">
        <v>115</v>
      </c>
      <c r="E155" s="8">
        <v>15270358.34</v>
      </c>
      <c r="F155" s="8">
        <v>15604417.970000001</v>
      </c>
      <c r="G155" s="9">
        <v>15256578.470000001</v>
      </c>
      <c r="H155" s="9">
        <v>15256578.470000001</v>
      </c>
      <c r="I155" s="9">
        <v>15252872.210000001</v>
      </c>
      <c r="J155" s="9">
        <v>14376177.720000001</v>
      </c>
      <c r="K155" s="9">
        <v>876694.49</v>
      </c>
      <c r="L155" s="9">
        <v>0</v>
      </c>
      <c r="M155" s="9">
        <v>3706.26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5">
        <v>97.770890913773854</v>
      </c>
      <c r="W155" s="5">
        <v>61.127611760212496</v>
      </c>
    </row>
    <row r="156" spans="1:23" ht="37.5" x14ac:dyDescent="0.35">
      <c r="A156" s="6"/>
      <c r="B156" s="4"/>
      <c r="C156" s="4" t="s">
        <v>31</v>
      </c>
      <c r="D156" s="7" t="s">
        <v>32</v>
      </c>
      <c r="E156" s="8">
        <v>3234.42</v>
      </c>
      <c r="F156" s="8">
        <v>3706.65</v>
      </c>
      <c r="G156" s="9">
        <v>3706.26</v>
      </c>
      <c r="H156" s="9">
        <v>3706.26</v>
      </c>
      <c r="I156" s="9">
        <v>0</v>
      </c>
      <c r="J156" s="9">
        <v>0</v>
      </c>
      <c r="K156" s="9">
        <v>0</v>
      </c>
      <c r="L156" s="9">
        <v>0</v>
      </c>
      <c r="M156" s="9">
        <v>3706.26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  <c r="V156" s="5">
        <v>99.989528795811538</v>
      </c>
      <c r="W156" s="5">
        <v>1.4849651131169726E-2</v>
      </c>
    </row>
    <row r="157" spans="1:23" ht="25" x14ac:dyDescent="0.35">
      <c r="A157" s="6"/>
      <c r="B157" s="4"/>
      <c r="C157" s="4" t="s">
        <v>33</v>
      </c>
      <c r="D157" s="7" t="s">
        <v>34</v>
      </c>
      <c r="E157" s="8">
        <v>10997038.539999999</v>
      </c>
      <c r="F157" s="8">
        <v>11566850.09</v>
      </c>
      <c r="G157" s="9">
        <v>11224152.58</v>
      </c>
      <c r="H157" s="9">
        <v>11224152.58</v>
      </c>
      <c r="I157" s="9">
        <v>11224152.58</v>
      </c>
      <c r="J157" s="9">
        <v>11224152.58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  <c r="Q157" s="9">
        <v>0</v>
      </c>
      <c r="R157" s="9">
        <v>0</v>
      </c>
      <c r="S157" s="9">
        <v>0</v>
      </c>
      <c r="T157" s="9">
        <v>0</v>
      </c>
      <c r="U157" s="9">
        <v>0</v>
      </c>
      <c r="V157" s="5">
        <v>97.037244304033564</v>
      </c>
      <c r="W157" s="5">
        <v>44.971134438753452</v>
      </c>
    </row>
    <row r="158" spans="1:23" ht="25" x14ac:dyDescent="0.35">
      <c r="A158" s="6"/>
      <c r="B158" s="4"/>
      <c r="C158" s="4" t="s">
        <v>35</v>
      </c>
      <c r="D158" s="7" t="s">
        <v>36</v>
      </c>
      <c r="E158" s="8">
        <v>873294.24</v>
      </c>
      <c r="F158" s="8">
        <v>822953.68</v>
      </c>
      <c r="G158" s="9">
        <v>822952.51</v>
      </c>
      <c r="H158" s="9">
        <v>822952.51</v>
      </c>
      <c r="I158" s="9">
        <v>822952.51</v>
      </c>
      <c r="J158" s="9">
        <v>822952.51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5">
        <v>99.999858510588126</v>
      </c>
      <c r="W158" s="5">
        <v>3.2972741380737016</v>
      </c>
    </row>
    <row r="159" spans="1:23" ht="37.5" x14ac:dyDescent="0.35">
      <c r="A159" s="6"/>
      <c r="B159" s="4"/>
      <c r="C159" s="4" t="s">
        <v>37</v>
      </c>
      <c r="D159" s="7" t="s">
        <v>38</v>
      </c>
      <c r="E159" s="8">
        <v>2034452.13</v>
      </c>
      <c r="F159" s="8">
        <v>1964313.66</v>
      </c>
      <c r="G159" s="9">
        <v>1964312.6</v>
      </c>
      <c r="H159" s="9">
        <v>1964312.6</v>
      </c>
      <c r="I159" s="9">
        <v>1964312.6</v>
      </c>
      <c r="J159" s="9">
        <v>1964312.6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5">
        <v>99.999945662465123</v>
      </c>
      <c r="W159" s="5">
        <v>7.8702926801597624</v>
      </c>
    </row>
    <row r="160" spans="1:23" ht="37.5" x14ac:dyDescent="0.35">
      <c r="A160" s="6"/>
      <c r="B160" s="4"/>
      <c r="C160" s="4" t="s">
        <v>39</v>
      </c>
      <c r="D160" s="7" t="s">
        <v>40</v>
      </c>
      <c r="E160" s="8">
        <v>287863.65999999997</v>
      </c>
      <c r="F160" s="8">
        <v>208314.96</v>
      </c>
      <c r="G160" s="9">
        <v>208312.05</v>
      </c>
      <c r="H160" s="9">
        <v>208312.05</v>
      </c>
      <c r="I160" s="9">
        <v>208312.05</v>
      </c>
      <c r="J160" s="9">
        <v>208312.05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5">
        <v>99.998602605984559</v>
      </c>
      <c r="W160" s="5">
        <v>0.83463131061511397</v>
      </c>
    </row>
    <row r="161" spans="1:23" ht="25" x14ac:dyDescent="0.35">
      <c r="A161" s="6"/>
      <c r="B161" s="4"/>
      <c r="C161" s="4" t="s">
        <v>41</v>
      </c>
      <c r="D161" s="7" t="s">
        <v>42</v>
      </c>
      <c r="E161" s="8">
        <v>184362.12</v>
      </c>
      <c r="F161" s="8">
        <v>131964.46</v>
      </c>
      <c r="G161" s="9">
        <v>131964.46</v>
      </c>
      <c r="H161" s="9">
        <v>131964.46</v>
      </c>
      <c r="I161" s="9">
        <v>131964.46</v>
      </c>
      <c r="J161" s="9">
        <v>131964.46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  <c r="Q161" s="9">
        <v>0</v>
      </c>
      <c r="R161" s="9">
        <v>0</v>
      </c>
      <c r="S161" s="9">
        <v>0</v>
      </c>
      <c r="T161" s="9">
        <v>0</v>
      </c>
      <c r="U161" s="9">
        <v>0</v>
      </c>
      <c r="V161" s="5">
        <v>100</v>
      </c>
      <c r="W161" s="5">
        <v>0.52873404383681077</v>
      </c>
    </row>
    <row r="162" spans="1:23" ht="25" x14ac:dyDescent="0.35">
      <c r="A162" s="6"/>
      <c r="B162" s="4"/>
      <c r="C162" s="4" t="s">
        <v>43</v>
      </c>
      <c r="D162" s="7" t="s">
        <v>44</v>
      </c>
      <c r="E162" s="8">
        <v>129376.92</v>
      </c>
      <c r="F162" s="8">
        <v>167475.19</v>
      </c>
      <c r="G162" s="9">
        <v>167471.96</v>
      </c>
      <c r="H162" s="9">
        <v>167471.96</v>
      </c>
      <c r="I162" s="9">
        <v>167471.96</v>
      </c>
      <c r="J162" s="9">
        <v>0</v>
      </c>
      <c r="K162" s="9">
        <v>167471.96</v>
      </c>
      <c r="L162" s="9">
        <v>0</v>
      </c>
      <c r="M162" s="9">
        <v>0</v>
      </c>
      <c r="N162" s="9">
        <v>0</v>
      </c>
      <c r="O162" s="9">
        <v>0</v>
      </c>
      <c r="P162" s="9">
        <v>0</v>
      </c>
      <c r="Q162" s="9">
        <v>0</v>
      </c>
      <c r="R162" s="9">
        <v>0</v>
      </c>
      <c r="S162" s="9">
        <v>0</v>
      </c>
      <c r="T162" s="9">
        <v>0</v>
      </c>
      <c r="U162" s="9">
        <v>0</v>
      </c>
      <c r="V162" s="5">
        <v>99.998068715116162</v>
      </c>
      <c r="W162" s="5">
        <v>0.670999787298588</v>
      </c>
    </row>
    <row r="163" spans="1:23" x14ac:dyDescent="0.35">
      <c r="A163" s="6"/>
      <c r="B163" s="4"/>
      <c r="C163" s="4" t="s">
        <v>49</v>
      </c>
      <c r="D163" s="7" t="s">
        <v>50</v>
      </c>
      <c r="E163" s="8">
        <v>242581.73</v>
      </c>
      <c r="F163" s="8">
        <v>184821.4</v>
      </c>
      <c r="G163" s="9">
        <v>184820.34</v>
      </c>
      <c r="H163" s="9">
        <v>184820.34</v>
      </c>
      <c r="I163" s="9">
        <v>184820.34</v>
      </c>
      <c r="J163" s="9">
        <v>0</v>
      </c>
      <c r="K163" s="9">
        <v>184820.34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  <c r="Q163" s="9">
        <v>0</v>
      </c>
      <c r="R163" s="9">
        <v>0</v>
      </c>
      <c r="S163" s="9">
        <v>0</v>
      </c>
      <c r="T163" s="9">
        <v>0</v>
      </c>
      <c r="U163" s="9">
        <v>0</v>
      </c>
      <c r="V163" s="5">
        <v>99.99942249133737</v>
      </c>
      <c r="W163" s="5">
        <v>0.74050848653648471</v>
      </c>
    </row>
    <row r="164" spans="1:23" ht="25" x14ac:dyDescent="0.35">
      <c r="A164" s="6"/>
      <c r="B164" s="4"/>
      <c r="C164" s="4" t="s">
        <v>51</v>
      </c>
      <c r="D164" s="7" t="s">
        <v>52</v>
      </c>
      <c r="E164" s="8">
        <v>3234.42</v>
      </c>
      <c r="F164" s="8">
        <v>16709.03</v>
      </c>
      <c r="G164" s="9">
        <v>16709.03</v>
      </c>
      <c r="H164" s="9">
        <v>16709.03</v>
      </c>
      <c r="I164" s="9">
        <v>16709.03</v>
      </c>
      <c r="J164" s="9">
        <v>0</v>
      </c>
      <c r="K164" s="9">
        <v>16709.03</v>
      </c>
      <c r="L164" s="9">
        <v>0</v>
      </c>
      <c r="M164" s="9">
        <v>0</v>
      </c>
      <c r="N164" s="9">
        <v>0</v>
      </c>
      <c r="O164" s="9">
        <v>0</v>
      </c>
      <c r="P164" s="9">
        <v>0</v>
      </c>
      <c r="Q164" s="9">
        <v>0</v>
      </c>
      <c r="R164" s="9">
        <v>0</v>
      </c>
      <c r="S164" s="9">
        <v>0</v>
      </c>
      <c r="T164" s="9">
        <v>0</v>
      </c>
      <c r="U164" s="9">
        <v>0</v>
      </c>
      <c r="V164" s="5">
        <v>100</v>
      </c>
      <c r="W164" s="5">
        <v>6.6947060550513846E-2</v>
      </c>
    </row>
    <row r="165" spans="1:23" ht="25" x14ac:dyDescent="0.35">
      <c r="A165" s="6"/>
      <c r="B165" s="4"/>
      <c r="C165" s="4" t="s">
        <v>53</v>
      </c>
      <c r="D165" s="7" t="s">
        <v>54</v>
      </c>
      <c r="E165" s="8">
        <v>6468.85</v>
      </c>
      <c r="F165" s="8">
        <v>9176.06</v>
      </c>
      <c r="G165" s="9">
        <v>9176.06</v>
      </c>
      <c r="H165" s="9">
        <v>9176.06</v>
      </c>
      <c r="I165" s="9">
        <v>9176.06</v>
      </c>
      <c r="J165" s="9">
        <v>0</v>
      </c>
      <c r="K165" s="9">
        <v>9176.06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  <c r="S165" s="9">
        <v>0</v>
      </c>
      <c r="T165" s="9">
        <v>0</v>
      </c>
      <c r="U165" s="9">
        <v>0</v>
      </c>
      <c r="V165" s="5">
        <v>100</v>
      </c>
      <c r="W165" s="5">
        <v>3.6765158881495889E-2</v>
      </c>
    </row>
    <row r="166" spans="1:23" ht="25" x14ac:dyDescent="0.35">
      <c r="A166" s="6"/>
      <c r="B166" s="4"/>
      <c r="C166" s="4" t="s">
        <v>55</v>
      </c>
      <c r="D166" s="7" t="s">
        <v>56</v>
      </c>
      <c r="E166" s="8">
        <v>177893.27</v>
      </c>
      <c r="F166" s="8">
        <v>163128.13</v>
      </c>
      <c r="G166" s="9">
        <v>163128.06</v>
      </c>
      <c r="H166" s="9">
        <v>163128.06</v>
      </c>
      <c r="I166" s="9">
        <v>163128.06</v>
      </c>
      <c r="J166" s="9">
        <v>0</v>
      </c>
      <c r="K166" s="9">
        <v>163128.06</v>
      </c>
      <c r="L166" s="9">
        <v>0</v>
      </c>
      <c r="M166" s="9">
        <v>0</v>
      </c>
      <c r="N166" s="9">
        <v>0</v>
      </c>
      <c r="O166" s="9">
        <v>0</v>
      </c>
      <c r="P166" s="9">
        <v>0</v>
      </c>
      <c r="Q166" s="9">
        <v>0</v>
      </c>
      <c r="R166" s="9">
        <v>0</v>
      </c>
      <c r="S166" s="9">
        <v>0</v>
      </c>
      <c r="T166" s="9">
        <v>0</v>
      </c>
      <c r="U166" s="9">
        <v>0</v>
      </c>
      <c r="V166" s="5">
        <v>99.999960344998513</v>
      </c>
      <c r="W166" s="5">
        <v>0.65359536583893829</v>
      </c>
    </row>
    <row r="167" spans="1:23" ht="37.5" x14ac:dyDescent="0.35">
      <c r="A167" s="6"/>
      <c r="B167" s="4"/>
      <c r="C167" s="4" t="s">
        <v>57</v>
      </c>
      <c r="D167" s="7" t="s">
        <v>58</v>
      </c>
      <c r="E167" s="8">
        <v>9703.27</v>
      </c>
      <c r="F167" s="8">
        <v>10065.52</v>
      </c>
      <c r="G167" s="9">
        <v>10063.450000000001</v>
      </c>
      <c r="H167" s="9">
        <v>10063.450000000001</v>
      </c>
      <c r="I167" s="9">
        <v>10063.450000000001</v>
      </c>
      <c r="J167" s="9">
        <v>0</v>
      </c>
      <c r="K167" s="9">
        <v>10063.450000000001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  <c r="Q167" s="9">
        <v>0</v>
      </c>
      <c r="R167" s="9">
        <v>0</v>
      </c>
      <c r="S167" s="9">
        <v>0</v>
      </c>
      <c r="T167" s="9">
        <v>0</v>
      </c>
      <c r="U167" s="9">
        <v>0</v>
      </c>
      <c r="V167" s="5">
        <v>99.979434447300775</v>
      </c>
      <c r="W167" s="5">
        <v>4.0320636142943622E-2</v>
      </c>
    </row>
    <row r="168" spans="1:23" ht="25" x14ac:dyDescent="0.35">
      <c r="A168" s="6"/>
      <c r="B168" s="4"/>
      <c r="C168" s="4" t="s">
        <v>59</v>
      </c>
      <c r="D168" s="7" t="s">
        <v>60</v>
      </c>
      <c r="E168" s="8">
        <v>646.88</v>
      </c>
      <c r="F168" s="8">
        <v>0</v>
      </c>
      <c r="G168" s="9">
        <v>0</v>
      </c>
      <c r="H168" s="9">
        <v>0</v>
      </c>
      <c r="I168" s="9">
        <v>0</v>
      </c>
      <c r="J168" s="9">
        <v>0</v>
      </c>
      <c r="K168" s="9">
        <v>0</v>
      </c>
      <c r="L168" s="9">
        <v>0</v>
      </c>
      <c r="M168" s="9">
        <v>0</v>
      </c>
      <c r="N168" s="9">
        <v>0</v>
      </c>
      <c r="O168" s="9">
        <v>0</v>
      </c>
      <c r="P168" s="9">
        <v>0</v>
      </c>
      <c r="Q168" s="9">
        <v>0</v>
      </c>
      <c r="R168" s="9">
        <v>0</v>
      </c>
      <c r="S168" s="9">
        <v>0</v>
      </c>
      <c r="T168" s="9">
        <v>0</v>
      </c>
      <c r="U168" s="9">
        <v>0</v>
      </c>
      <c r="V168" s="5" t="s">
        <v>86</v>
      </c>
      <c r="W168" s="5">
        <v>0</v>
      </c>
    </row>
    <row r="169" spans="1:23" x14ac:dyDescent="0.35">
      <c r="A169" s="6"/>
      <c r="B169" s="4"/>
      <c r="C169" s="4" t="s">
        <v>61</v>
      </c>
      <c r="D169" s="7" t="s">
        <v>62</v>
      </c>
      <c r="E169" s="8">
        <v>1617.21</v>
      </c>
      <c r="F169" s="8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  <c r="Q169" s="9">
        <v>0</v>
      </c>
      <c r="R169" s="9">
        <v>0</v>
      </c>
      <c r="S169" s="9">
        <v>0</v>
      </c>
      <c r="T169" s="9">
        <v>0</v>
      </c>
      <c r="U169" s="9">
        <v>0</v>
      </c>
      <c r="V169" s="5" t="s">
        <v>86</v>
      </c>
      <c r="W169" s="5">
        <v>0</v>
      </c>
    </row>
    <row r="170" spans="1:23" ht="37.5" x14ac:dyDescent="0.35">
      <c r="A170" s="6"/>
      <c r="B170" s="4"/>
      <c r="C170" s="4" t="s">
        <v>63</v>
      </c>
      <c r="D170" s="7" t="s">
        <v>64</v>
      </c>
      <c r="E170" s="8">
        <v>310504.62</v>
      </c>
      <c r="F170" s="8">
        <v>307111.71000000002</v>
      </c>
      <c r="G170" s="9">
        <v>307111.38</v>
      </c>
      <c r="H170" s="9">
        <v>307111.38</v>
      </c>
      <c r="I170" s="9">
        <v>307111.38</v>
      </c>
      <c r="J170" s="9">
        <v>0</v>
      </c>
      <c r="K170" s="9">
        <v>307111.38</v>
      </c>
      <c r="L170" s="9">
        <v>0</v>
      </c>
      <c r="M170" s="9">
        <v>0</v>
      </c>
      <c r="N170" s="9">
        <v>0</v>
      </c>
      <c r="O170" s="9">
        <v>0</v>
      </c>
      <c r="P170" s="9">
        <v>0</v>
      </c>
      <c r="Q170" s="9">
        <v>0</v>
      </c>
      <c r="R170" s="9">
        <v>0</v>
      </c>
      <c r="S170" s="9">
        <v>0</v>
      </c>
      <c r="T170" s="9">
        <v>0</v>
      </c>
      <c r="U170" s="9">
        <v>0</v>
      </c>
      <c r="V170" s="5">
        <v>99.999894682520448</v>
      </c>
      <c r="W170" s="5">
        <v>1.230484640268251</v>
      </c>
    </row>
    <row r="171" spans="1:23" ht="50" x14ac:dyDescent="0.35">
      <c r="A171" s="6"/>
      <c r="B171" s="4"/>
      <c r="C171" s="4" t="s">
        <v>65</v>
      </c>
      <c r="D171" s="7" t="s">
        <v>66</v>
      </c>
      <c r="E171" s="8">
        <v>1617.21</v>
      </c>
      <c r="F171" s="8">
        <v>1345.52</v>
      </c>
      <c r="G171" s="9">
        <v>1343.45</v>
      </c>
      <c r="H171" s="9">
        <v>1343.45</v>
      </c>
      <c r="I171" s="9">
        <v>1343.45</v>
      </c>
      <c r="J171" s="9">
        <v>0</v>
      </c>
      <c r="K171" s="9">
        <v>1343.45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  <c r="Q171" s="9">
        <v>0</v>
      </c>
      <c r="R171" s="9">
        <v>0</v>
      </c>
      <c r="S171" s="9">
        <v>0</v>
      </c>
      <c r="T171" s="9">
        <v>0</v>
      </c>
      <c r="U171" s="9">
        <v>0</v>
      </c>
      <c r="V171" s="5">
        <v>99.846153846153854</v>
      </c>
      <c r="W171" s="5">
        <v>5.3827199129425915E-3</v>
      </c>
    </row>
    <row r="172" spans="1:23" ht="37.5" x14ac:dyDescent="0.35">
      <c r="A172" s="6"/>
      <c r="B172" s="4"/>
      <c r="C172" s="4" t="s">
        <v>67</v>
      </c>
      <c r="D172" s="7" t="s">
        <v>68</v>
      </c>
      <c r="E172" s="8">
        <v>6468.85</v>
      </c>
      <c r="F172" s="8">
        <v>16870.75</v>
      </c>
      <c r="G172" s="9">
        <v>16870.75</v>
      </c>
      <c r="H172" s="9">
        <v>16870.75</v>
      </c>
      <c r="I172" s="9">
        <v>16870.75</v>
      </c>
      <c r="J172" s="9">
        <v>0</v>
      </c>
      <c r="K172" s="9">
        <v>16870.75</v>
      </c>
      <c r="L172" s="9">
        <v>0</v>
      </c>
      <c r="M172" s="9">
        <v>0</v>
      </c>
      <c r="N172" s="9">
        <v>0</v>
      </c>
      <c r="O172" s="9">
        <v>0</v>
      </c>
      <c r="P172" s="9">
        <v>0</v>
      </c>
      <c r="Q172" s="9">
        <v>0</v>
      </c>
      <c r="R172" s="9">
        <v>0</v>
      </c>
      <c r="S172" s="9">
        <v>0</v>
      </c>
      <c r="T172" s="9">
        <v>0</v>
      </c>
      <c r="U172" s="9">
        <v>0</v>
      </c>
      <c r="V172" s="5">
        <v>100</v>
      </c>
      <c r="W172" s="5">
        <v>6.7595018937568752E-2</v>
      </c>
    </row>
    <row r="173" spans="1:23" ht="37.5" x14ac:dyDescent="0.35">
      <c r="A173" s="6"/>
      <c r="B173" s="4"/>
      <c r="C173" s="4" t="s">
        <v>91</v>
      </c>
      <c r="D173" s="7" t="s">
        <v>92</v>
      </c>
      <c r="E173" s="8">
        <v>0</v>
      </c>
      <c r="F173" s="8">
        <v>29611.14</v>
      </c>
      <c r="G173" s="9">
        <v>24483.52</v>
      </c>
      <c r="H173" s="9">
        <v>24483.52</v>
      </c>
      <c r="I173" s="9">
        <v>24483.52</v>
      </c>
      <c r="J173" s="9">
        <v>24483.52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  <c r="V173" s="5">
        <v>82.683451665756408</v>
      </c>
      <c r="W173" s="5">
        <v>9.8096623274759612E-2</v>
      </c>
    </row>
    <row r="174" spans="1:23" x14ac:dyDescent="0.35">
      <c r="A174" s="6"/>
      <c r="B174" s="4"/>
      <c r="C174" s="4"/>
      <c r="D174" s="7" t="s">
        <v>27</v>
      </c>
      <c r="E174" s="8">
        <v>22401226.260000002</v>
      </c>
      <c r="F174" s="8">
        <v>25306410.640000001</v>
      </c>
      <c r="G174" s="9">
        <v>24958571.140000001</v>
      </c>
      <c r="H174" s="9">
        <v>24958571.140000001</v>
      </c>
      <c r="I174" s="9">
        <v>24954864.879999999</v>
      </c>
      <c r="J174" s="9">
        <v>14384992.49</v>
      </c>
      <c r="K174" s="9">
        <v>10569872.390000001</v>
      </c>
      <c r="L174" s="9">
        <v>0</v>
      </c>
      <c r="M174" s="9">
        <v>3706.26</v>
      </c>
      <c r="N174" s="9">
        <v>0</v>
      </c>
      <c r="O174" s="9">
        <v>0</v>
      </c>
      <c r="P174" s="9">
        <v>0</v>
      </c>
      <c r="Q174" s="9">
        <v>0</v>
      </c>
      <c r="R174" s="9">
        <v>0</v>
      </c>
      <c r="S174" s="9">
        <v>0</v>
      </c>
      <c r="T174" s="9">
        <v>0</v>
      </c>
      <c r="U174" s="9">
        <v>0</v>
      </c>
      <c r="V174" s="5">
        <v>98.625488601680971</v>
      </c>
      <c r="W174" s="5">
        <v>100</v>
      </c>
    </row>
    <row r="175" spans="1:23" ht="15" customHeight="1" x14ac:dyDescent="0.35"/>
    <row r="176" spans="1:23" ht="91" x14ac:dyDescent="0.35">
      <c r="A176" s="33" t="s">
        <v>116</v>
      </c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</row>
    <row r="177" spans="1:23" ht="52" x14ac:dyDescent="0.35">
      <c r="A177" s="24" t="s">
        <v>2</v>
      </c>
      <c r="B177" s="24" t="s">
        <v>3</v>
      </c>
      <c r="C177" s="2" t="s">
        <v>4</v>
      </c>
      <c r="D177" s="2" t="s">
        <v>5</v>
      </c>
      <c r="E177" s="2" t="s">
        <v>6</v>
      </c>
      <c r="F177" s="2" t="s">
        <v>7</v>
      </c>
      <c r="G177" s="2" t="s">
        <v>8</v>
      </c>
      <c r="H177" s="27" t="s">
        <v>9</v>
      </c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7"/>
      <c r="U177" s="7"/>
      <c r="V177" s="2" t="s">
        <v>10</v>
      </c>
      <c r="W177" s="2" t="s">
        <v>11</v>
      </c>
    </row>
    <row r="178" spans="1:23" ht="26" x14ac:dyDescent="0.35">
      <c r="A178" s="24"/>
      <c r="B178" s="24"/>
      <c r="C178" s="2"/>
      <c r="D178" s="2"/>
      <c r="E178" s="2"/>
      <c r="F178" s="2"/>
      <c r="G178" s="2"/>
      <c r="H178" s="2" t="s">
        <v>12</v>
      </c>
      <c r="I178" s="28" t="s">
        <v>9</v>
      </c>
      <c r="J178" s="28"/>
      <c r="K178" s="28"/>
      <c r="L178" s="28"/>
      <c r="M178" s="28"/>
      <c r="N178" s="28"/>
      <c r="O178" s="28"/>
      <c r="P178" s="28"/>
      <c r="Q178" s="2" t="s">
        <v>13</v>
      </c>
      <c r="R178" s="27" t="s">
        <v>9</v>
      </c>
      <c r="S178" s="27"/>
      <c r="T178" s="7"/>
      <c r="U178" s="7"/>
      <c r="V178" s="2"/>
      <c r="W178" s="2"/>
    </row>
    <row r="179" spans="1:23" ht="102" customHeight="1" x14ac:dyDescent="0.35">
      <c r="A179" s="25"/>
      <c r="B179" s="25"/>
      <c r="C179" s="26"/>
      <c r="D179" s="26"/>
      <c r="E179" s="2"/>
      <c r="F179" s="26"/>
      <c r="G179" s="2"/>
      <c r="H179" s="2"/>
      <c r="I179" s="2" t="s">
        <v>14</v>
      </c>
      <c r="J179" s="29" t="s">
        <v>9</v>
      </c>
      <c r="K179" s="29"/>
      <c r="L179" s="2" t="s">
        <v>15</v>
      </c>
      <c r="M179" s="2" t="s">
        <v>16</v>
      </c>
      <c r="N179" s="2" t="s">
        <v>17</v>
      </c>
      <c r="O179" s="2" t="s">
        <v>18</v>
      </c>
      <c r="P179" s="2" t="s">
        <v>19</v>
      </c>
      <c r="Q179" s="2"/>
      <c r="R179" s="2" t="s">
        <v>20</v>
      </c>
      <c r="S179" s="2" t="s">
        <v>21</v>
      </c>
      <c r="T179" s="2" t="s">
        <v>22</v>
      </c>
      <c r="U179" s="2" t="s">
        <v>23</v>
      </c>
      <c r="V179" s="2"/>
      <c r="W179" s="2"/>
    </row>
    <row r="180" spans="1:23" ht="91" x14ac:dyDescent="0.35">
      <c r="A180" s="25"/>
      <c r="B180" s="25"/>
      <c r="C180" s="26"/>
      <c r="D180" s="26"/>
      <c r="E180" s="2"/>
      <c r="F180" s="26"/>
      <c r="G180" s="2"/>
      <c r="H180" s="2"/>
      <c r="I180" s="2"/>
      <c r="J180" s="2" t="s">
        <v>24</v>
      </c>
      <c r="K180" s="2" t="s">
        <v>25</v>
      </c>
      <c r="L180" s="2"/>
      <c r="M180" s="2"/>
      <c r="N180" s="2"/>
      <c r="O180" s="2"/>
      <c r="P180" s="2"/>
      <c r="Q180" s="2"/>
      <c r="R180" s="2"/>
      <c r="S180" s="2" t="s">
        <v>26</v>
      </c>
      <c r="T180" s="26"/>
      <c r="U180" s="26"/>
      <c r="V180" s="2"/>
      <c r="W180" s="2"/>
    </row>
    <row r="181" spans="1:23" x14ac:dyDescent="0.35">
      <c r="A181" s="2">
        <v>1</v>
      </c>
      <c r="B181" s="2">
        <v>2</v>
      </c>
      <c r="C181" s="2">
        <v>3</v>
      </c>
      <c r="D181" s="2">
        <v>4</v>
      </c>
      <c r="E181" s="2">
        <v>5</v>
      </c>
      <c r="F181" s="2">
        <v>6</v>
      </c>
      <c r="G181" s="2">
        <v>7</v>
      </c>
      <c r="H181" s="2">
        <v>8</v>
      </c>
      <c r="I181" s="2">
        <v>9</v>
      </c>
      <c r="J181" s="2">
        <v>10</v>
      </c>
      <c r="K181" s="2">
        <v>11</v>
      </c>
      <c r="L181" s="2">
        <v>12</v>
      </c>
      <c r="M181" s="2">
        <v>13</v>
      </c>
      <c r="N181" s="2">
        <v>14</v>
      </c>
      <c r="O181" s="2">
        <v>15</v>
      </c>
      <c r="P181" s="2">
        <v>16</v>
      </c>
      <c r="Q181" s="2">
        <v>17</v>
      </c>
      <c r="R181" s="2">
        <v>18</v>
      </c>
      <c r="S181" s="2">
        <v>19</v>
      </c>
      <c r="T181" s="2">
        <v>20</v>
      </c>
      <c r="U181" s="2">
        <v>21</v>
      </c>
      <c r="V181" s="2">
        <v>22</v>
      </c>
      <c r="W181" s="2">
        <v>23</v>
      </c>
    </row>
    <row r="182" spans="1:23" x14ac:dyDescent="0.35">
      <c r="A182" s="30" t="s">
        <v>27</v>
      </c>
      <c r="B182" s="30"/>
      <c r="C182" s="30"/>
      <c r="D182" s="30"/>
      <c r="E182" s="3">
        <v>4338872.76</v>
      </c>
      <c r="F182" s="3">
        <v>4914254.8600000003</v>
      </c>
      <c r="G182" s="3">
        <v>4914254.8600000003</v>
      </c>
      <c r="H182" s="3">
        <v>4914254.8600000003</v>
      </c>
      <c r="I182" s="3">
        <v>4911116.4000000004</v>
      </c>
      <c r="J182" s="3">
        <v>3599232.13</v>
      </c>
      <c r="K182" s="3">
        <v>1311884.27</v>
      </c>
      <c r="L182" s="3">
        <v>0</v>
      </c>
      <c r="M182" s="3">
        <v>3138.46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100</v>
      </c>
      <c r="W182" s="3">
        <v>100</v>
      </c>
    </row>
    <row r="183" spans="1:23" x14ac:dyDescent="0.35">
      <c r="A183" s="4"/>
      <c r="B183" s="4"/>
      <c r="C183" s="4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 spans="1:23" ht="37.5" x14ac:dyDescent="0.35">
      <c r="A184" s="6">
        <v>853</v>
      </c>
      <c r="B184" s="4"/>
      <c r="C184" s="4"/>
      <c r="D184" s="7" t="s">
        <v>97</v>
      </c>
      <c r="E184" s="8">
        <v>4338872.76</v>
      </c>
      <c r="F184" s="8">
        <v>4914254.8600000003</v>
      </c>
      <c r="G184" s="9">
        <v>4914254.8600000003</v>
      </c>
      <c r="H184" s="9">
        <v>4914254.8600000003</v>
      </c>
      <c r="I184" s="9">
        <v>4911116.4000000004</v>
      </c>
      <c r="J184" s="9">
        <v>3599232.13</v>
      </c>
      <c r="K184" s="9">
        <v>1311884.27</v>
      </c>
      <c r="L184" s="9">
        <v>0</v>
      </c>
      <c r="M184" s="9">
        <v>3138.46</v>
      </c>
      <c r="N184" s="9">
        <v>0</v>
      </c>
      <c r="O184" s="9">
        <v>0</v>
      </c>
      <c r="P184" s="9">
        <v>0</v>
      </c>
      <c r="Q184" s="9">
        <v>0</v>
      </c>
      <c r="R184" s="9">
        <v>0</v>
      </c>
      <c r="S184" s="9">
        <v>0</v>
      </c>
      <c r="T184" s="9">
        <v>0</v>
      </c>
      <c r="U184" s="9">
        <v>0</v>
      </c>
      <c r="V184" s="5">
        <v>100</v>
      </c>
      <c r="W184" s="5">
        <v>100</v>
      </c>
    </row>
    <row r="185" spans="1:23" ht="37.5" x14ac:dyDescent="0.35">
      <c r="A185" s="6"/>
      <c r="B185" s="4" t="s">
        <v>117</v>
      </c>
      <c r="C185" s="4"/>
      <c r="D185" s="7" t="s">
        <v>118</v>
      </c>
      <c r="E185" s="8">
        <v>4338872.76</v>
      </c>
      <c r="F185" s="8">
        <v>4914254.8600000003</v>
      </c>
      <c r="G185" s="9">
        <v>4914254.8600000003</v>
      </c>
      <c r="H185" s="9">
        <v>4914254.8600000003</v>
      </c>
      <c r="I185" s="9">
        <v>4911116.4000000004</v>
      </c>
      <c r="J185" s="9">
        <v>3599232.13</v>
      </c>
      <c r="K185" s="9">
        <v>1311884.27</v>
      </c>
      <c r="L185" s="9">
        <v>0</v>
      </c>
      <c r="M185" s="9">
        <v>3138.46</v>
      </c>
      <c r="N185" s="9">
        <v>0</v>
      </c>
      <c r="O185" s="9">
        <v>0</v>
      </c>
      <c r="P185" s="9">
        <v>0</v>
      </c>
      <c r="Q185" s="9">
        <v>0</v>
      </c>
      <c r="R185" s="9">
        <v>0</v>
      </c>
      <c r="S185" s="9">
        <v>0</v>
      </c>
      <c r="T185" s="9">
        <v>0</v>
      </c>
      <c r="U185" s="9">
        <v>0</v>
      </c>
      <c r="V185" s="5">
        <v>100</v>
      </c>
      <c r="W185" s="5">
        <v>100</v>
      </c>
    </row>
    <row r="186" spans="1:23" ht="37.5" x14ac:dyDescent="0.35">
      <c r="A186" s="6"/>
      <c r="B186" s="4"/>
      <c r="C186" s="4" t="s">
        <v>31</v>
      </c>
      <c r="D186" s="7" t="s">
        <v>32</v>
      </c>
      <c r="E186" s="8">
        <v>3138.46</v>
      </c>
      <c r="F186" s="8">
        <v>3138.46</v>
      </c>
      <c r="G186" s="9">
        <v>3138.46</v>
      </c>
      <c r="H186" s="9">
        <v>3138.46</v>
      </c>
      <c r="I186" s="9">
        <v>0</v>
      </c>
      <c r="J186" s="9">
        <v>0</v>
      </c>
      <c r="K186" s="9">
        <v>0</v>
      </c>
      <c r="L186" s="9">
        <v>0</v>
      </c>
      <c r="M186" s="9">
        <v>3138.46</v>
      </c>
      <c r="N186" s="9">
        <v>0</v>
      </c>
      <c r="O186" s="9">
        <v>0</v>
      </c>
      <c r="P186" s="9">
        <v>0</v>
      </c>
      <c r="Q186" s="9">
        <v>0</v>
      </c>
      <c r="R186" s="9">
        <v>0</v>
      </c>
      <c r="S186" s="9">
        <v>0</v>
      </c>
      <c r="T186" s="9">
        <v>0</v>
      </c>
      <c r="U186" s="9">
        <v>0</v>
      </c>
      <c r="V186" s="5">
        <v>100</v>
      </c>
      <c r="W186" s="5">
        <v>6.3864165178276824E-2</v>
      </c>
    </row>
    <row r="187" spans="1:23" ht="25" x14ac:dyDescent="0.35">
      <c r="A187" s="6"/>
      <c r="B187" s="4"/>
      <c r="C187" s="4" t="s">
        <v>33</v>
      </c>
      <c r="D187" s="7" t="s">
        <v>34</v>
      </c>
      <c r="E187" s="8">
        <v>2307805.3199999998</v>
      </c>
      <c r="F187" s="8">
        <v>2446952.79</v>
      </c>
      <c r="G187" s="9">
        <v>2446952.79</v>
      </c>
      <c r="H187" s="9">
        <v>2446952.79</v>
      </c>
      <c r="I187" s="9">
        <v>2446952.79</v>
      </c>
      <c r="J187" s="9">
        <v>2446952.79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  <c r="S187" s="9">
        <v>0</v>
      </c>
      <c r="T187" s="9">
        <v>0</v>
      </c>
      <c r="U187" s="9">
        <v>0</v>
      </c>
      <c r="V187" s="5">
        <v>100</v>
      </c>
      <c r="W187" s="5">
        <v>49.792956634103042</v>
      </c>
    </row>
    <row r="188" spans="1:23" ht="25" x14ac:dyDescent="0.35">
      <c r="A188" s="6"/>
      <c r="B188" s="4"/>
      <c r="C188" s="4" t="s">
        <v>35</v>
      </c>
      <c r="D188" s="7" t="s">
        <v>36</v>
      </c>
      <c r="E188" s="8">
        <v>164245.43</v>
      </c>
      <c r="F188" s="8">
        <v>155899.26</v>
      </c>
      <c r="G188" s="9">
        <v>155899.26</v>
      </c>
      <c r="H188" s="9">
        <v>155899.26</v>
      </c>
      <c r="I188" s="9">
        <v>155899.26</v>
      </c>
      <c r="J188" s="9">
        <v>155899.26</v>
      </c>
      <c r="K188" s="9">
        <v>0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  <c r="S188" s="9">
        <v>0</v>
      </c>
      <c r="T188" s="9">
        <v>0</v>
      </c>
      <c r="U188" s="9">
        <v>0</v>
      </c>
      <c r="V188" s="5">
        <v>100</v>
      </c>
      <c r="W188" s="5">
        <v>3.1723885410657231</v>
      </c>
    </row>
    <row r="189" spans="1:23" ht="37.5" x14ac:dyDescent="0.35">
      <c r="A189" s="6"/>
      <c r="B189" s="4"/>
      <c r="C189" s="4" t="s">
        <v>37</v>
      </c>
      <c r="D189" s="7" t="s">
        <v>38</v>
      </c>
      <c r="E189" s="8">
        <v>428921.21</v>
      </c>
      <c r="F189" s="8">
        <v>463604.81</v>
      </c>
      <c r="G189" s="9">
        <v>463604.81</v>
      </c>
      <c r="H189" s="9">
        <v>463604.81</v>
      </c>
      <c r="I189" s="9">
        <v>463604.81</v>
      </c>
      <c r="J189" s="9">
        <v>463604.81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  <c r="Q189" s="9">
        <v>0</v>
      </c>
      <c r="R189" s="9">
        <v>0</v>
      </c>
      <c r="S189" s="9">
        <v>0</v>
      </c>
      <c r="T189" s="9">
        <v>0</v>
      </c>
      <c r="U189" s="9">
        <v>0</v>
      </c>
      <c r="V189" s="5">
        <v>100</v>
      </c>
      <c r="W189" s="5">
        <v>9.4338782365826717</v>
      </c>
    </row>
    <row r="190" spans="1:23" ht="37.5" x14ac:dyDescent="0.35">
      <c r="A190" s="6"/>
      <c r="B190" s="4"/>
      <c r="C190" s="4" t="s">
        <v>39</v>
      </c>
      <c r="D190" s="7" t="s">
        <v>40</v>
      </c>
      <c r="E190" s="8">
        <v>57538.22</v>
      </c>
      <c r="F190" s="8">
        <v>45956.3</v>
      </c>
      <c r="G190" s="9">
        <v>45956.3</v>
      </c>
      <c r="H190" s="9">
        <v>45956.3</v>
      </c>
      <c r="I190" s="9">
        <v>45956.3</v>
      </c>
      <c r="J190" s="9">
        <v>45956.3</v>
      </c>
      <c r="K190" s="9">
        <v>0</v>
      </c>
      <c r="L190" s="9">
        <v>0</v>
      </c>
      <c r="M190" s="9">
        <v>0</v>
      </c>
      <c r="N190" s="9">
        <v>0</v>
      </c>
      <c r="O190" s="9">
        <v>0</v>
      </c>
      <c r="P190" s="9">
        <v>0</v>
      </c>
      <c r="Q190" s="9">
        <v>0</v>
      </c>
      <c r="R190" s="9">
        <v>0</v>
      </c>
      <c r="S190" s="9">
        <v>0</v>
      </c>
      <c r="T190" s="9">
        <v>0</v>
      </c>
      <c r="U190" s="9">
        <v>0</v>
      </c>
      <c r="V190" s="5">
        <v>100</v>
      </c>
      <c r="W190" s="5">
        <v>0.93516297070550747</v>
      </c>
    </row>
    <row r="191" spans="1:23" ht="25" x14ac:dyDescent="0.35">
      <c r="A191" s="6"/>
      <c r="B191" s="4"/>
      <c r="C191" s="4" t="s">
        <v>41</v>
      </c>
      <c r="D191" s="7" t="s">
        <v>42</v>
      </c>
      <c r="E191" s="8">
        <v>387075.22</v>
      </c>
      <c r="F191" s="8">
        <v>460326.62</v>
      </c>
      <c r="G191" s="9">
        <v>460326.62</v>
      </c>
      <c r="H191" s="9">
        <v>460326.62</v>
      </c>
      <c r="I191" s="9">
        <v>460326.62</v>
      </c>
      <c r="J191" s="9">
        <v>460326.62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  <c r="Q191" s="9">
        <v>0</v>
      </c>
      <c r="R191" s="9">
        <v>0</v>
      </c>
      <c r="S191" s="9">
        <v>0</v>
      </c>
      <c r="T191" s="9">
        <v>0</v>
      </c>
      <c r="U191" s="9">
        <v>0</v>
      </c>
      <c r="V191" s="5">
        <v>100</v>
      </c>
      <c r="W191" s="5">
        <v>9.367169987248456</v>
      </c>
    </row>
    <row r="192" spans="1:23" ht="25" x14ac:dyDescent="0.35">
      <c r="A192" s="6"/>
      <c r="B192" s="4"/>
      <c r="C192" s="4" t="s">
        <v>43</v>
      </c>
      <c r="D192" s="7" t="s">
        <v>44</v>
      </c>
      <c r="E192" s="8">
        <v>111383.5</v>
      </c>
      <c r="F192" s="8">
        <v>173523.44</v>
      </c>
      <c r="G192" s="9">
        <v>173523.44</v>
      </c>
      <c r="H192" s="9">
        <v>173523.44</v>
      </c>
      <c r="I192" s="9">
        <v>173523.44</v>
      </c>
      <c r="J192" s="9">
        <v>0</v>
      </c>
      <c r="K192" s="9">
        <v>173523.44</v>
      </c>
      <c r="L192" s="9">
        <v>0</v>
      </c>
      <c r="M192" s="9">
        <v>0</v>
      </c>
      <c r="N192" s="9">
        <v>0</v>
      </c>
      <c r="O192" s="9">
        <v>0</v>
      </c>
      <c r="P192" s="9">
        <v>0</v>
      </c>
      <c r="Q192" s="9">
        <v>0</v>
      </c>
      <c r="R192" s="9">
        <v>0</v>
      </c>
      <c r="S192" s="9">
        <v>0</v>
      </c>
      <c r="T192" s="9">
        <v>0</v>
      </c>
      <c r="U192" s="9">
        <v>0</v>
      </c>
      <c r="V192" s="5">
        <v>100</v>
      </c>
      <c r="W192" s="5">
        <v>3.5310220182353476</v>
      </c>
    </row>
    <row r="193" spans="1:23" x14ac:dyDescent="0.35">
      <c r="A193" s="6"/>
      <c r="B193" s="4"/>
      <c r="C193" s="4" t="s">
        <v>49</v>
      </c>
      <c r="D193" s="7" t="s">
        <v>50</v>
      </c>
      <c r="E193" s="8">
        <v>97291.87</v>
      </c>
      <c r="F193" s="8">
        <v>80260.88</v>
      </c>
      <c r="G193" s="9">
        <v>80260.88</v>
      </c>
      <c r="H193" s="9">
        <v>80260.88</v>
      </c>
      <c r="I193" s="9">
        <v>80260.88</v>
      </c>
      <c r="J193" s="9">
        <v>0</v>
      </c>
      <c r="K193" s="9">
        <v>80260.88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  <c r="Q193" s="9">
        <v>0</v>
      </c>
      <c r="R193" s="9">
        <v>0</v>
      </c>
      <c r="S193" s="9">
        <v>0</v>
      </c>
      <c r="T193" s="9">
        <v>0</v>
      </c>
      <c r="U193" s="9">
        <v>0</v>
      </c>
      <c r="V193" s="5">
        <v>100</v>
      </c>
      <c r="W193" s="5">
        <v>1.6332259705756504</v>
      </c>
    </row>
    <row r="194" spans="1:23" ht="25" x14ac:dyDescent="0.35">
      <c r="A194" s="6"/>
      <c r="B194" s="4"/>
      <c r="C194" s="4" t="s">
        <v>51</v>
      </c>
      <c r="D194" s="7" t="s">
        <v>52</v>
      </c>
      <c r="E194" s="8">
        <v>5230.74</v>
      </c>
      <c r="F194" s="8">
        <v>5147.07</v>
      </c>
      <c r="G194" s="9">
        <v>5147.07</v>
      </c>
      <c r="H194" s="9">
        <v>5147.07</v>
      </c>
      <c r="I194" s="9">
        <v>5147.07</v>
      </c>
      <c r="J194" s="9">
        <v>0</v>
      </c>
      <c r="K194" s="9">
        <v>5147.07</v>
      </c>
      <c r="L194" s="9">
        <v>0</v>
      </c>
      <c r="M194" s="9">
        <v>0</v>
      </c>
      <c r="N194" s="9">
        <v>0</v>
      </c>
      <c r="O194" s="9">
        <v>0</v>
      </c>
      <c r="P194" s="9">
        <v>0</v>
      </c>
      <c r="Q194" s="9">
        <v>0</v>
      </c>
      <c r="R194" s="9">
        <v>0</v>
      </c>
      <c r="S194" s="9">
        <v>0</v>
      </c>
      <c r="T194" s="9">
        <v>0</v>
      </c>
      <c r="U194" s="9">
        <v>0</v>
      </c>
      <c r="V194" s="5">
        <v>100</v>
      </c>
      <c r="W194" s="5">
        <v>0.10473723089237398</v>
      </c>
    </row>
    <row r="195" spans="1:23" ht="25" x14ac:dyDescent="0.35">
      <c r="A195" s="6"/>
      <c r="B195" s="4"/>
      <c r="C195" s="4" t="s">
        <v>53</v>
      </c>
      <c r="D195" s="7" t="s">
        <v>54</v>
      </c>
      <c r="E195" s="8">
        <v>5230.74</v>
      </c>
      <c r="F195" s="8">
        <v>3661.53</v>
      </c>
      <c r="G195" s="9">
        <v>3661.53</v>
      </c>
      <c r="H195" s="9">
        <v>3661.53</v>
      </c>
      <c r="I195" s="9">
        <v>3661.53</v>
      </c>
      <c r="J195" s="9">
        <v>0</v>
      </c>
      <c r="K195" s="9">
        <v>3661.53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  <c r="Q195" s="9">
        <v>0</v>
      </c>
      <c r="R195" s="9">
        <v>0</v>
      </c>
      <c r="S195" s="9">
        <v>0</v>
      </c>
      <c r="T195" s="9">
        <v>0</v>
      </c>
      <c r="U195" s="9">
        <v>0</v>
      </c>
      <c r="V195" s="5">
        <v>100</v>
      </c>
      <c r="W195" s="5">
        <v>7.4508192707989626E-2</v>
      </c>
    </row>
    <row r="196" spans="1:23" ht="25" x14ac:dyDescent="0.35">
      <c r="A196" s="6"/>
      <c r="B196" s="4"/>
      <c r="C196" s="4" t="s">
        <v>55</v>
      </c>
      <c r="D196" s="7" t="s">
        <v>56</v>
      </c>
      <c r="E196" s="8">
        <v>627689.57999999996</v>
      </c>
      <c r="F196" s="8">
        <v>970186.49</v>
      </c>
      <c r="G196" s="9">
        <v>970186.49</v>
      </c>
      <c r="H196" s="9">
        <v>970186.49</v>
      </c>
      <c r="I196" s="9">
        <v>970186.49</v>
      </c>
      <c r="J196" s="9">
        <v>0</v>
      </c>
      <c r="K196" s="9">
        <v>970186.49</v>
      </c>
      <c r="L196" s="9">
        <v>0</v>
      </c>
      <c r="M196" s="9">
        <v>0</v>
      </c>
      <c r="N196" s="9">
        <v>0</v>
      </c>
      <c r="O196" s="9">
        <v>0</v>
      </c>
      <c r="P196" s="9">
        <v>0</v>
      </c>
      <c r="Q196" s="9">
        <v>0</v>
      </c>
      <c r="R196" s="9">
        <v>0</v>
      </c>
      <c r="S196" s="9">
        <v>0</v>
      </c>
      <c r="T196" s="9">
        <v>0</v>
      </c>
      <c r="U196" s="9">
        <v>0</v>
      </c>
      <c r="V196" s="5">
        <v>100</v>
      </c>
      <c r="W196" s="5">
        <v>19.742291063061607</v>
      </c>
    </row>
    <row r="197" spans="1:23" ht="37.5" x14ac:dyDescent="0.35">
      <c r="A197" s="6"/>
      <c r="B197" s="4"/>
      <c r="C197" s="4" t="s">
        <v>57</v>
      </c>
      <c r="D197" s="7" t="s">
        <v>58</v>
      </c>
      <c r="E197" s="8">
        <v>20923</v>
      </c>
      <c r="F197" s="8">
        <v>18757.36</v>
      </c>
      <c r="G197" s="9">
        <v>18757.36</v>
      </c>
      <c r="H197" s="9">
        <v>18757.36</v>
      </c>
      <c r="I197" s="9">
        <v>18757.36</v>
      </c>
      <c r="J197" s="9">
        <v>0</v>
      </c>
      <c r="K197" s="9">
        <v>18757.36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  <c r="Q197" s="9">
        <v>0</v>
      </c>
      <c r="R197" s="9">
        <v>0</v>
      </c>
      <c r="S197" s="9">
        <v>0</v>
      </c>
      <c r="T197" s="9">
        <v>0</v>
      </c>
      <c r="U197" s="9">
        <v>0</v>
      </c>
      <c r="V197" s="5">
        <v>100</v>
      </c>
      <c r="W197" s="5">
        <v>0.38169269840999515</v>
      </c>
    </row>
    <row r="198" spans="1:23" ht="25" x14ac:dyDescent="0.35">
      <c r="A198" s="6"/>
      <c r="B198" s="4"/>
      <c r="C198" s="4" t="s">
        <v>59</v>
      </c>
      <c r="D198" s="7" t="s">
        <v>60</v>
      </c>
      <c r="E198" s="8">
        <v>10461.48</v>
      </c>
      <c r="F198" s="8">
        <v>3584.94</v>
      </c>
      <c r="G198" s="9">
        <v>3584.94</v>
      </c>
      <c r="H198" s="9">
        <v>3584.94</v>
      </c>
      <c r="I198" s="9">
        <v>3584.94</v>
      </c>
      <c r="J198" s="9">
        <v>0</v>
      </c>
      <c r="K198" s="9">
        <v>3584.94</v>
      </c>
      <c r="L198" s="9">
        <v>0</v>
      </c>
      <c r="M198" s="9">
        <v>0</v>
      </c>
      <c r="N198" s="9">
        <v>0</v>
      </c>
      <c r="O198" s="9">
        <v>0</v>
      </c>
      <c r="P198" s="9">
        <v>0</v>
      </c>
      <c r="Q198" s="9">
        <v>0</v>
      </c>
      <c r="R198" s="9">
        <v>0</v>
      </c>
      <c r="S198" s="9">
        <v>0</v>
      </c>
      <c r="T198" s="9">
        <v>0</v>
      </c>
      <c r="U198" s="9">
        <v>0</v>
      </c>
      <c r="V198" s="5">
        <v>100</v>
      </c>
      <c r="W198" s="5">
        <v>7.2949907077639667E-2</v>
      </c>
    </row>
    <row r="199" spans="1:23" x14ac:dyDescent="0.35">
      <c r="A199" s="6"/>
      <c r="B199" s="4"/>
      <c r="C199" s="4" t="s">
        <v>61</v>
      </c>
      <c r="D199" s="7" t="s">
        <v>62</v>
      </c>
      <c r="E199" s="8">
        <v>1046.1400000000001</v>
      </c>
      <c r="F199" s="8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  <c r="Q199" s="9">
        <v>0</v>
      </c>
      <c r="R199" s="9">
        <v>0</v>
      </c>
      <c r="S199" s="9">
        <v>0</v>
      </c>
      <c r="T199" s="9">
        <v>0</v>
      </c>
      <c r="U199" s="9">
        <v>0</v>
      </c>
      <c r="V199" s="5" t="s">
        <v>86</v>
      </c>
      <c r="W199" s="5">
        <v>0</v>
      </c>
    </row>
    <row r="200" spans="1:23" ht="37.5" x14ac:dyDescent="0.35">
      <c r="A200" s="6"/>
      <c r="B200" s="4"/>
      <c r="C200" s="4" t="s">
        <v>63</v>
      </c>
      <c r="D200" s="7" t="s">
        <v>64</v>
      </c>
      <c r="E200" s="8">
        <v>57538.22</v>
      </c>
      <c r="F200" s="8">
        <v>53624.15</v>
      </c>
      <c r="G200" s="9">
        <v>53624.15</v>
      </c>
      <c r="H200" s="9">
        <v>53624.15</v>
      </c>
      <c r="I200" s="9">
        <v>53624.15</v>
      </c>
      <c r="J200" s="9">
        <v>0</v>
      </c>
      <c r="K200" s="9">
        <v>53624.15</v>
      </c>
      <c r="L200" s="9">
        <v>0</v>
      </c>
      <c r="M200" s="9">
        <v>0</v>
      </c>
      <c r="N200" s="9">
        <v>0</v>
      </c>
      <c r="O200" s="9">
        <v>0</v>
      </c>
      <c r="P200" s="9">
        <v>0</v>
      </c>
      <c r="Q200" s="9">
        <v>0</v>
      </c>
      <c r="R200" s="9">
        <v>0</v>
      </c>
      <c r="S200" s="9">
        <v>0</v>
      </c>
      <c r="T200" s="9">
        <v>0</v>
      </c>
      <c r="U200" s="9">
        <v>0</v>
      </c>
      <c r="V200" s="5">
        <v>100</v>
      </c>
      <c r="W200" s="5">
        <v>1.0911958990690733</v>
      </c>
    </row>
    <row r="201" spans="1:23" ht="37.5" x14ac:dyDescent="0.35">
      <c r="A201" s="6"/>
      <c r="B201" s="4"/>
      <c r="C201" s="4" t="s">
        <v>67</v>
      </c>
      <c r="D201" s="7" t="s">
        <v>68</v>
      </c>
      <c r="E201" s="8">
        <v>20923</v>
      </c>
      <c r="F201" s="8">
        <v>3138.46</v>
      </c>
      <c r="G201" s="9">
        <v>3138.46</v>
      </c>
      <c r="H201" s="9">
        <v>3138.46</v>
      </c>
      <c r="I201" s="9">
        <v>3138.46</v>
      </c>
      <c r="J201" s="9">
        <v>0</v>
      </c>
      <c r="K201" s="9">
        <v>3138.46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  <c r="Q201" s="9">
        <v>0</v>
      </c>
      <c r="R201" s="9">
        <v>0</v>
      </c>
      <c r="S201" s="9">
        <v>0</v>
      </c>
      <c r="T201" s="9">
        <v>0</v>
      </c>
      <c r="U201" s="9">
        <v>0</v>
      </c>
      <c r="V201" s="5">
        <v>100</v>
      </c>
      <c r="W201" s="5">
        <v>6.3864165178276824E-2</v>
      </c>
    </row>
    <row r="202" spans="1:23" ht="37.5" x14ac:dyDescent="0.35">
      <c r="A202" s="6"/>
      <c r="B202" s="4"/>
      <c r="C202" s="4" t="s">
        <v>91</v>
      </c>
      <c r="D202" s="7" t="s">
        <v>92</v>
      </c>
      <c r="E202" s="8">
        <v>32430.62</v>
      </c>
      <c r="F202" s="8">
        <v>26492.38</v>
      </c>
      <c r="G202" s="9">
        <v>26492.38</v>
      </c>
      <c r="H202" s="9">
        <v>26492.38</v>
      </c>
      <c r="I202" s="9">
        <v>26492.38</v>
      </c>
      <c r="J202" s="9">
        <v>26492.38</v>
      </c>
      <c r="K202" s="9">
        <v>0</v>
      </c>
      <c r="L202" s="9">
        <v>0</v>
      </c>
      <c r="M202" s="9">
        <v>0</v>
      </c>
      <c r="N202" s="9">
        <v>0</v>
      </c>
      <c r="O202" s="9">
        <v>0</v>
      </c>
      <c r="P202" s="9">
        <v>0</v>
      </c>
      <c r="Q202" s="9">
        <v>0</v>
      </c>
      <c r="R202" s="9">
        <v>0</v>
      </c>
      <c r="S202" s="9">
        <v>0</v>
      </c>
      <c r="T202" s="9">
        <v>0</v>
      </c>
      <c r="U202" s="9">
        <v>0</v>
      </c>
      <c r="V202" s="5">
        <v>100</v>
      </c>
      <c r="W202" s="5">
        <v>0.53909231990837625</v>
      </c>
    </row>
    <row r="203" spans="1:23" x14ac:dyDescent="0.35">
      <c r="A203" s="6"/>
      <c r="B203" s="4"/>
      <c r="C203" s="4"/>
      <c r="D203" s="7" t="s">
        <v>27</v>
      </c>
      <c r="E203" s="8">
        <v>4338872.76</v>
      </c>
      <c r="F203" s="8">
        <v>4914254.8600000003</v>
      </c>
      <c r="G203" s="9">
        <v>4914254.8600000003</v>
      </c>
      <c r="H203" s="9">
        <v>4914254.8600000003</v>
      </c>
      <c r="I203" s="9">
        <v>4911116.4000000004</v>
      </c>
      <c r="J203" s="9">
        <v>3599232.13</v>
      </c>
      <c r="K203" s="9">
        <v>1311884.27</v>
      </c>
      <c r="L203" s="9">
        <v>0</v>
      </c>
      <c r="M203" s="9">
        <v>3138.46</v>
      </c>
      <c r="N203" s="9">
        <v>0</v>
      </c>
      <c r="O203" s="9">
        <v>0</v>
      </c>
      <c r="P203" s="9">
        <v>0</v>
      </c>
      <c r="Q203" s="9">
        <v>0</v>
      </c>
      <c r="R203" s="9">
        <v>0</v>
      </c>
      <c r="S203" s="9">
        <v>0</v>
      </c>
      <c r="T203" s="9">
        <v>0</v>
      </c>
      <c r="U203" s="9">
        <v>0</v>
      </c>
      <c r="V203" s="5">
        <v>100</v>
      </c>
      <c r="W203" s="5">
        <v>100</v>
      </c>
    </row>
    <row r="209" spans="1:23" ht="15" customHeight="1" x14ac:dyDescent="0.35"/>
    <row r="210" spans="1:23" ht="91" x14ac:dyDescent="0.35">
      <c r="A210" s="33" t="s">
        <v>369</v>
      </c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4"/>
    </row>
    <row r="211" spans="1:23" ht="52" x14ac:dyDescent="0.35">
      <c r="A211" s="24" t="s">
        <v>2</v>
      </c>
      <c r="B211" s="24" t="s">
        <v>3</v>
      </c>
      <c r="C211" s="2" t="s">
        <v>4</v>
      </c>
      <c r="D211" s="2" t="s">
        <v>5</v>
      </c>
      <c r="E211" s="2" t="s">
        <v>6</v>
      </c>
      <c r="F211" s="2" t="s">
        <v>7</v>
      </c>
      <c r="G211" s="2" t="s">
        <v>8</v>
      </c>
      <c r="H211" s="27" t="s">
        <v>9</v>
      </c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7"/>
      <c r="U211" s="7"/>
      <c r="V211" s="2" t="s">
        <v>10</v>
      </c>
      <c r="W211" s="2" t="s">
        <v>11</v>
      </c>
    </row>
    <row r="212" spans="1:23" ht="26" x14ac:dyDescent="0.35">
      <c r="A212" s="24"/>
      <c r="B212" s="24"/>
      <c r="C212" s="2"/>
      <c r="D212" s="2"/>
      <c r="E212" s="2"/>
      <c r="F212" s="2"/>
      <c r="G212" s="2"/>
      <c r="H212" s="2" t="s">
        <v>12</v>
      </c>
      <c r="I212" s="28" t="s">
        <v>9</v>
      </c>
      <c r="J212" s="28"/>
      <c r="K212" s="28"/>
      <c r="L212" s="28"/>
      <c r="M212" s="28"/>
      <c r="N212" s="28"/>
      <c r="O212" s="28"/>
      <c r="P212" s="28"/>
      <c r="Q212" s="2" t="s">
        <v>13</v>
      </c>
      <c r="R212" s="27" t="s">
        <v>9</v>
      </c>
      <c r="S212" s="27"/>
      <c r="T212" s="7"/>
      <c r="U212" s="7"/>
      <c r="V212" s="2"/>
      <c r="W212" s="2"/>
    </row>
    <row r="213" spans="1:23" ht="100.5" customHeight="1" x14ac:dyDescent="0.35">
      <c r="A213" s="25"/>
      <c r="B213" s="25"/>
      <c r="C213" s="26"/>
      <c r="D213" s="26"/>
      <c r="E213" s="2"/>
      <c r="F213" s="26"/>
      <c r="G213" s="2"/>
      <c r="H213" s="2"/>
      <c r="I213" s="2" t="s">
        <v>14</v>
      </c>
      <c r="J213" s="29" t="s">
        <v>9</v>
      </c>
      <c r="K213" s="29"/>
      <c r="L213" s="2" t="s">
        <v>15</v>
      </c>
      <c r="M213" s="2" t="s">
        <v>16</v>
      </c>
      <c r="N213" s="2" t="s">
        <v>17</v>
      </c>
      <c r="O213" s="2" t="s">
        <v>18</v>
      </c>
      <c r="P213" s="2" t="s">
        <v>19</v>
      </c>
      <c r="Q213" s="2"/>
      <c r="R213" s="2" t="s">
        <v>20</v>
      </c>
      <c r="S213" s="2" t="s">
        <v>21</v>
      </c>
      <c r="T213" s="2" t="s">
        <v>22</v>
      </c>
      <c r="U213" s="2" t="s">
        <v>23</v>
      </c>
      <c r="V213" s="2"/>
      <c r="W213" s="2"/>
    </row>
    <row r="214" spans="1:23" ht="91" x14ac:dyDescent="0.35">
      <c r="A214" s="25"/>
      <c r="B214" s="25"/>
      <c r="C214" s="26"/>
      <c r="D214" s="26"/>
      <c r="E214" s="2"/>
      <c r="F214" s="26"/>
      <c r="G214" s="2"/>
      <c r="H214" s="2"/>
      <c r="I214" s="2"/>
      <c r="J214" s="2" t="s">
        <v>24</v>
      </c>
      <c r="K214" s="2" t="s">
        <v>25</v>
      </c>
      <c r="L214" s="2"/>
      <c r="M214" s="2"/>
      <c r="N214" s="2"/>
      <c r="O214" s="2"/>
      <c r="P214" s="2"/>
      <c r="Q214" s="2"/>
      <c r="R214" s="2"/>
      <c r="S214" s="2" t="s">
        <v>26</v>
      </c>
      <c r="T214" s="26"/>
      <c r="U214" s="26"/>
      <c r="V214" s="2"/>
      <c r="W214" s="2"/>
    </row>
    <row r="215" spans="1:23" x14ac:dyDescent="0.35">
      <c r="A215" s="2">
        <v>1</v>
      </c>
      <c r="B215" s="2">
        <v>2</v>
      </c>
      <c r="C215" s="2">
        <v>3</v>
      </c>
      <c r="D215" s="2">
        <v>4</v>
      </c>
      <c r="E215" s="2">
        <v>5</v>
      </c>
      <c r="F215" s="2">
        <v>6</v>
      </c>
      <c r="G215" s="2">
        <v>7</v>
      </c>
      <c r="H215" s="2">
        <v>8</v>
      </c>
      <c r="I215" s="2">
        <v>9</v>
      </c>
      <c r="J215" s="2">
        <v>10</v>
      </c>
      <c r="K215" s="2">
        <v>11</v>
      </c>
      <c r="L215" s="2">
        <v>12</v>
      </c>
      <c r="M215" s="2">
        <v>13</v>
      </c>
      <c r="N215" s="2">
        <v>14</v>
      </c>
      <c r="O215" s="2">
        <v>15</v>
      </c>
      <c r="P215" s="2">
        <v>16</v>
      </c>
      <c r="Q215" s="2">
        <v>17</v>
      </c>
      <c r="R215" s="2">
        <v>18</v>
      </c>
      <c r="S215" s="2">
        <v>19</v>
      </c>
      <c r="T215" s="2">
        <v>20</v>
      </c>
      <c r="U215" s="2">
        <v>21</v>
      </c>
      <c r="V215" s="2">
        <v>22</v>
      </c>
      <c r="W215" s="2">
        <v>23</v>
      </c>
    </row>
    <row r="216" spans="1:23" x14ac:dyDescent="0.35">
      <c r="A216" s="30" t="s">
        <v>27</v>
      </c>
      <c r="B216" s="30"/>
      <c r="C216" s="30"/>
      <c r="D216" s="30"/>
      <c r="E216" s="3">
        <v>4948450.6399999997</v>
      </c>
      <c r="F216" s="3">
        <v>5257828.0599999996</v>
      </c>
      <c r="G216" s="3">
        <v>5257749.5599999996</v>
      </c>
      <c r="H216" s="3">
        <v>5257749.5599999996</v>
      </c>
      <c r="I216" s="3">
        <v>5257749.5599999996</v>
      </c>
      <c r="J216" s="3">
        <v>3815816.38</v>
      </c>
      <c r="K216" s="3">
        <v>1441933.18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99.998506998559591</v>
      </c>
      <c r="W216" s="3">
        <v>100</v>
      </c>
    </row>
    <row r="217" spans="1:23" x14ac:dyDescent="0.35">
      <c r="A217" s="4"/>
      <c r="B217" s="4"/>
      <c r="C217" s="4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 spans="1:23" x14ac:dyDescent="0.35">
      <c r="A218" s="6">
        <v>852</v>
      </c>
      <c r="B218" s="4"/>
      <c r="C218" s="4"/>
      <c r="D218" s="7" t="s">
        <v>28</v>
      </c>
      <c r="E218" s="8">
        <v>4948450.6399999997</v>
      </c>
      <c r="F218" s="8">
        <v>5257828.0599999996</v>
      </c>
      <c r="G218" s="9">
        <v>5257749.5599999996</v>
      </c>
      <c r="H218" s="9">
        <v>5257749.5599999996</v>
      </c>
      <c r="I218" s="9">
        <v>5257749.5599999996</v>
      </c>
      <c r="J218" s="9">
        <v>3815816.38</v>
      </c>
      <c r="K218" s="9">
        <v>1441933.18</v>
      </c>
      <c r="L218" s="9">
        <v>0</v>
      </c>
      <c r="M218" s="9">
        <v>0</v>
      </c>
      <c r="N218" s="9">
        <v>0</v>
      </c>
      <c r="O218" s="9">
        <v>0</v>
      </c>
      <c r="P218" s="9">
        <v>0</v>
      </c>
      <c r="Q218" s="9">
        <v>0</v>
      </c>
      <c r="R218" s="9">
        <v>0</v>
      </c>
      <c r="S218" s="9">
        <v>0</v>
      </c>
      <c r="T218" s="9">
        <v>0</v>
      </c>
      <c r="U218" s="9">
        <v>0</v>
      </c>
      <c r="V218" s="5">
        <v>99.998506998559591</v>
      </c>
      <c r="W218" s="5">
        <v>100</v>
      </c>
    </row>
    <row r="219" spans="1:23" x14ac:dyDescent="0.35">
      <c r="A219" s="6"/>
      <c r="B219" s="4" t="s">
        <v>119</v>
      </c>
      <c r="C219" s="4"/>
      <c r="D219" s="7" t="s">
        <v>120</v>
      </c>
      <c r="E219" s="8">
        <v>4948450.6399999997</v>
      </c>
      <c r="F219" s="8">
        <v>5257828.0599999996</v>
      </c>
      <c r="G219" s="9">
        <v>5257749.5599999996</v>
      </c>
      <c r="H219" s="9">
        <v>5257749.5599999996</v>
      </c>
      <c r="I219" s="9">
        <v>5257749.5599999996</v>
      </c>
      <c r="J219" s="9">
        <v>3815816.38</v>
      </c>
      <c r="K219" s="9">
        <v>1441933.18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  <c r="Q219" s="9">
        <v>0</v>
      </c>
      <c r="R219" s="9">
        <v>0</v>
      </c>
      <c r="S219" s="9">
        <v>0</v>
      </c>
      <c r="T219" s="9">
        <v>0</v>
      </c>
      <c r="U219" s="9">
        <v>0</v>
      </c>
      <c r="V219" s="5">
        <v>99.998506998559591</v>
      </c>
      <c r="W219" s="5">
        <v>100</v>
      </c>
    </row>
    <row r="220" spans="1:23" ht="25" x14ac:dyDescent="0.35">
      <c r="A220" s="6"/>
      <c r="B220" s="4"/>
      <c r="C220" s="4" t="s">
        <v>33</v>
      </c>
      <c r="D220" s="7" t="s">
        <v>34</v>
      </c>
      <c r="E220" s="8">
        <v>2797775.98</v>
      </c>
      <c r="F220" s="8">
        <v>2922006.94</v>
      </c>
      <c r="G220" s="9">
        <v>2922002.41</v>
      </c>
      <c r="H220" s="9">
        <v>2922002.41</v>
      </c>
      <c r="I220" s="9">
        <v>2922002.41</v>
      </c>
      <c r="J220" s="9">
        <v>2922002.41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5">
        <v>99.999845031430951</v>
      </c>
      <c r="W220" s="5">
        <v>55.575153927086419</v>
      </c>
    </row>
    <row r="221" spans="1:23" ht="25" x14ac:dyDescent="0.35">
      <c r="A221" s="6"/>
      <c r="B221" s="4"/>
      <c r="C221" s="4" t="s">
        <v>35</v>
      </c>
      <c r="D221" s="7" t="s">
        <v>36</v>
      </c>
      <c r="E221" s="8">
        <v>213471.92</v>
      </c>
      <c r="F221" s="8">
        <v>222567.12</v>
      </c>
      <c r="G221" s="9">
        <v>222561.85</v>
      </c>
      <c r="H221" s="9">
        <v>222561.85</v>
      </c>
      <c r="I221" s="9">
        <v>222561.85</v>
      </c>
      <c r="J221" s="9">
        <v>222561.85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  <c r="Q221" s="9">
        <v>0</v>
      </c>
      <c r="R221" s="9">
        <v>0</v>
      </c>
      <c r="S221" s="9">
        <v>0</v>
      </c>
      <c r="T221" s="9">
        <v>0</v>
      </c>
      <c r="U221" s="9">
        <v>0</v>
      </c>
      <c r="V221" s="5">
        <v>99.99763122711154</v>
      </c>
      <c r="W221" s="5">
        <v>4.2330249430376377</v>
      </c>
    </row>
    <row r="222" spans="1:23" ht="37.5" x14ac:dyDescent="0.35">
      <c r="A222" s="6"/>
      <c r="B222" s="4"/>
      <c r="C222" s="4" t="s">
        <v>37</v>
      </c>
      <c r="D222" s="7" t="s">
        <v>38</v>
      </c>
      <c r="E222" s="8">
        <v>511038.85</v>
      </c>
      <c r="F222" s="8">
        <v>519163.72</v>
      </c>
      <c r="G222" s="9">
        <v>519160.97</v>
      </c>
      <c r="H222" s="9">
        <v>519160.97</v>
      </c>
      <c r="I222" s="9">
        <v>519160.97</v>
      </c>
      <c r="J222" s="9">
        <v>519160.97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5">
        <v>99.999470444577355</v>
      </c>
      <c r="W222" s="5">
        <v>9.8742050302251787</v>
      </c>
    </row>
    <row r="223" spans="1:23" ht="37.5" x14ac:dyDescent="0.35">
      <c r="A223" s="6"/>
      <c r="B223" s="4"/>
      <c r="C223" s="4" t="s">
        <v>39</v>
      </c>
      <c r="D223" s="7" t="s">
        <v>40</v>
      </c>
      <c r="E223" s="8">
        <v>73421.399999999994</v>
      </c>
      <c r="F223" s="8">
        <v>68692.679999999993</v>
      </c>
      <c r="G223" s="9">
        <v>68686.11</v>
      </c>
      <c r="H223" s="9">
        <v>68686.11</v>
      </c>
      <c r="I223" s="9">
        <v>68686.11</v>
      </c>
      <c r="J223" s="9">
        <v>68686.11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  <c r="Q223" s="9">
        <v>0</v>
      </c>
      <c r="R223" s="9">
        <v>0</v>
      </c>
      <c r="S223" s="9">
        <v>0</v>
      </c>
      <c r="T223" s="9">
        <v>0</v>
      </c>
      <c r="U223" s="9">
        <v>0</v>
      </c>
      <c r="V223" s="5">
        <v>99.990441661173378</v>
      </c>
      <c r="W223" s="5">
        <v>1.3063785400310883</v>
      </c>
    </row>
    <row r="224" spans="1:23" ht="25" x14ac:dyDescent="0.35">
      <c r="A224" s="6"/>
      <c r="B224" s="4"/>
      <c r="C224" s="4" t="s">
        <v>41</v>
      </c>
      <c r="D224" s="7" t="s">
        <v>42</v>
      </c>
      <c r="E224" s="8">
        <v>80989.95</v>
      </c>
      <c r="F224" s="8">
        <v>77736.12</v>
      </c>
      <c r="G224" s="9">
        <v>77736.12</v>
      </c>
      <c r="H224" s="9">
        <v>77736.12</v>
      </c>
      <c r="I224" s="9">
        <v>77736.12</v>
      </c>
      <c r="J224" s="9">
        <v>77736.12</v>
      </c>
      <c r="K224" s="9">
        <v>0</v>
      </c>
      <c r="L224" s="9">
        <v>0</v>
      </c>
      <c r="M224" s="9">
        <v>0</v>
      </c>
      <c r="N224" s="9">
        <v>0</v>
      </c>
      <c r="O224" s="9">
        <v>0</v>
      </c>
      <c r="P224" s="9">
        <v>0</v>
      </c>
      <c r="Q224" s="9">
        <v>0</v>
      </c>
      <c r="R224" s="9">
        <v>0</v>
      </c>
      <c r="S224" s="9">
        <v>0</v>
      </c>
      <c r="T224" s="9">
        <v>0</v>
      </c>
      <c r="U224" s="9">
        <v>0</v>
      </c>
      <c r="V224" s="5">
        <v>100</v>
      </c>
      <c r="W224" s="5">
        <v>1.4785056595534452</v>
      </c>
    </row>
    <row r="225" spans="1:23" ht="25" x14ac:dyDescent="0.35">
      <c r="A225" s="6"/>
      <c r="B225" s="4"/>
      <c r="C225" s="4" t="s">
        <v>43</v>
      </c>
      <c r="D225" s="7" t="s">
        <v>44</v>
      </c>
      <c r="E225" s="8">
        <v>118130.83</v>
      </c>
      <c r="F225" s="8">
        <v>273643.51</v>
      </c>
      <c r="G225" s="9">
        <v>273625.3</v>
      </c>
      <c r="H225" s="9">
        <v>273625.3</v>
      </c>
      <c r="I225" s="9">
        <v>273625.3</v>
      </c>
      <c r="J225" s="9">
        <v>0</v>
      </c>
      <c r="K225" s="9">
        <v>273625.3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  <c r="Q225" s="9">
        <v>0</v>
      </c>
      <c r="R225" s="9">
        <v>0</v>
      </c>
      <c r="S225" s="9">
        <v>0</v>
      </c>
      <c r="T225" s="9">
        <v>0</v>
      </c>
      <c r="U225" s="9">
        <v>0</v>
      </c>
      <c r="V225" s="5">
        <v>99.993345428971608</v>
      </c>
      <c r="W225" s="5">
        <v>5.2042285754001254</v>
      </c>
    </row>
    <row r="226" spans="1:23" ht="25" x14ac:dyDescent="0.35">
      <c r="A226" s="6"/>
      <c r="B226" s="4"/>
      <c r="C226" s="4" t="s">
        <v>45</v>
      </c>
      <c r="D226" s="7" t="s">
        <v>46</v>
      </c>
      <c r="E226" s="8">
        <v>58219.62</v>
      </c>
      <c r="F226" s="8">
        <v>46760.05</v>
      </c>
      <c r="G226" s="9">
        <v>46755.46</v>
      </c>
      <c r="H226" s="9">
        <v>46755.46</v>
      </c>
      <c r="I226" s="9">
        <v>46755.46</v>
      </c>
      <c r="J226" s="9">
        <v>0</v>
      </c>
      <c r="K226" s="9">
        <v>46755.46</v>
      </c>
      <c r="L226" s="9">
        <v>0</v>
      </c>
      <c r="M226" s="9">
        <v>0</v>
      </c>
      <c r="N226" s="9">
        <v>0</v>
      </c>
      <c r="O226" s="9">
        <v>0</v>
      </c>
      <c r="P226" s="9">
        <v>0</v>
      </c>
      <c r="Q226" s="9">
        <v>0</v>
      </c>
      <c r="R226" s="9">
        <v>0</v>
      </c>
      <c r="S226" s="9">
        <v>0</v>
      </c>
      <c r="T226" s="9">
        <v>0</v>
      </c>
      <c r="U226" s="9">
        <v>0</v>
      </c>
      <c r="V226" s="5">
        <v>99.990177768555029</v>
      </c>
      <c r="W226" s="5">
        <v>0.88926757269399992</v>
      </c>
    </row>
    <row r="227" spans="1:23" ht="37.5" x14ac:dyDescent="0.35">
      <c r="A227" s="6"/>
      <c r="B227" s="4"/>
      <c r="C227" s="4" t="s">
        <v>47</v>
      </c>
      <c r="D227" s="7" t="s">
        <v>48</v>
      </c>
      <c r="E227" s="8">
        <v>14554.9</v>
      </c>
      <c r="F227" s="8">
        <v>3409.08</v>
      </c>
      <c r="G227" s="9">
        <v>3406.49</v>
      </c>
      <c r="H227" s="9">
        <v>3406.49</v>
      </c>
      <c r="I227" s="9">
        <v>3406.49</v>
      </c>
      <c r="J227" s="9">
        <v>0</v>
      </c>
      <c r="K227" s="9">
        <v>3406.49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  <c r="Q227" s="9">
        <v>0</v>
      </c>
      <c r="R227" s="9">
        <v>0</v>
      </c>
      <c r="S227" s="9">
        <v>0</v>
      </c>
      <c r="T227" s="9">
        <v>0</v>
      </c>
      <c r="U227" s="9">
        <v>0</v>
      </c>
      <c r="V227" s="5">
        <v>99.924098671726753</v>
      </c>
      <c r="W227" s="5">
        <v>6.4789970901293528E-2</v>
      </c>
    </row>
    <row r="228" spans="1:23" x14ac:dyDescent="0.35">
      <c r="A228" s="6"/>
      <c r="B228" s="4"/>
      <c r="C228" s="4" t="s">
        <v>49</v>
      </c>
      <c r="D228" s="7" t="s">
        <v>50</v>
      </c>
      <c r="E228" s="8">
        <v>113204.81</v>
      </c>
      <c r="F228" s="8">
        <v>108621.63</v>
      </c>
      <c r="G228" s="9">
        <v>108617.26</v>
      </c>
      <c r="H228" s="9">
        <v>108617.26</v>
      </c>
      <c r="I228" s="9">
        <v>108617.26</v>
      </c>
      <c r="J228" s="9">
        <v>0</v>
      </c>
      <c r="K228" s="9">
        <v>108617.26</v>
      </c>
      <c r="L228" s="9">
        <v>0</v>
      </c>
      <c r="M228" s="9">
        <v>0</v>
      </c>
      <c r="N228" s="9">
        <v>0</v>
      </c>
      <c r="O228" s="9">
        <v>0</v>
      </c>
      <c r="P228" s="9">
        <v>0</v>
      </c>
      <c r="Q228" s="9">
        <v>0</v>
      </c>
      <c r="R228" s="9">
        <v>0</v>
      </c>
      <c r="S228" s="9">
        <v>0</v>
      </c>
      <c r="T228" s="9">
        <v>0</v>
      </c>
      <c r="U228" s="9">
        <v>0</v>
      </c>
      <c r="V228" s="5">
        <v>99.995980108983716</v>
      </c>
      <c r="W228" s="5">
        <v>2.0658508605368624</v>
      </c>
    </row>
    <row r="229" spans="1:23" ht="25" x14ac:dyDescent="0.35">
      <c r="A229" s="6"/>
      <c r="B229" s="4"/>
      <c r="C229" s="4" t="s">
        <v>51</v>
      </c>
      <c r="D229" s="7" t="s">
        <v>52</v>
      </c>
      <c r="E229" s="8">
        <v>6468.85</v>
      </c>
      <c r="F229" s="8">
        <v>108715.43</v>
      </c>
      <c r="G229" s="9">
        <v>108711.87</v>
      </c>
      <c r="H229" s="9">
        <v>108711.87</v>
      </c>
      <c r="I229" s="9">
        <v>108711.87</v>
      </c>
      <c r="J229" s="9">
        <v>0</v>
      </c>
      <c r="K229" s="9">
        <v>108711.87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  <c r="Q229" s="9">
        <v>0</v>
      </c>
      <c r="R229" s="9">
        <v>0</v>
      </c>
      <c r="S229" s="9">
        <v>0</v>
      </c>
      <c r="T229" s="9">
        <v>0</v>
      </c>
      <c r="U229" s="9">
        <v>0</v>
      </c>
      <c r="V229" s="5">
        <v>99.996727359276449</v>
      </c>
      <c r="W229" s="5">
        <v>2.0676502401882701</v>
      </c>
    </row>
    <row r="230" spans="1:23" ht="25" x14ac:dyDescent="0.35">
      <c r="A230" s="6"/>
      <c r="B230" s="4"/>
      <c r="C230" s="4" t="s">
        <v>53</v>
      </c>
      <c r="D230" s="7" t="s">
        <v>54</v>
      </c>
      <c r="E230" s="8">
        <v>3881.31</v>
      </c>
      <c r="F230" s="8">
        <v>3574.04</v>
      </c>
      <c r="G230" s="9">
        <v>3574.04</v>
      </c>
      <c r="H230" s="9">
        <v>3574.04</v>
      </c>
      <c r="I230" s="9">
        <v>3574.04</v>
      </c>
      <c r="J230" s="9">
        <v>0</v>
      </c>
      <c r="K230" s="9">
        <v>3574.04</v>
      </c>
      <c r="L230" s="9">
        <v>0</v>
      </c>
      <c r="M230" s="9">
        <v>0</v>
      </c>
      <c r="N230" s="9">
        <v>0</v>
      </c>
      <c r="O230" s="9">
        <v>0</v>
      </c>
      <c r="P230" s="9">
        <v>0</v>
      </c>
      <c r="Q230" s="9">
        <v>0</v>
      </c>
      <c r="R230" s="9">
        <v>0</v>
      </c>
      <c r="S230" s="9">
        <v>0</v>
      </c>
      <c r="T230" s="9">
        <v>0</v>
      </c>
      <c r="U230" s="9">
        <v>0</v>
      </c>
      <c r="V230" s="5">
        <v>100</v>
      </c>
      <c r="W230" s="5">
        <v>6.7976564608744156E-2</v>
      </c>
    </row>
    <row r="231" spans="1:23" ht="25" x14ac:dyDescent="0.35">
      <c r="A231" s="6"/>
      <c r="B231" s="4"/>
      <c r="C231" s="4" t="s">
        <v>55</v>
      </c>
      <c r="D231" s="7" t="s">
        <v>56</v>
      </c>
      <c r="E231" s="8">
        <v>782730.39</v>
      </c>
      <c r="F231" s="8">
        <v>742387.43</v>
      </c>
      <c r="G231" s="9">
        <v>742382.87</v>
      </c>
      <c r="H231" s="9">
        <v>742382.87</v>
      </c>
      <c r="I231" s="9">
        <v>742382.87</v>
      </c>
      <c r="J231" s="9">
        <v>0</v>
      </c>
      <c r="K231" s="9">
        <v>742382.87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  <c r="Q231" s="9">
        <v>0</v>
      </c>
      <c r="R231" s="9">
        <v>0</v>
      </c>
      <c r="S231" s="9">
        <v>0</v>
      </c>
      <c r="T231" s="9">
        <v>0</v>
      </c>
      <c r="U231" s="9">
        <v>0</v>
      </c>
      <c r="V231" s="5">
        <v>99.999385693186412</v>
      </c>
      <c r="W231" s="5">
        <v>14.119783799090607</v>
      </c>
    </row>
    <row r="232" spans="1:23" ht="37.5" x14ac:dyDescent="0.35">
      <c r="A232" s="6"/>
      <c r="B232" s="4"/>
      <c r="C232" s="4" t="s">
        <v>57</v>
      </c>
      <c r="D232" s="7" t="s">
        <v>58</v>
      </c>
      <c r="E232" s="8">
        <v>16172.12</v>
      </c>
      <c r="F232" s="8">
        <v>16269.15</v>
      </c>
      <c r="G232" s="9">
        <v>16262.65</v>
      </c>
      <c r="H232" s="9">
        <v>16262.65</v>
      </c>
      <c r="I232" s="9">
        <v>16262.65</v>
      </c>
      <c r="J232" s="9">
        <v>0</v>
      </c>
      <c r="K232" s="9">
        <v>16262.65</v>
      </c>
      <c r="L232" s="9">
        <v>0</v>
      </c>
      <c r="M232" s="9">
        <v>0</v>
      </c>
      <c r="N232" s="9">
        <v>0</v>
      </c>
      <c r="O232" s="9">
        <v>0</v>
      </c>
      <c r="P232" s="9">
        <v>0</v>
      </c>
      <c r="Q232" s="9">
        <v>0</v>
      </c>
      <c r="R232" s="9">
        <v>0</v>
      </c>
      <c r="S232" s="9">
        <v>0</v>
      </c>
      <c r="T232" s="9">
        <v>0</v>
      </c>
      <c r="U232" s="9">
        <v>0</v>
      </c>
      <c r="V232" s="5">
        <v>99.960039761431403</v>
      </c>
      <c r="W232" s="5">
        <v>0.30930813311051536</v>
      </c>
    </row>
    <row r="233" spans="1:23" ht="25" x14ac:dyDescent="0.35">
      <c r="A233" s="6"/>
      <c r="B233" s="4"/>
      <c r="C233" s="4" t="s">
        <v>59</v>
      </c>
      <c r="D233" s="7" t="s">
        <v>60</v>
      </c>
      <c r="E233" s="8">
        <v>1940.65</v>
      </c>
      <c r="F233" s="8">
        <v>1445.79</v>
      </c>
      <c r="G233" s="9">
        <v>1444.3</v>
      </c>
      <c r="H233" s="9">
        <v>1444.3</v>
      </c>
      <c r="I233" s="9">
        <v>1444.3</v>
      </c>
      <c r="J233" s="9">
        <v>0</v>
      </c>
      <c r="K233" s="9">
        <v>1444.3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  <c r="Q233" s="9">
        <v>0</v>
      </c>
      <c r="R233" s="9">
        <v>0</v>
      </c>
      <c r="S233" s="9">
        <v>0</v>
      </c>
      <c r="T233" s="9">
        <v>0</v>
      </c>
      <c r="U233" s="9">
        <v>0</v>
      </c>
      <c r="V233" s="5">
        <v>99.897091722595093</v>
      </c>
      <c r="W233" s="5">
        <v>2.746991417229739E-2</v>
      </c>
    </row>
    <row r="234" spans="1:23" x14ac:dyDescent="0.35">
      <c r="A234" s="6"/>
      <c r="B234" s="4"/>
      <c r="C234" s="4" t="s">
        <v>61</v>
      </c>
      <c r="D234" s="7" t="s">
        <v>62</v>
      </c>
      <c r="E234" s="8">
        <v>8086.06</v>
      </c>
      <c r="F234" s="8">
        <v>5155.67</v>
      </c>
      <c r="G234" s="9">
        <v>5153.08</v>
      </c>
      <c r="H234" s="9">
        <v>5153.08</v>
      </c>
      <c r="I234" s="9">
        <v>5153.08</v>
      </c>
      <c r="J234" s="9">
        <v>0</v>
      </c>
      <c r="K234" s="9">
        <v>5153.08</v>
      </c>
      <c r="L234" s="9">
        <v>0</v>
      </c>
      <c r="M234" s="9">
        <v>0</v>
      </c>
      <c r="N234" s="9">
        <v>0</v>
      </c>
      <c r="O234" s="9">
        <v>0</v>
      </c>
      <c r="P234" s="9">
        <v>0</v>
      </c>
      <c r="Q234" s="9">
        <v>0</v>
      </c>
      <c r="R234" s="9">
        <v>0</v>
      </c>
      <c r="S234" s="9">
        <v>0</v>
      </c>
      <c r="T234" s="9">
        <v>0</v>
      </c>
      <c r="U234" s="9">
        <v>0</v>
      </c>
      <c r="V234" s="5">
        <v>99.949811794228367</v>
      </c>
      <c r="W234" s="5">
        <v>9.8009287542670756E-2</v>
      </c>
    </row>
    <row r="235" spans="1:23" ht="37.5" x14ac:dyDescent="0.35">
      <c r="A235" s="6"/>
      <c r="B235" s="4"/>
      <c r="C235" s="4" t="s">
        <v>63</v>
      </c>
      <c r="D235" s="7" t="s">
        <v>64</v>
      </c>
      <c r="E235" s="8">
        <v>91928.77</v>
      </c>
      <c r="F235" s="8">
        <v>107628.66</v>
      </c>
      <c r="G235" s="9">
        <v>107621.42</v>
      </c>
      <c r="H235" s="9">
        <v>107621.42</v>
      </c>
      <c r="I235" s="9">
        <v>107621.42</v>
      </c>
      <c r="J235" s="9">
        <v>0</v>
      </c>
      <c r="K235" s="9">
        <v>107621.42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  <c r="Q235" s="9">
        <v>0</v>
      </c>
      <c r="R235" s="9">
        <v>0</v>
      </c>
      <c r="S235" s="9">
        <v>0</v>
      </c>
      <c r="T235" s="9">
        <v>0</v>
      </c>
      <c r="U235" s="9">
        <v>0</v>
      </c>
      <c r="V235" s="5">
        <v>99.9932684216853</v>
      </c>
      <c r="W235" s="5">
        <v>2.0469103134985041</v>
      </c>
    </row>
    <row r="236" spans="1:23" ht="50" x14ac:dyDescent="0.35">
      <c r="A236" s="6"/>
      <c r="B236" s="4"/>
      <c r="C236" s="4" t="s">
        <v>65</v>
      </c>
      <c r="D236" s="7" t="s">
        <v>66</v>
      </c>
      <c r="E236" s="8">
        <v>155.25</v>
      </c>
      <c r="F236" s="8">
        <v>155.25</v>
      </c>
      <c r="G236" s="9">
        <v>152.6</v>
      </c>
      <c r="H236" s="9">
        <v>152.6</v>
      </c>
      <c r="I236" s="9">
        <v>152.6</v>
      </c>
      <c r="J236" s="9">
        <v>0</v>
      </c>
      <c r="K236" s="9">
        <v>152.6</v>
      </c>
      <c r="L236" s="9">
        <v>0</v>
      </c>
      <c r="M236" s="9">
        <v>0</v>
      </c>
      <c r="N236" s="9">
        <v>0</v>
      </c>
      <c r="O236" s="9">
        <v>0</v>
      </c>
      <c r="P236" s="9">
        <v>0</v>
      </c>
      <c r="Q236" s="9">
        <v>0</v>
      </c>
      <c r="R236" s="9">
        <v>0</v>
      </c>
      <c r="S236" s="9">
        <v>0</v>
      </c>
      <c r="T236" s="9">
        <v>0</v>
      </c>
      <c r="U236" s="9">
        <v>0</v>
      </c>
      <c r="V236" s="5">
        <v>98.291666666666671</v>
      </c>
      <c r="W236" s="5">
        <v>2.9023839984077368E-3</v>
      </c>
    </row>
    <row r="237" spans="1:23" ht="37.5" x14ac:dyDescent="0.35">
      <c r="A237" s="6"/>
      <c r="B237" s="4"/>
      <c r="C237" s="4" t="s">
        <v>67</v>
      </c>
      <c r="D237" s="7" t="s">
        <v>68</v>
      </c>
      <c r="E237" s="8">
        <v>12937.69</v>
      </c>
      <c r="F237" s="8">
        <v>24225.83</v>
      </c>
      <c r="G237" s="9">
        <v>24225.83</v>
      </c>
      <c r="H237" s="9">
        <v>24225.83</v>
      </c>
      <c r="I237" s="9">
        <v>24225.83</v>
      </c>
      <c r="J237" s="9">
        <v>0</v>
      </c>
      <c r="K237" s="9">
        <v>24225.83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  <c r="Q237" s="9">
        <v>0</v>
      </c>
      <c r="R237" s="9">
        <v>0</v>
      </c>
      <c r="S237" s="9">
        <v>0</v>
      </c>
      <c r="T237" s="9">
        <v>0</v>
      </c>
      <c r="U237" s="9">
        <v>0</v>
      </c>
      <c r="V237" s="5">
        <v>100</v>
      </c>
      <c r="W237" s="5">
        <v>0.46076422526651012</v>
      </c>
    </row>
    <row r="238" spans="1:23" ht="37.5" x14ac:dyDescent="0.35">
      <c r="A238" s="6"/>
      <c r="B238" s="4"/>
      <c r="C238" s="4" t="s">
        <v>91</v>
      </c>
      <c r="D238" s="7" t="s">
        <v>92</v>
      </c>
      <c r="E238" s="8">
        <v>43341.27</v>
      </c>
      <c r="F238" s="8">
        <v>5669.94</v>
      </c>
      <c r="G238" s="9">
        <v>5668.91</v>
      </c>
      <c r="H238" s="9">
        <v>5668.91</v>
      </c>
      <c r="I238" s="9">
        <v>5668.91</v>
      </c>
      <c r="J238" s="9">
        <v>5668.91</v>
      </c>
      <c r="K238" s="9">
        <v>0</v>
      </c>
      <c r="L238" s="9">
        <v>0</v>
      </c>
      <c r="M238" s="9">
        <v>0</v>
      </c>
      <c r="N238" s="9">
        <v>0</v>
      </c>
      <c r="O238" s="9">
        <v>0</v>
      </c>
      <c r="P238" s="9">
        <v>0</v>
      </c>
      <c r="Q238" s="9">
        <v>0</v>
      </c>
      <c r="R238" s="9">
        <v>0</v>
      </c>
      <c r="S238" s="9">
        <v>0</v>
      </c>
      <c r="T238" s="9">
        <v>0</v>
      </c>
      <c r="U238" s="9">
        <v>0</v>
      </c>
      <c r="V238" s="5">
        <v>99.981745579007423</v>
      </c>
      <c r="W238" s="5">
        <v>0.10782005905742417</v>
      </c>
    </row>
    <row r="239" spans="1:23" x14ac:dyDescent="0.35">
      <c r="A239" s="6"/>
      <c r="B239" s="4"/>
      <c r="C239" s="4"/>
      <c r="D239" s="7" t="s">
        <v>27</v>
      </c>
      <c r="E239" s="8">
        <v>4948450.6399999997</v>
      </c>
      <c r="F239" s="8">
        <v>5257828.0599999996</v>
      </c>
      <c r="G239" s="9">
        <v>5257749.5599999996</v>
      </c>
      <c r="H239" s="9">
        <v>5257749.5599999996</v>
      </c>
      <c r="I239" s="9">
        <v>5257749.5599999996</v>
      </c>
      <c r="J239" s="9">
        <v>3815816.38</v>
      </c>
      <c r="K239" s="9">
        <v>1441933.18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  <c r="Q239" s="9">
        <v>0</v>
      </c>
      <c r="R239" s="9">
        <v>0</v>
      </c>
      <c r="S239" s="9">
        <v>0</v>
      </c>
      <c r="T239" s="9">
        <v>0</v>
      </c>
      <c r="U239" s="9">
        <v>0</v>
      </c>
      <c r="V239" s="5">
        <v>99.998506998559591</v>
      </c>
      <c r="W239" s="5">
        <v>100</v>
      </c>
    </row>
    <row r="240" spans="1:23" x14ac:dyDescent="0.35">
      <c r="A240" s="10"/>
      <c r="B240" s="11"/>
      <c r="C240" s="11"/>
      <c r="D240" s="12"/>
      <c r="E240" s="13"/>
      <c r="F240" s="13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5"/>
      <c r="W240" s="15"/>
    </row>
    <row r="241" spans="1:23" x14ac:dyDescent="0.35">
      <c r="A241" s="10"/>
      <c r="B241" s="11"/>
      <c r="C241" s="11"/>
      <c r="D241" s="12"/>
      <c r="E241" s="13"/>
      <c r="F241" s="13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5"/>
      <c r="W241" s="15"/>
    </row>
    <row r="242" spans="1:23" x14ac:dyDescent="0.35">
      <c r="A242" s="10"/>
      <c r="B242" s="11"/>
      <c r="C242" s="11"/>
      <c r="D242" s="12"/>
      <c r="E242" s="13"/>
      <c r="F242" s="13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5"/>
      <c r="W242" s="15"/>
    </row>
    <row r="243" spans="1:23" x14ac:dyDescent="0.35">
      <c r="A243" s="10"/>
      <c r="B243" s="11"/>
      <c r="C243" s="11"/>
      <c r="D243" s="12"/>
      <c r="E243" s="13"/>
      <c r="F243" s="13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5"/>
      <c r="W243" s="15"/>
    </row>
    <row r="244" spans="1:23" x14ac:dyDescent="0.35">
      <c r="A244" s="10"/>
      <c r="B244" s="11"/>
      <c r="C244" s="11"/>
      <c r="D244" s="12"/>
      <c r="E244" s="13"/>
      <c r="F244" s="13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5"/>
      <c r="W244" s="15"/>
    </row>
    <row r="245" spans="1:23" ht="15" customHeight="1" x14ac:dyDescent="0.35"/>
    <row r="246" spans="1:23" ht="78" x14ac:dyDescent="0.35">
      <c r="A246" s="33" t="s">
        <v>121</v>
      </c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</row>
    <row r="247" spans="1:23" ht="52" x14ac:dyDescent="0.35">
      <c r="A247" s="24" t="s">
        <v>2</v>
      </c>
      <c r="B247" s="24" t="s">
        <v>3</v>
      </c>
      <c r="C247" s="2" t="s">
        <v>4</v>
      </c>
      <c r="D247" s="2" t="s">
        <v>5</v>
      </c>
      <c r="E247" s="2" t="s">
        <v>6</v>
      </c>
      <c r="F247" s="2" t="s">
        <v>7</v>
      </c>
      <c r="G247" s="2" t="s">
        <v>8</v>
      </c>
      <c r="H247" s="27" t="s">
        <v>9</v>
      </c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7"/>
      <c r="U247" s="7"/>
      <c r="V247" s="2" t="s">
        <v>10</v>
      </c>
      <c r="W247" s="2" t="s">
        <v>11</v>
      </c>
    </row>
    <row r="248" spans="1:23" ht="26" x14ac:dyDescent="0.35">
      <c r="A248" s="24"/>
      <c r="B248" s="24"/>
      <c r="C248" s="2"/>
      <c r="D248" s="2"/>
      <c r="E248" s="2"/>
      <c r="F248" s="2"/>
      <c r="G248" s="2"/>
      <c r="H248" s="2" t="s">
        <v>12</v>
      </c>
      <c r="I248" s="28" t="s">
        <v>9</v>
      </c>
      <c r="J248" s="28"/>
      <c r="K248" s="28"/>
      <c r="L248" s="28"/>
      <c r="M248" s="28"/>
      <c r="N248" s="28"/>
      <c r="O248" s="28"/>
      <c r="P248" s="28"/>
      <c r="Q248" s="2" t="s">
        <v>13</v>
      </c>
      <c r="R248" s="27" t="s">
        <v>9</v>
      </c>
      <c r="S248" s="27"/>
      <c r="T248" s="7"/>
      <c r="U248" s="7"/>
      <c r="V248" s="2"/>
      <c r="W248" s="2"/>
    </row>
    <row r="249" spans="1:23" ht="99.75" customHeight="1" x14ac:dyDescent="0.35">
      <c r="A249" s="25"/>
      <c r="B249" s="25"/>
      <c r="C249" s="26"/>
      <c r="D249" s="26"/>
      <c r="E249" s="2"/>
      <c r="F249" s="26"/>
      <c r="G249" s="2"/>
      <c r="H249" s="2"/>
      <c r="I249" s="2" t="s">
        <v>14</v>
      </c>
      <c r="J249" s="29" t="s">
        <v>9</v>
      </c>
      <c r="K249" s="29"/>
      <c r="L249" s="2" t="s">
        <v>15</v>
      </c>
      <c r="M249" s="2" t="s">
        <v>16</v>
      </c>
      <c r="N249" s="2" t="s">
        <v>17</v>
      </c>
      <c r="O249" s="2" t="s">
        <v>18</v>
      </c>
      <c r="P249" s="2" t="s">
        <v>19</v>
      </c>
      <c r="Q249" s="2"/>
      <c r="R249" s="2" t="s">
        <v>20</v>
      </c>
      <c r="S249" s="2" t="s">
        <v>21</v>
      </c>
      <c r="T249" s="2" t="s">
        <v>22</v>
      </c>
      <c r="U249" s="2" t="s">
        <v>23</v>
      </c>
      <c r="V249" s="2"/>
      <c r="W249" s="2"/>
    </row>
    <row r="250" spans="1:23" ht="91" x14ac:dyDescent="0.35">
      <c r="A250" s="25"/>
      <c r="B250" s="25"/>
      <c r="C250" s="26"/>
      <c r="D250" s="26"/>
      <c r="E250" s="2"/>
      <c r="F250" s="26"/>
      <c r="G250" s="2"/>
      <c r="H250" s="2"/>
      <c r="I250" s="2"/>
      <c r="J250" s="2" t="s">
        <v>24</v>
      </c>
      <c r="K250" s="2" t="s">
        <v>25</v>
      </c>
      <c r="L250" s="2"/>
      <c r="M250" s="2"/>
      <c r="N250" s="2"/>
      <c r="O250" s="2"/>
      <c r="P250" s="2"/>
      <c r="Q250" s="2"/>
      <c r="R250" s="2"/>
      <c r="S250" s="2" t="s">
        <v>26</v>
      </c>
      <c r="T250" s="26"/>
      <c r="U250" s="26"/>
      <c r="V250" s="2"/>
      <c r="W250" s="2"/>
    </row>
    <row r="251" spans="1:23" x14ac:dyDescent="0.35">
      <c r="A251" s="2">
        <v>1</v>
      </c>
      <c r="B251" s="2">
        <v>2</v>
      </c>
      <c r="C251" s="2">
        <v>3</v>
      </c>
      <c r="D251" s="2">
        <v>4</v>
      </c>
      <c r="E251" s="2">
        <v>5</v>
      </c>
      <c r="F251" s="2">
        <v>6</v>
      </c>
      <c r="G251" s="2">
        <v>7</v>
      </c>
      <c r="H251" s="2">
        <v>8</v>
      </c>
      <c r="I251" s="2">
        <v>9</v>
      </c>
      <c r="J251" s="2">
        <v>10</v>
      </c>
      <c r="K251" s="2">
        <v>11</v>
      </c>
      <c r="L251" s="2">
        <v>12</v>
      </c>
      <c r="M251" s="2">
        <v>13</v>
      </c>
      <c r="N251" s="2">
        <v>14</v>
      </c>
      <c r="O251" s="2">
        <v>15</v>
      </c>
      <c r="P251" s="2">
        <v>16</v>
      </c>
      <c r="Q251" s="2">
        <v>17</v>
      </c>
      <c r="R251" s="2">
        <v>18</v>
      </c>
      <c r="S251" s="2">
        <v>19</v>
      </c>
      <c r="T251" s="2">
        <v>20</v>
      </c>
      <c r="U251" s="2">
        <v>21</v>
      </c>
      <c r="V251" s="2">
        <v>22</v>
      </c>
      <c r="W251" s="2">
        <v>23</v>
      </c>
    </row>
    <row r="252" spans="1:23" x14ac:dyDescent="0.35">
      <c r="A252" s="30" t="s">
        <v>27</v>
      </c>
      <c r="B252" s="30"/>
      <c r="C252" s="30"/>
      <c r="D252" s="30"/>
      <c r="E252" s="3">
        <v>17556448.59</v>
      </c>
      <c r="F252" s="3">
        <v>20494013.100000001</v>
      </c>
      <c r="G252" s="3">
        <v>20493981.859999999</v>
      </c>
      <c r="H252" s="3">
        <v>19410450.120000001</v>
      </c>
      <c r="I252" s="3">
        <v>18724189.699999999</v>
      </c>
      <c r="J252" s="3">
        <v>17033803.300000001</v>
      </c>
      <c r="K252" s="3">
        <v>1690386.39</v>
      </c>
      <c r="L252" s="3">
        <v>0</v>
      </c>
      <c r="M252" s="3">
        <v>686260.42</v>
      </c>
      <c r="N252" s="3">
        <v>0</v>
      </c>
      <c r="O252" s="3">
        <v>0</v>
      </c>
      <c r="P252" s="3">
        <v>0</v>
      </c>
      <c r="Q252" s="3">
        <v>1083531.74</v>
      </c>
      <c r="R252" s="3">
        <v>1083531.74</v>
      </c>
      <c r="S252" s="3">
        <v>0</v>
      </c>
      <c r="T252" s="3">
        <v>0</v>
      </c>
      <c r="U252" s="3">
        <v>0</v>
      </c>
      <c r="V252" s="3">
        <v>99.999847543148363</v>
      </c>
      <c r="W252" s="3">
        <v>100</v>
      </c>
    </row>
    <row r="253" spans="1:23" x14ac:dyDescent="0.35">
      <c r="A253" s="4"/>
      <c r="B253" s="4"/>
      <c r="C253" s="4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</row>
    <row r="254" spans="1:23" ht="37.5" x14ac:dyDescent="0.35">
      <c r="A254" s="6">
        <v>754</v>
      </c>
      <c r="B254" s="4"/>
      <c r="C254" s="4"/>
      <c r="D254" s="7" t="s">
        <v>78</v>
      </c>
      <c r="E254" s="8">
        <v>17556448.59</v>
      </c>
      <c r="F254" s="8">
        <v>20494013.100000001</v>
      </c>
      <c r="G254" s="9">
        <v>20493981.859999999</v>
      </c>
      <c r="H254" s="9">
        <v>19410450.120000001</v>
      </c>
      <c r="I254" s="9">
        <v>18724189.699999999</v>
      </c>
      <c r="J254" s="9">
        <v>17033803.300000001</v>
      </c>
      <c r="K254" s="9">
        <v>1690386.39</v>
      </c>
      <c r="L254" s="9">
        <v>0</v>
      </c>
      <c r="M254" s="9">
        <v>686260.42</v>
      </c>
      <c r="N254" s="9">
        <v>0</v>
      </c>
      <c r="O254" s="9">
        <v>0</v>
      </c>
      <c r="P254" s="9">
        <v>0</v>
      </c>
      <c r="Q254" s="9">
        <v>1083531.74</v>
      </c>
      <c r="R254" s="9">
        <v>1083531.74</v>
      </c>
      <c r="S254" s="9">
        <v>0</v>
      </c>
      <c r="T254" s="9">
        <v>0</v>
      </c>
      <c r="U254" s="9">
        <v>0</v>
      </c>
      <c r="V254" s="5">
        <v>99.999847543148363</v>
      </c>
      <c r="W254" s="5">
        <v>100</v>
      </c>
    </row>
    <row r="255" spans="1:23" ht="37.5" x14ac:dyDescent="0.35">
      <c r="A255" s="6"/>
      <c r="B255" s="4" t="s">
        <v>122</v>
      </c>
      <c r="C255" s="4"/>
      <c r="D255" s="7" t="s">
        <v>123</v>
      </c>
      <c r="E255" s="8">
        <v>17556448.59</v>
      </c>
      <c r="F255" s="8">
        <v>20460569.170000002</v>
      </c>
      <c r="G255" s="9">
        <v>20460537.920000002</v>
      </c>
      <c r="H255" s="9">
        <v>19377006.18</v>
      </c>
      <c r="I255" s="9">
        <v>18690745.760000002</v>
      </c>
      <c r="J255" s="9">
        <v>17033803.300000001</v>
      </c>
      <c r="K255" s="9">
        <v>1656942.46</v>
      </c>
      <c r="L255" s="9">
        <v>0</v>
      </c>
      <c r="M255" s="9">
        <v>686260.42</v>
      </c>
      <c r="N255" s="9">
        <v>0</v>
      </c>
      <c r="O255" s="9">
        <v>0</v>
      </c>
      <c r="P255" s="9">
        <v>0</v>
      </c>
      <c r="Q255" s="9">
        <v>1083531.74</v>
      </c>
      <c r="R255" s="9">
        <v>1083531.74</v>
      </c>
      <c r="S255" s="9">
        <v>0</v>
      </c>
      <c r="T255" s="9">
        <v>0</v>
      </c>
      <c r="U255" s="9">
        <v>0</v>
      </c>
      <c r="V255" s="5">
        <v>99.999847293949188</v>
      </c>
      <c r="W255" s="5">
        <v>99.836810947284775</v>
      </c>
    </row>
    <row r="256" spans="1:23" ht="37.5" x14ac:dyDescent="0.35">
      <c r="A256" s="6"/>
      <c r="B256" s="4"/>
      <c r="C256" s="4" t="s">
        <v>31</v>
      </c>
      <c r="D256" s="7" t="s">
        <v>32</v>
      </c>
      <c r="E256" s="8">
        <v>4851.63</v>
      </c>
      <c r="F256" s="8">
        <v>711.57</v>
      </c>
      <c r="G256" s="9">
        <v>711.57</v>
      </c>
      <c r="H256" s="9">
        <v>711.57</v>
      </c>
      <c r="I256" s="9">
        <v>0</v>
      </c>
      <c r="J256" s="9">
        <v>0</v>
      </c>
      <c r="K256" s="9">
        <v>0</v>
      </c>
      <c r="L256" s="9">
        <v>0</v>
      </c>
      <c r="M256" s="9">
        <v>711.57</v>
      </c>
      <c r="N256" s="9">
        <v>0</v>
      </c>
      <c r="O256" s="9">
        <v>0</v>
      </c>
      <c r="P256" s="9">
        <v>0</v>
      </c>
      <c r="Q256" s="9">
        <v>0</v>
      </c>
      <c r="R256" s="9">
        <v>0</v>
      </c>
      <c r="S256" s="9">
        <v>0</v>
      </c>
      <c r="T256" s="9">
        <v>0</v>
      </c>
      <c r="U256" s="9">
        <v>0</v>
      </c>
      <c r="V256" s="5">
        <v>100</v>
      </c>
      <c r="W256" s="5">
        <v>3.472107504579386E-3</v>
      </c>
    </row>
    <row r="257" spans="1:23" ht="62.5" x14ac:dyDescent="0.35">
      <c r="A257" s="6"/>
      <c r="B257" s="4"/>
      <c r="C257" s="4" t="s">
        <v>124</v>
      </c>
      <c r="D257" s="7" t="s">
        <v>125</v>
      </c>
      <c r="E257" s="8">
        <v>743917.31</v>
      </c>
      <c r="F257" s="8">
        <v>685548.91</v>
      </c>
      <c r="G257" s="9">
        <v>685548.85</v>
      </c>
      <c r="H257" s="9">
        <v>685548.85</v>
      </c>
      <c r="I257" s="9">
        <v>0</v>
      </c>
      <c r="J257" s="9">
        <v>0</v>
      </c>
      <c r="K257" s="9">
        <v>0</v>
      </c>
      <c r="L257" s="9">
        <v>0</v>
      </c>
      <c r="M257" s="9">
        <v>685548.85</v>
      </c>
      <c r="N257" s="9">
        <v>0</v>
      </c>
      <c r="O257" s="9">
        <v>0</v>
      </c>
      <c r="P257" s="9">
        <v>0</v>
      </c>
      <c r="Q257" s="9">
        <v>0</v>
      </c>
      <c r="R257" s="9">
        <v>0</v>
      </c>
      <c r="S257" s="9">
        <v>0</v>
      </c>
      <c r="T257" s="9">
        <v>0</v>
      </c>
      <c r="U257" s="9">
        <v>0</v>
      </c>
      <c r="V257" s="5">
        <v>99.999990563990309</v>
      </c>
      <c r="W257" s="5">
        <v>3.3451227481066783</v>
      </c>
    </row>
    <row r="258" spans="1:23" ht="25" x14ac:dyDescent="0.35">
      <c r="A258" s="6"/>
      <c r="B258" s="4"/>
      <c r="C258" s="4" t="s">
        <v>33</v>
      </c>
      <c r="D258" s="7" t="s">
        <v>34</v>
      </c>
      <c r="E258" s="8">
        <v>137595.59</v>
      </c>
      <c r="F258" s="8">
        <v>153444.26999999999</v>
      </c>
      <c r="G258" s="9">
        <v>153444.26999999999</v>
      </c>
      <c r="H258" s="9">
        <v>153444.26999999999</v>
      </c>
      <c r="I258" s="9">
        <v>153444.26999999999</v>
      </c>
      <c r="J258" s="9">
        <v>153444.26999999999</v>
      </c>
      <c r="K258" s="9">
        <v>0</v>
      </c>
      <c r="L258" s="9">
        <v>0</v>
      </c>
      <c r="M258" s="9">
        <v>0</v>
      </c>
      <c r="N258" s="9">
        <v>0</v>
      </c>
      <c r="O258" s="9">
        <v>0</v>
      </c>
      <c r="P258" s="9">
        <v>0</v>
      </c>
      <c r="Q258" s="9">
        <v>0</v>
      </c>
      <c r="R258" s="9">
        <v>0</v>
      </c>
      <c r="S258" s="9">
        <v>0</v>
      </c>
      <c r="T258" s="9">
        <v>0</v>
      </c>
      <c r="U258" s="9">
        <v>0</v>
      </c>
      <c r="V258" s="5">
        <v>100</v>
      </c>
      <c r="W258" s="5">
        <v>0.74872841874886664</v>
      </c>
    </row>
    <row r="259" spans="1:23" ht="37.5" x14ac:dyDescent="0.35">
      <c r="A259" s="6"/>
      <c r="B259" s="4"/>
      <c r="C259" s="4" t="s">
        <v>126</v>
      </c>
      <c r="D259" s="7" t="s">
        <v>127</v>
      </c>
      <c r="E259" s="8">
        <v>506025.49</v>
      </c>
      <c r="F259" s="8">
        <v>555635.07999999996</v>
      </c>
      <c r="G259" s="9">
        <v>555635.07999999996</v>
      </c>
      <c r="H259" s="9">
        <v>555635.07999999996</v>
      </c>
      <c r="I259" s="9">
        <v>555635.07999999996</v>
      </c>
      <c r="J259" s="9">
        <v>555635.07999999996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  <c r="Q259" s="9">
        <v>0</v>
      </c>
      <c r="R259" s="9">
        <v>0</v>
      </c>
      <c r="S259" s="9">
        <v>0</v>
      </c>
      <c r="T259" s="9">
        <v>0</v>
      </c>
      <c r="U259" s="9">
        <v>0</v>
      </c>
      <c r="V259" s="5">
        <v>100</v>
      </c>
      <c r="W259" s="5">
        <v>2.7112109272576528</v>
      </c>
    </row>
    <row r="260" spans="1:23" ht="25" x14ac:dyDescent="0.35">
      <c r="A260" s="6"/>
      <c r="B260" s="4"/>
      <c r="C260" s="4" t="s">
        <v>35</v>
      </c>
      <c r="D260" s="7" t="s">
        <v>36</v>
      </c>
      <c r="E260" s="8">
        <v>54794.36</v>
      </c>
      <c r="F260" s="8">
        <v>43997.86</v>
      </c>
      <c r="G260" s="9">
        <v>43996.47</v>
      </c>
      <c r="H260" s="9">
        <v>43996.47</v>
      </c>
      <c r="I260" s="9">
        <v>43996.47</v>
      </c>
      <c r="J260" s="9">
        <v>43996.47</v>
      </c>
      <c r="K260" s="9">
        <v>0</v>
      </c>
      <c r="L260" s="9">
        <v>0</v>
      </c>
      <c r="M260" s="9">
        <v>0</v>
      </c>
      <c r="N260" s="9">
        <v>0</v>
      </c>
      <c r="O260" s="9">
        <v>0</v>
      </c>
      <c r="P260" s="9">
        <v>0</v>
      </c>
      <c r="Q260" s="9">
        <v>0</v>
      </c>
      <c r="R260" s="9">
        <v>0</v>
      </c>
      <c r="S260" s="9">
        <v>0</v>
      </c>
      <c r="T260" s="9">
        <v>0</v>
      </c>
      <c r="U260" s="9">
        <v>0</v>
      </c>
      <c r="V260" s="5">
        <v>99.996838932588389</v>
      </c>
      <c r="W260" s="5">
        <v>0.2146799335389383</v>
      </c>
    </row>
    <row r="261" spans="1:23" ht="37.5" x14ac:dyDescent="0.35">
      <c r="A261" s="6"/>
      <c r="B261" s="4"/>
      <c r="C261" s="4" t="s">
        <v>128</v>
      </c>
      <c r="D261" s="7" t="s">
        <v>129</v>
      </c>
      <c r="E261" s="8">
        <v>12520273.93</v>
      </c>
      <c r="F261" s="8">
        <v>12366376.84</v>
      </c>
      <c r="G261" s="9">
        <v>12366375.029999999</v>
      </c>
      <c r="H261" s="9">
        <v>12366375.029999999</v>
      </c>
      <c r="I261" s="9">
        <v>12366375.029999999</v>
      </c>
      <c r="J261" s="9">
        <v>12366375.029999999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  <c r="Q261" s="9">
        <v>0</v>
      </c>
      <c r="R261" s="9">
        <v>0</v>
      </c>
      <c r="S261" s="9">
        <v>0</v>
      </c>
      <c r="T261" s="9">
        <v>0</v>
      </c>
      <c r="U261" s="9">
        <v>0</v>
      </c>
      <c r="V261" s="5">
        <v>99.999985353212509</v>
      </c>
      <c r="W261" s="5">
        <v>60.341494967083896</v>
      </c>
    </row>
    <row r="262" spans="1:23" ht="62.5" x14ac:dyDescent="0.35">
      <c r="A262" s="6"/>
      <c r="B262" s="4"/>
      <c r="C262" s="4" t="s">
        <v>130</v>
      </c>
      <c r="D262" s="7" t="s">
        <v>131</v>
      </c>
      <c r="E262" s="8">
        <v>31251</v>
      </c>
      <c r="F262" s="8">
        <v>906679.95</v>
      </c>
      <c r="G262" s="9">
        <v>906679.95</v>
      </c>
      <c r="H262" s="9">
        <v>906679.95</v>
      </c>
      <c r="I262" s="9">
        <v>906679.95</v>
      </c>
      <c r="J262" s="9">
        <v>906679.95</v>
      </c>
      <c r="K262" s="9">
        <v>0</v>
      </c>
      <c r="L262" s="9">
        <v>0</v>
      </c>
      <c r="M262" s="9">
        <v>0</v>
      </c>
      <c r="N262" s="9">
        <v>0</v>
      </c>
      <c r="O262" s="9">
        <v>0</v>
      </c>
      <c r="P262" s="9">
        <v>0</v>
      </c>
      <c r="Q262" s="9">
        <v>0</v>
      </c>
      <c r="R262" s="9">
        <v>0</v>
      </c>
      <c r="S262" s="9">
        <v>0</v>
      </c>
      <c r="T262" s="9">
        <v>0</v>
      </c>
      <c r="U262" s="9">
        <v>0</v>
      </c>
      <c r="V262" s="5">
        <v>100</v>
      </c>
      <c r="W262" s="5">
        <v>4.4241278177213763</v>
      </c>
    </row>
    <row r="263" spans="1:23" ht="62.5" x14ac:dyDescent="0.35">
      <c r="A263" s="6"/>
      <c r="B263" s="4"/>
      <c r="C263" s="4" t="s">
        <v>132</v>
      </c>
      <c r="D263" s="7" t="s">
        <v>133</v>
      </c>
      <c r="E263" s="8">
        <v>1041814.15</v>
      </c>
      <c r="F263" s="8">
        <v>1000740.21</v>
      </c>
      <c r="G263" s="9">
        <v>1000738.17</v>
      </c>
      <c r="H263" s="9">
        <v>1000738.17</v>
      </c>
      <c r="I263" s="9">
        <v>1000738.17</v>
      </c>
      <c r="J263" s="9">
        <v>1000738.17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  <c r="Q263" s="9">
        <v>0</v>
      </c>
      <c r="R263" s="9">
        <v>0</v>
      </c>
      <c r="S263" s="9">
        <v>0</v>
      </c>
      <c r="T263" s="9">
        <v>0</v>
      </c>
      <c r="U263" s="9">
        <v>0</v>
      </c>
      <c r="V263" s="5">
        <v>99.999796382064815</v>
      </c>
      <c r="W263" s="5">
        <v>4.8830831400529453</v>
      </c>
    </row>
    <row r="264" spans="1:23" ht="37.5" x14ac:dyDescent="0.35">
      <c r="A264" s="6"/>
      <c r="B264" s="4"/>
      <c r="C264" s="4" t="s">
        <v>37</v>
      </c>
      <c r="D264" s="7" t="s">
        <v>38</v>
      </c>
      <c r="E264" s="8">
        <v>126850.84</v>
      </c>
      <c r="F264" s="8">
        <v>134037.73000000001</v>
      </c>
      <c r="G264" s="9">
        <v>134035.29999999999</v>
      </c>
      <c r="H264" s="9">
        <v>134035.29999999999</v>
      </c>
      <c r="I264" s="9">
        <v>134035.29999999999</v>
      </c>
      <c r="J264" s="9">
        <v>134035.29999999999</v>
      </c>
      <c r="K264" s="9">
        <v>0</v>
      </c>
      <c r="L264" s="9">
        <v>0</v>
      </c>
      <c r="M264" s="9">
        <v>0</v>
      </c>
      <c r="N264" s="9">
        <v>0</v>
      </c>
      <c r="O264" s="9">
        <v>0</v>
      </c>
      <c r="P264" s="9">
        <v>0</v>
      </c>
      <c r="Q264" s="9">
        <v>0</v>
      </c>
      <c r="R264" s="9">
        <v>0</v>
      </c>
      <c r="S264" s="9">
        <v>0</v>
      </c>
      <c r="T264" s="9">
        <v>0</v>
      </c>
      <c r="U264" s="9">
        <v>0</v>
      </c>
      <c r="V264" s="5">
        <v>99.998190198112979</v>
      </c>
      <c r="W264" s="5">
        <v>0.6540227409847541</v>
      </c>
    </row>
    <row r="265" spans="1:23" ht="37.5" x14ac:dyDescent="0.35">
      <c r="A265" s="6"/>
      <c r="B265" s="4"/>
      <c r="C265" s="4" t="s">
        <v>39</v>
      </c>
      <c r="D265" s="7" t="s">
        <v>40</v>
      </c>
      <c r="E265" s="8">
        <v>16819</v>
      </c>
      <c r="F265" s="8">
        <v>17530.57</v>
      </c>
      <c r="G265" s="9">
        <v>17529.57</v>
      </c>
      <c r="H265" s="9">
        <v>17529.57</v>
      </c>
      <c r="I265" s="9">
        <v>17529.57</v>
      </c>
      <c r="J265" s="9">
        <v>17529.57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  <c r="Q265" s="9">
        <v>0</v>
      </c>
      <c r="R265" s="9">
        <v>0</v>
      </c>
      <c r="S265" s="9">
        <v>0</v>
      </c>
      <c r="T265" s="9">
        <v>0</v>
      </c>
      <c r="U265" s="9">
        <v>0</v>
      </c>
      <c r="V265" s="5">
        <v>99.994280442804424</v>
      </c>
      <c r="W265" s="5">
        <v>8.5535210552244792E-2</v>
      </c>
    </row>
    <row r="266" spans="1:23" ht="25" x14ac:dyDescent="0.35">
      <c r="A266" s="6"/>
      <c r="B266" s="4"/>
      <c r="C266" s="4" t="s">
        <v>41</v>
      </c>
      <c r="D266" s="7" t="s">
        <v>42</v>
      </c>
      <c r="E266" s="8">
        <v>3234.42</v>
      </c>
      <c r="F266" s="8">
        <v>15848.67</v>
      </c>
      <c r="G266" s="9">
        <v>15848.67</v>
      </c>
      <c r="H266" s="9">
        <v>15848.67</v>
      </c>
      <c r="I266" s="9">
        <v>15848.67</v>
      </c>
      <c r="J266" s="9">
        <v>15848.67</v>
      </c>
      <c r="K266" s="9">
        <v>0</v>
      </c>
      <c r="L266" s="9">
        <v>0</v>
      </c>
      <c r="M266" s="9">
        <v>0</v>
      </c>
      <c r="N266" s="9">
        <v>0</v>
      </c>
      <c r="O266" s="9">
        <v>0</v>
      </c>
      <c r="P266" s="9">
        <v>0</v>
      </c>
      <c r="Q266" s="9">
        <v>0</v>
      </c>
      <c r="R266" s="9">
        <v>0</v>
      </c>
      <c r="S266" s="9">
        <v>0</v>
      </c>
      <c r="T266" s="9">
        <v>0</v>
      </c>
      <c r="U266" s="9">
        <v>0</v>
      </c>
      <c r="V266" s="5">
        <v>100</v>
      </c>
      <c r="W266" s="5">
        <v>7.7333303511086332E-2</v>
      </c>
    </row>
    <row r="267" spans="1:23" ht="62.5" x14ac:dyDescent="0.35">
      <c r="A267" s="6"/>
      <c r="B267" s="4"/>
      <c r="C267" s="4" t="s">
        <v>134</v>
      </c>
      <c r="D267" s="7" t="s">
        <v>135</v>
      </c>
      <c r="E267" s="8">
        <v>994585.1</v>
      </c>
      <c r="F267" s="8">
        <v>1837294.64</v>
      </c>
      <c r="G267" s="9">
        <v>1837291.85</v>
      </c>
      <c r="H267" s="9">
        <v>1837291.85</v>
      </c>
      <c r="I267" s="9">
        <v>1837291.85</v>
      </c>
      <c r="J267" s="9">
        <v>1837291.85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  <c r="Q267" s="9">
        <v>0</v>
      </c>
      <c r="R267" s="9">
        <v>0</v>
      </c>
      <c r="S267" s="9">
        <v>0</v>
      </c>
      <c r="T267" s="9">
        <v>0</v>
      </c>
      <c r="U267" s="9">
        <v>0</v>
      </c>
      <c r="V267" s="5">
        <v>99.999848603277215</v>
      </c>
      <c r="W267" s="5">
        <v>8.9650311332674502</v>
      </c>
    </row>
    <row r="268" spans="1:23" ht="25" x14ac:dyDescent="0.35">
      <c r="A268" s="6"/>
      <c r="B268" s="4"/>
      <c r="C268" s="4" t="s">
        <v>43</v>
      </c>
      <c r="D268" s="7" t="s">
        <v>44</v>
      </c>
      <c r="E268" s="8">
        <v>430695.78</v>
      </c>
      <c r="F268" s="8">
        <v>598798.44999999995</v>
      </c>
      <c r="G268" s="9">
        <v>598798.44999999995</v>
      </c>
      <c r="H268" s="9">
        <v>598798.44999999995</v>
      </c>
      <c r="I268" s="9">
        <v>598798.44999999995</v>
      </c>
      <c r="J268" s="9">
        <v>0</v>
      </c>
      <c r="K268" s="9">
        <v>598798.44999999995</v>
      </c>
      <c r="L268" s="9">
        <v>0</v>
      </c>
      <c r="M268" s="9">
        <v>0</v>
      </c>
      <c r="N268" s="9">
        <v>0</v>
      </c>
      <c r="O268" s="9">
        <v>0</v>
      </c>
      <c r="P268" s="9">
        <v>0</v>
      </c>
      <c r="Q268" s="9">
        <v>0</v>
      </c>
      <c r="R268" s="9">
        <v>0</v>
      </c>
      <c r="S268" s="9">
        <v>0</v>
      </c>
      <c r="T268" s="9">
        <v>0</v>
      </c>
      <c r="U268" s="9">
        <v>0</v>
      </c>
      <c r="V268" s="5">
        <v>100</v>
      </c>
      <c r="W268" s="5">
        <v>2.9218258120240708</v>
      </c>
    </row>
    <row r="269" spans="1:23" ht="25" x14ac:dyDescent="0.35">
      <c r="A269" s="6"/>
      <c r="B269" s="4"/>
      <c r="C269" s="4" t="s">
        <v>45</v>
      </c>
      <c r="D269" s="7" t="s">
        <v>46</v>
      </c>
      <c r="E269" s="8">
        <v>3234.42</v>
      </c>
      <c r="F269" s="8">
        <v>2315.85</v>
      </c>
      <c r="G269" s="9">
        <v>2315.04</v>
      </c>
      <c r="H269" s="9">
        <v>2315.04</v>
      </c>
      <c r="I269" s="9">
        <v>2315.04</v>
      </c>
      <c r="J269" s="9">
        <v>0</v>
      </c>
      <c r="K269" s="9">
        <v>2315.04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  <c r="Q269" s="9">
        <v>0</v>
      </c>
      <c r="R269" s="9">
        <v>0</v>
      </c>
      <c r="S269" s="9">
        <v>0</v>
      </c>
      <c r="T269" s="9">
        <v>0</v>
      </c>
      <c r="U269" s="9">
        <v>0</v>
      </c>
      <c r="V269" s="5">
        <v>99.965083798882688</v>
      </c>
      <c r="W269" s="5">
        <v>1.1296186120012253E-2</v>
      </c>
    </row>
    <row r="270" spans="1:23" ht="37.5" x14ac:dyDescent="0.35">
      <c r="A270" s="6"/>
      <c r="B270" s="4"/>
      <c r="C270" s="4" t="s">
        <v>47</v>
      </c>
      <c r="D270" s="7" t="s">
        <v>48</v>
      </c>
      <c r="E270" s="8">
        <v>9703.27</v>
      </c>
      <c r="F270" s="8">
        <v>6844.04</v>
      </c>
      <c r="G270" s="9">
        <v>6841.32</v>
      </c>
      <c r="H270" s="9">
        <v>6841.32</v>
      </c>
      <c r="I270" s="9">
        <v>6841.32</v>
      </c>
      <c r="J270" s="9">
        <v>0</v>
      </c>
      <c r="K270" s="9">
        <v>6841.32</v>
      </c>
      <c r="L270" s="9">
        <v>0</v>
      </c>
      <c r="M270" s="9">
        <v>0</v>
      </c>
      <c r="N270" s="9">
        <v>0</v>
      </c>
      <c r="O270" s="9">
        <v>0</v>
      </c>
      <c r="P270" s="9">
        <v>0</v>
      </c>
      <c r="Q270" s="9">
        <v>0</v>
      </c>
      <c r="R270" s="9">
        <v>0</v>
      </c>
      <c r="S270" s="9">
        <v>0</v>
      </c>
      <c r="T270" s="9">
        <v>0</v>
      </c>
      <c r="U270" s="9">
        <v>0</v>
      </c>
      <c r="V270" s="5">
        <v>99.960302457466909</v>
      </c>
      <c r="W270" s="5">
        <v>3.3382104133573336E-2</v>
      </c>
    </row>
    <row r="271" spans="1:23" ht="25" x14ac:dyDescent="0.35">
      <c r="A271" s="6"/>
      <c r="B271" s="4"/>
      <c r="C271" s="4" t="s">
        <v>136</v>
      </c>
      <c r="D271" s="7" t="s">
        <v>137</v>
      </c>
      <c r="E271" s="8">
        <v>42047.5</v>
      </c>
      <c r="F271" s="8">
        <v>1804.81</v>
      </c>
      <c r="G271" s="9">
        <v>1802.51</v>
      </c>
      <c r="H271" s="9">
        <v>1802.51</v>
      </c>
      <c r="I271" s="9">
        <v>1802.51</v>
      </c>
      <c r="J271" s="9">
        <v>0</v>
      </c>
      <c r="K271" s="9">
        <v>1802.51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  <c r="Q271" s="9">
        <v>0</v>
      </c>
      <c r="R271" s="9">
        <v>0</v>
      </c>
      <c r="S271" s="9">
        <v>0</v>
      </c>
      <c r="T271" s="9">
        <v>0</v>
      </c>
      <c r="U271" s="9">
        <v>0</v>
      </c>
      <c r="V271" s="5">
        <v>99.872759856630822</v>
      </c>
      <c r="W271" s="5">
        <v>8.7953217783047558E-3</v>
      </c>
    </row>
    <row r="272" spans="1:23" x14ac:dyDescent="0.35">
      <c r="A272" s="6"/>
      <c r="B272" s="4"/>
      <c r="C272" s="4" t="s">
        <v>49</v>
      </c>
      <c r="D272" s="7" t="s">
        <v>50</v>
      </c>
      <c r="E272" s="8">
        <v>300801.34999999998</v>
      </c>
      <c r="F272" s="8">
        <v>302146.87</v>
      </c>
      <c r="G272" s="9">
        <v>302146.71000000002</v>
      </c>
      <c r="H272" s="9">
        <v>302146.71000000002</v>
      </c>
      <c r="I272" s="9">
        <v>302146.71000000002</v>
      </c>
      <c r="J272" s="9">
        <v>0</v>
      </c>
      <c r="K272" s="9">
        <v>302146.71000000002</v>
      </c>
      <c r="L272" s="9">
        <v>0</v>
      </c>
      <c r="M272" s="9">
        <v>0</v>
      </c>
      <c r="N272" s="9">
        <v>0</v>
      </c>
      <c r="O272" s="9">
        <v>0</v>
      </c>
      <c r="P272" s="9">
        <v>0</v>
      </c>
      <c r="Q272" s="9">
        <v>0</v>
      </c>
      <c r="R272" s="9">
        <v>0</v>
      </c>
      <c r="S272" s="9">
        <v>0</v>
      </c>
      <c r="T272" s="9">
        <v>0</v>
      </c>
      <c r="U272" s="9">
        <v>0</v>
      </c>
      <c r="V272" s="5">
        <v>99.999946475978419</v>
      </c>
      <c r="W272" s="5">
        <v>1.4743191865564216</v>
      </c>
    </row>
    <row r="273" spans="1:23" ht="25" x14ac:dyDescent="0.35">
      <c r="A273" s="6"/>
      <c r="B273" s="4"/>
      <c r="C273" s="4" t="s">
        <v>51</v>
      </c>
      <c r="D273" s="7" t="s">
        <v>52</v>
      </c>
      <c r="E273" s="8">
        <v>51750.77</v>
      </c>
      <c r="F273" s="8">
        <v>157752.51999999999</v>
      </c>
      <c r="G273" s="9">
        <v>157750.93</v>
      </c>
      <c r="H273" s="9">
        <v>157750.93</v>
      </c>
      <c r="I273" s="9">
        <v>157750.93</v>
      </c>
      <c r="J273" s="9">
        <v>0</v>
      </c>
      <c r="K273" s="9">
        <v>157750.93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  <c r="Q273" s="9">
        <v>0</v>
      </c>
      <c r="R273" s="9">
        <v>0</v>
      </c>
      <c r="S273" s="9">
        <v>0</v>
      </c>
      <c r="T273" s="9">
        <v>0</v>
      </c>
      <c r="U273" s="9">
        <v>0</v>
      </c>
      <c r="V273" s="5">
        <v>99.998995345785573</v>
      </c>
      <c r="W273" s="5">
        <v>0.76974271812805983</v>
      </c>
    </row>
    <row r="274" spans="1:23" ht="25" x14ac:dyDescent="0.35">
      <c r="A274" s="6"/>
      <c r="B274" s="4"/>
      <c r="C274" s="4" t="s">
        <v>53</v>
      </c>
      <c r="D274" s="7" t="s">
        <v>54</v>
      </c>
      <c r="E274" s="8">
        <v>61454.04</v>
      </c>
      <c r="F274" s="8">
        <v>49315.25</v>
      </c>
      <c r="G274" s="9">
        <v>49315.25</v>
      </c>
      <c r="H274" s="9">
        <v>49315.25</v>
      </c>
      <c r="I274" s="9">
        <v>49315.25</v>
      </c>
      <c r="J274" s="9">
        <v>0</v>
      </c>
      <c r="K274" s="9">
        <v>49315.25</v>
      </c>
      <c r="L274" s="9">
        <v>0</v>
      </c>
      <c r="M274" s="9">
        <v>0</v>
      </c>
      <c r="N274" s="9">
        <v>0</v>
      </c>
      <c r="O274" s="9">
        <v>0</v>
      </c>
      <c r="P274" s="9">
        <v>0</v>
      </c>
      <c r="Q274" s="9">
        <v>0</v>
      </c>
      <c r="R274" s="9">
        <v>0</v>
      </c>
      <c r="S274" s="9">
        <v>0</v>
      </c>
      <c r="T274" s="9">
        <v>0</v>
      </c>
      <c r="U274" s="9">
        <v>0</v>
      </c>
      <c r="V274" s="5">
        <v>100</v>
      </c>
      <c r="W274" s="5">
        <v>0.24063283237419045</v>
      </c>
    </row>
    <row r="275" spans="1:23" ht="25" x14ac:dyDescent="0.35">
      <c r="A275" s="6"/>
      <c r="B275" s="4"/>
      <c r="C275" s="4" t="s">
        <v>55</v>
      </c>
      <c r="D275" s="7" t="s">
        <v>56</v>
      </c>
      <c r="E275" s="8">
        <v>339614.43</v>
      </c>
      <c r="F275" s="8">
        <v>423563.88</v>
      </c>
      <c r="G275" s="9">
        <v>423561.35</v>
      </c>
      <c r="H275" s="9">
        <v>423561.35</v>
      </c>
      <c r="I275" s="9">
        <v>423561.35</v>
      </c>
      <c r="J275" s="9">
        <v>0</v>
      </c>
      <c r="K275" s="9">
        <v>423561.35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  <c r="Q275" s="9">
        <v>0</v>
      </c>
      <c r="R275" s="9">
        <v>0</v>
      </c>
      <c r="S275" s="9">
        <v>0</v>
      </c>
      <c r="T275" s="9">
        <v>0</v>
      </c>
      <c r="U275" s="9">
        <v>0</v>
      </c>
      <c r="V275" s="5">
        <v>99.999404375548849</v>
      </c>
      <c r="W275" s="5">
        <v>2.0667596819015452</v>
      </c>
    </row>
    <row r="276" spans="1:23" ht="37.5" x14ac:dyDescent="0.35">
      <c r="A276" s="6"/>
      <c r="B276" s="4"/>
      <c r="C276" s="4" t="s">
        <v>57</v>
      </c>
      <c r="D276" s="7" t="s">
        <v>58</v>
      </c>
      <c r="E276" s="8">
        <v>35578.65</v>
      </c>
      <c r="F276" s="8">
        <v>36138.21</v>
      </c>
      <c r="G276" s="9">
        <v>36136.720000000001</v>
      </c>
      <c r="H276" s="9">
        <v>36136.720000000001</v>
      </c>
      <c r="I276" s="9">
        <v>36136.720000000001</v>
      </c>
      <c r="J276" s="9">
        <v>0</v>
      </c>
      <c r="K276" s="9">
        <v>36136.720000000001</v>
      </c>
      <c r="L276" s="9">
        <v>0</v>
      </c>
      <c r="M276" s="9">
        <v>0</v>
      </c>
      <c r="N276" s="9">
        <v>0</v>
      </c>
      <c r="O276" s="9">
        <v>0</v>
      </c>
      <c r="P276" s="9">
        <v>0</v>
      </c>
      <c r="Q276" s="9">
        <v>0</v>
      </c>
      <c r="R276" s="9">
        <v>0</v>
      </c>
      <c r="S276" s="9">
        <v>0</v>
      </c>
      <c r="T276" s="9">
        <v>0</v>
      </c>
      <c r="U276" s="9">
        <v>0</v>
      </c>
      <c r="V276" s="5">
        <v>99.995882932068398</v>
      </c>
      <c r="W276" s="5">
        <v>0.1763284544509699</v>
      </c>
    </row>
    <row r="277" spans="1:23" ht="25" x14ac:dyDescent="0.35">
      <c r="A277" s="6"/>
      <c r="B277" s="4"/>
      <c r="C277" s="4" t="s">
        <v>59</v>
      </c>
      <c r="D277" s="7" t="s">
        <v>60</v>
      </c>
      <c r="E277" s="8">
        <v>1940.65</v>
      </c>
      <c r="F277" s="8">
        <v>970.33</v>
      </c>
      <c r="G277" s="9">
        <v>970.33</v>
      </c>
      <c r="H277" s="9">
        <v>970.33</v>
      </c>
      <c r="I277" s="9">
        <v>970.33</v>
      </c>
      <c r="J277" s="9">
        <v>0</v>
      </c>
      <c r="K277" s="9">
        <v>970.33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  <c r="Q277" s="9">
        <v>0</v>
      </c>
      <c r="R277" s="9">
        <v>0</v>
      </c>
      <c r="S277" s="9">
        <v>0</v>
      </c>
      <c r="T277" s="9">
        <v>0</v>
      </c>
      <c r="U277" s="9">
        <v>0</v>
      </c>
      <c r="V277" s="5">
        <v>100</v>
      </c>
      <c r="W277" s="5">
        <v>4.7346920516991636E-3</v>
      </c>
    </row>
    <row r="278" spans="1:23" x14ac:dyDescent="0.35">
      <c r="A278" s="6"/>
      <c r="B278" s="4"/>
      <c r="C278" s="4" t="s">
        <v>61</v>
      </c>
      <c r="D278" s="7" t="s">
        <v>62</v>
      </c>
      <c r="E278" s="8">
        <v>9703.27</v>
      </c>
      <c r="F278" s="8">
        <v>10062.290000000001</v>
      </c>
      <c r="G278" s="9">
        <v>10060.64</v>
      </c>
      <c r="H278" s="9">
        <v>10060.64</v>
      </c>
      <c r="I278" s="9">
        <v>10060.64</v>
      </c>
      <c r="J278" s="9">
        <v>0</v>
      </c>
      <c r="K278" s="9">
        <v>10060.64</v>
      </c>
      <c r="L278" s="9">
        <v>0</v>
      </c>
      <c r="M278" s="9">
        <v>0</v>
      </c>
      <c r="N278" s="9">
        <v>0</v>
      </c>
      <c r="O278" s="9">
        <v>0</v>
      </c>
      <c r="P278" s="9">
        <v>0</v>
      </c>
      <c r="Q278" s="9">
        <v>0</v>
      </c>
      <c r="R278" s="9">
        <v>0</v>
      </c>
      <c r="S278" s="9">
        <v>0</v>
      </c>
      <c r="T278" s="9">
        <v>0</v>
      </c>
      <c r="U278" s="9">
        <v>0</v>
      </c>
      <c r="V278" s="5">
        <v>99.983606557377044</v>
      </c>
      <c r="W278" s="5">
        <v>4.9090707599632431E-2</v>
      </c>
    </row>
    <row r="279" spans="1:23" ht="37.5" x14ac:dyDescent="0.35">
      <c r="A279" s="6"/>
      <c r="B279" s="4"/>
      <c r="C279" s="4" t="s">
        <v>63</v>
      </c>
      <c r="D279" s="7" t="s">
        <v>64</v>
      </c>
      <c r="E279" s="8">
        <v>25875.38</v>
      </c>
      <c r="F279" s="8">
        <v>23401.05</v>
      </c>
      <c r="G279" s="9">
        <v>23399.63</v>
      </c>
      <c r="H279" s="9">
        <v>23399.63</v>
      </c>
      <c r="I279" s="9">
        <v>23399.63</v>
      </c>
      <c r="J279" s="9">
        <v>0</v>
      </c>
      <c r="K279" s="9">
        <v>23399.63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  <c r="Q279" s="9">
        <v>0</v>
      </c>
      <c r="R279" s="9">
        <v>0</v>
      </c>
      <c r="S279" s="9">
        <v>0</v>
      </c>
      <c r="T279" s="9">
        <v>0</v>
      </c>
      <c r="U279" s="9">
        <v>0</v>
      </c>
      <c r="V279" s="5">
        <v>99.993918451969606</v>
      </c>
      <c r="W279" s="5">
        <v>0.11417804576513567</v>
      </c>
    </row>
    <row r="280" spans="1:23" ht="25" x14ac:dyDescent="0.35">
      <c r="A280" s="6"/>
      <c r="B280" s="4"/>
      <c r="C280" s="4" t="s">
        <v>138</v>
      </c>
      <c r="D280" s="7" t="s">
        <v>139</v>
      </c>
      <c r="E280" s="8">
        <v>35578.65</v>
      </c>
      <c r="F280" s="8">
        <v>35019.1</v>
      </c>
      <c r="G280" s="9">
        <v>35019.1</v>
      </c>
      <c r="H280" s="9">
        <v>35019.1</v>
      </c>
      <c r="I280" s="9">
        <v>35019.1</v>
      </c>
      <c r="J280" s="9">
        <v>0</v>
      </c>
      <c r="K280" s="9">
        <v>35019.1</v>
      </c>
      <c r="L280" s="9">
        <v>0</v>
      </c>
      <c r="M280" s="9">
        <v>0</v>
      </c>
      <c r="N280" s="9">
        <v>0</v>
      </c>
      <c r="O280" s="9">
        <v>0</v>
      </c>
      <c r="P280" s="9">
        <v>0</v>
      </c>
      <c r="Q280" s="9">
        <v>0</v>
      </c>
      <c r="R280" s="9">
        <v>0</v>
      </c>
      <c r="S280" s="9">
        <v>0</v>
      </c>
      <c r="T280" s="9">
        <v>0</v>
      </c>
      <c r="U280" s="9">
        <v>0</v>
      </c>
      <c r="V280" s="5">
        <v>100</v>
      </c>
      <c r="W280" s="5">
        <v>0.17087503614582278</v>
      </c>
    </row>
    <row r="281" spans="1:23" ht="25" x14ac:dyDescent="0.35">
      <c r="A281" s="6"/>
      <c r="B281" s="4"/>
      <c r="C281" s="4" t="s">
        <v>89</v>
      </c>
      <c r="D281" s="7" t="s">
        <v>90</v>
      </c>
      <c r="E281" s="8">
        <v>3234.42</v>
      </c>
      <c r="F281" s="8">
        <v>2024.75</v>
      </c>
      <c r="G281" s="9">
        <v>2022.48</v>
      </c>
      <c r="H281" s="9">
        <v>2022.48</v>
      </c>
      <c r="I281" s="9">
        <v>2022.48</v>
      </c>
      <c r="J281" s="9">
        <v>0</v>
      </c>
      <c r="K281" s="9">
        <v>2022.48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  <c r="Q281" s="9">
        <v>0</v>
      </c>
      <c r="R281" s="9">
        <v>0</v>
      </c>
      <c r="S281" s="9">
        <v>0</v>
      </c>
      <c r="T281" s="9">
        <v>0</v>
      </c>
      <c r="U281" s="9">
        <v>0</v>
      </c>
      <c r="V281" s="5">
        <v>99.888178913738017</v>
      </c>
      <c r="W281" s="5">
        <v>9.8686764664249541E-3</v>
      </c>
    </row>
    <row r="282" spans="1:23" ht="25" x14ac:dyDescent="0.35">
      <c r="A282" s="6"/>
      <c r="B282" s="4"/>
      <c r="C282" s="4" t="s">
        <v>140</v>
      </c>
      <c r="D282" s="7" t="s">
        <v>141</v>
      </c>
      <c r="E282" s="8">
        <v>4851.63</v>
      </c>
      <c r="F282" s="8">
        <v>4473.21</v>
      </c>
      <c r="G282" s="9">
        <v>4473.21</v>
      </c>
      <c r="H282" s="9">
        <v>4473.21</v>
      </c>
      <c r="I282" s="9">
        <v>4473.21</v>
      </c>
      <c r="J282" s="9">
        <v>0</v>
      </c>
      <c r="K282" s="9">
        <v>4473.21</v>
      </c>
      <c r="L282" s="9">
        <v>0</v>
      </c>
      <c r="M282" s="9">
        <v>0</v>
      </c>
      <c r="N282" s="9">
        <v>0</v>
      </c>
      <c r="O282" s="9">
        <v>0</v>
      </c>
      <c r="P282" s="9">
        <v>0</v>
      </c>
      <c r="Q282" s="9">
        <v>0</v>
      </c>
      <c r="R282" s="9">
        <v>0</v>
      </c>
      <c r="S282" s="9">
        <v>0</v>
      </c>
      <c r="T282" s="9">
        <v>0</v>
      </c>
      <c r="U282" s="9">
        <v>0</v>
      </c>
      <c r="V282" s="5">
        <v>100</v>
      </c>
      <c r="W282" s="5">
        <v>2.1826930358333142E-2</v>
      </c>
    </row>
    <row r="283" spans="1:23" ht="37.5" x14ac:dyDescent="0.35">
      <c r="A283" s="6"/>
      <c r="B283" s="4"/>
      <c r="C283" s="4" t="s">
        <v>67</v>
      </c>
      <c r="D283" s="7" t="s">
        <v>68</v>
      </c>
      <c r="E283" s="8">
        <v>1617.21</v>
      </c>
      <c r="F283" s="8">
        <v>2328.7800000000002</v>
      </c>
      <c r="G283" s="9">
        <v>2328.7800000000002</v>
      </c>
      <c r="H283" s="9">
        <v>2328.7800000000002</v>
      </c>
      <c r="I283" s="9">
        <v>2328.7800000000002</v>
      </c>
      <c r="J283" s="9">
        <v>0</v>
      </c>
      <c r="K283" s="9">
        <v>2328.7800000000002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  <c r="Q283" s="9">
        <v>0</v>
      </c>
      <c r="R283" s="9">
        <v>0</v>
      </c>
      <c r="S283" s="9">
        <v>0</v>
      </c>
      <c r="T283" s="9">
        <v>0</v>
      </c>
      <c r="U283" s="9">
        <v>0</v>
      </c>
      <c r="V283" s="5">
        <v>100</v>
      </c>
      <c r="W283" s="5">
        <v>1.1363260924077993E-2</v>
      </c>
    </row>
    <row r="284" spans="1:23" ht="37.5" x14ac:dyDescent="0.35">
      <c r="A284" s="6"/>
      <c r="B284" s="4"/>
      <c r="C284" s="4" t="s">
        <v>91</v>
      </c>
      <c r="D284" s="7" t="s">
        <v>92</v>
      </c>
      <c r="E284" s="8">
        <v>16754.310000000001</v>
      </c>
      <c r="F284" s="8">
        <v>2231.75</v>
      </c>
      <c r="G284" s="9">
        <v>2228.94</v>
      </c>
      <c r="H284" s="9">
        <v>2228.94</v>
      </c>
      <c r="I284" s="9">
        <v>2228.94</v>
      </c>
      <c r="J284" s="9">
        <v>2228.94</v>
      </c>
      <c r="K284" s="9">
        <v>0</v>
      </c>
      <c r="L284" s="9">
        <v>0</v>
      </c>
      <c r="M284" s="9">
        <v>0</v>
      </c>
      <c r="N284" s="9">
        <v>0</v>
      </c>
      <c r="O284" s="9">
        <v>0</v>
      </c>
      <c r="P284" s="9">
        <v>0</v>
      </c>
      <c r="Q284" s="9">
        <v>0</v>
      </c>
      <c r="R284" s="9">
        <v>0</v>
      </c>
      <c r="S284" s="9">
        <v>0</v>
      </c>
      <c r="T284" s="9">
        <v>0</v>
      </c>
      <c r="U284" s="9">
        <v>0</v>
      </c>
      <c r="V284" s="5">
        <v>99.873913043478254</v>
      </c>
      <c r="W284" s="5">
        <v>1.0876061111958147E-2</v>
      </c>
    </row>
    <row r="285" spans="1:23" ht="37.5" x14ac:dyDescent="0.35">
      <c r="A285" s="6"/>
      <c r="B285" s="4"/>
      <c r="C285" s="4" t="s">
        <v>142</v>
      </c>
      <c r="D285" s="7" t="s">
        <v>143</v>
      </c>
      <c r="E285" s="8">
        <v>0</v>
      </c>
      <c r="F285" s="8">
        <v>1083531.74</v>
      </c>
      <c r="G285" s="9">
        <v>1083531.74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  <c r="Q285" s="9">
        <v>1083531.74</v>
      </c>
      <c r="R285" s="9">
        <v>1083531.74</v>
      </c>
      <c r="S285" s="9">
        <v>0</v>
      </c>
      <c r="T285" s="9">
        <v>0</v>
      </c>
      <c r="U285" s="9">
        <v>0</v>
      </c>
      <c r="V285" s="5">
        <v>100</v>
      </c>
      <c r="W285" s="5">
        <v>5.2870727910640651</v>
      </c>
    </row>
    <row r="286" spans="1:23" ht="25" x14ac:dyDescent="0.35">
      <c r="A286" s="6"/>
      <c r="B286" s="4" t="s">
        <v>144</v>
      </c>
      <c r="C286" s="4"/>
      <c r="D286" s="7" t="s">
        <v>145</v>
      </c>
      <c r="E286" s="8">
        <v>0</v>
      </c>
      <c r="F286" s="8">
        <v>33443.93</v>
      </c>
      <c r="G286" s="9">
        <v>33443.93</v>
      </c>
      <c r="H286" s="9">
        <v>33443.93</v>
      </c>
      <c r="I286" s="9">
        <v>33443.93</v>
      </c>
      <c r="J286" s="9">
        <v>0</v>
      </c>
      <c r="K286" s="9">
        <v>33443.93</v>
      </c>
      <c r="L286" s="9">
        <v>0</v>
      </c>
      <c r="M286" s="9">
        <v>0</v>
      </c>
      <c r="N286" s="9">
        <v>0</v>
      </c>
      <c r="O286" s="9">
        <v>0</v>
      </c>
      <c r="P286" s="9">
        <v>0</v>
      </c>
      <c r="Q286" s="9">
        <v>0</v>
      </c>
      <c r="R286" s="9">
        <v>0</v>
      </c>
      <c r="S286" s="9">
        <v>0</v>
      </c>
      <c r="T286" s="9">
        <v>0</v>
      </c>
      <c r="U286" s="9">
        <v>0</v>
      </c>
      <c r="V286" s="5">
        <v>100</v>
      </c>
      <c r="W286" s="5">
        <v>0.16318905271523115</v>
      </c>
    </row>
    <row r="287" spans="1:23" ht="25" x14ac:dyDescent="0.35">
      <c r="A287" s="6"/>
      <c r="B287" s="4"/>
      <c r="C287" s="4" t="s">
        <v>51</v>
      </c>
      <c r="D287" s="7" t="s">
        <v>52</v>
      </c>
      <c r="E287" s="8">
        <v>0</v>
      </c>
      <c r="F287" s="8">
        <v>9056.3799999999992</v>
      </c>
      <c r="G287" s="9">
        <v>9056.3799999999992</v>
      </c>
      <c r="H287" s="9">
        <v>9056.3799999999992</v>
      </c>
      <c r="I287" s="9">
        <v>9056.3799999999992</v>
      </c>
      <c r="J287" s="9">
        <v>0</v>
      </c>
      <c r="K287" s="9">
        <v>9056.3799999999992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  <c r="Q287" s="9">
        <v>0</v>
      </c>
      <c r="R287" s="9">
        <v>0</v>
      </c>
      <c r="S287" s="9">
        <v>0</v>
      </c>
      <c r="T287" s="9">
        <v>0</v>
      </c>
      <c r="U287" s="9">
        <v>0</v>
      </c>
      <c r="V287" s="5">
        <v>100</v>
      </c>
      <c r="W287" s="5">
        <v>4.4190459149192195E-2</v>
      </c>
    </row>
    <row r="288" spans="1:23" ht="25" x14ac:dyDescent="0.35">
      <c r="A288" s="6"/>
      <c r="B288" s="4"/>
      <c r="C288" s="4" t="s">
        <v>55</v>
      </c>
      <c r="D288" s="7" t="s">
        <v>56</v>
      </c>
      <c r="E288" s="8">
        <v>0</v>
      </c>
      <c r="F288" s="8">
        <v>24387.55</v>
      </c>
      <c r="G288" s="9">
        <v>24387.55</v>
      </c>
      <c r="H288" s="9">
        <v>24387.55</v>
      </c>
      <c r="I288" s="9">
        <v>24387.55</v>
      </c>
      <c r="J288" s="9">
        <v>0</v>
      </c>
      <c r="K288" s="9">
        <v>24387.55</v>
      </c>
      <c r="L288" s="9">
        <v>0</v>
      </c>
      <c r="M288" s="9">
        <v>0</v>
      </c>
      <c r="N288" s="9">
        <v>0</v>
      </c>
      <c r="O288" s="9">
        <v>0</v>
      </c>
      <c r="P288" s="9">
        <v>0</v>
      </c>
      <c r="Q288" s="9">
        <v>0</v>
      </c>
      <c r="R288" s="9">
        <v>0</v>
      </c>
      <c r="S288" s="9">
        <v>0</v>
      </c>
      <c r="T288" s="9">
        <v>0</v>
      </c>
      <c r="U288" s="9">
        <v>0</v>
      </c>
      <c r="V288" s="5">
        <v>100</v>
      </c>
      <c r="W288" s="5">
        <v>0.11899859356603897</v>
      </c>
    </row>
    <row r="289" spans="1:23" x14ac:dyDescent="0.35">
      <c r="A289" s="6"/>
      <c r="B289" s="4"/>
      <c r="C289" s="4"/>
      <c r="D289" s="7" t="s">
        <v>27</v>
      </c>
      <c r="E289" s="8">
        <v>17556448.59</v>
      </c>
      <c r="F289" s="8">
        <v>20494013.100000001</v>
      </c>
      <c r="G289" s="9">
        <v>20493981.859999999</v>
      </c>
      <c r="H289" s="9">
        <v>19410450.120000001</v>
      </c>
      <c r="I289" s="9">
        <v>18724189.699999999</v>
      </c>
      <c r="J289" s="9">
        <v>17033803.300000001</v>
      </c>
      <c r="K289" s="9">
        <v>1690386.39</v>
      </c>
      <c r="L289" s="9">
        <v>0</v>
      </c>
      <c r="M289" s="9">
        <v>686260.42</v>
      </c>
      <c r="N289" s="9">
        <v>0</v>
      </c>
      <c r="O289" s="9">
        <v>0</v>
      </c>
      <c r="P289" s="9">
        <v>0</v>
      </c>
      <c r="Q289" s="9">
        <v>1083531.74</v>
      </c>
      <c r="R289" s="9">
        <v>1083531.74</v>
      </c>
      <c r="S289" s="9">
        <v>0</v>
      </c>
      <c r="T289" s="9">
        <v>0</v>
      </c>
      <c r="U289" s="9">
        <v>0</v>
      </c>
      <c r="V289" s="5">
        <v>99.999847543148363</v>
      </c>
      <c r="W289" s="5">
        <v>100</v>
      </c>
    </row>
    <row r="291" spans="1:23" ht="39" x14ac:dyDescent="0.35">
      <c r="A291" s="31" t="s">
        <v>146</v>
      </c>
      <c r="B291" s="31"/>
      <c r="C291" s="31"/>
      <c r="D291" s="31"/>
      <c r="E291" s="31"/>
      <c r="F291" s="31"/>
      <c r="G291" s="31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16"/>
    </row>
    <row r="292" spans="1:23" ht="52" x14ac:dyDescent="0.35">
      <c r="A292" s="24" t="s">
        <v>2</v>
      </c>
      <c r="B292" s="24" t="s">
        <v>3</v>
      </c>
      <c r="C292" s="2" t="s">
        <v>4</v>
      </c>
      <c r="D292" s="2" t="s">
        <v>5</v>
      </c>
      <c r="E292" s="2" t="s">
        <v>6</v>
      </c>
      <c r="F292" s="2" t="s">
        <v>7</v>
      </c>
      <c r="G292" s="2" t="s">
        <v>8</v>
      </c>
      <c r="H292" s="27" t="s">
        <v>9</v>
      </c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7"/>
      <c r="U292" s="7"/>
      <c r="V292" s="2" t="s">
        <v>10</v>
      </c>
      <c r="W292" s="2" t="s">
        <v>11</v>
      </c>
    </row>
    <row r="293" spans="1:23" ht="26" x14ac:dyDescent="0.35">
      <c r="A293" s="24"/>
      <c r="B293" s="24"/>
      <c r="C293" s="2"/>
      <c r="D293" s="2"/>
      <c r="E293" s="2"/>
      <c r="F293" s="2"/>
      <c r="G293" s="2"/>
      <c r="H293" s="2" t="s">
        <v>12</v>
      </c>
      <c r="I293" s="28" t="s">
        <v>9</v>
      </c>
      <c r="J293" s="28"/>
      <c r="K293" s="28"/>
      <c r="L293" s="28"/>
      <c r="M293" s="28"/>
      <c r="N293" s="28"/>
      <c r="O293" s="28"/>
      <c r="P293" s="28"/>
      <c r="Q293" s="2" t="s">
        <v>13</v>
      </c>
      <c r="R293" s="27" t="s">
        <v>9</v>
      </c>
      <c r="S293" s="27"/>
      <c r="T293" s="7"/>
      <c r="U293" s="7"/>
      <c r="V293" s="2"/>
      <c r="W293" s="2"/>
    </row>
    <row r="294" spans="1:23" ht="101.25" customHeight="1" x14ac:dyDescent="0.35">
      <c r="A294" s="25"/>
      <c r="B294" s="25"/>
      <c r="C294" s="26"/>
      <c r="D294" s="26"/>
      <c r="E294" s="2"/>
      <c r="F294" s="26"/>
      <c r="G294" s="2"/>
      <c r="H294" s="2"/>
      <c r="I294" s="2" t="s">
        <v>14</v>
      </c>
      <c r="J294" s="29" t="s">
        <v>9</v>
      </c>
      <c r="K294" s="29"/>
      <c r="L294" s="2" t="s">
        <v>15</v>
      </c>
      <c r="M294" s="2" t="s">
        <v>16</v>
      </c>
      <c r="N294" s="2" t="s">
        <v>17</v>
      </c>
      <c r="O294" s="2" t="s">
        <v>18</v>
      </c>
      <c r="P294" s="2" t="s">
        <v>19</v>
      </c>
      <c r="Q294" s="2"/>
      <c r="R294" s="2" t="s">
        <v>20</v>
      </c>
      <c r="S294" s="2" t="s">
        <v>21</v>
      </c>
      <c r="T294" s="2" t="s">
        <v>22</v>
      </c>
      <c r="U294" s="2" t="s">
        <v>23</v>
      </c>
      <c r="V294" s="2"/>
      <c r="W294" s="2"/>
    </row>
    <row r="295" spans="1:23" ht="91" x14ac:dyDescent="0.35">
      <c r="A295" s="25"/>
      <c r="B295" s="25"/>
      <c r="C295" s="26"/>
      <c r="D295" s="26"/>
      <c r="E295" s="2"/>
      <c r="F295" s="26"/>
      <c r="G295" s="2"/>
      <c r="H295" s="2"/>
      <c r="I295" s="2"/>
      <c r="J295" s="2" t="s">
        <v>24</v>
      </c>
      <c r="K295" s="2" t="s">
        <v>25</v>
      </c>
      <c r="L295" s="2"/>
      <c r="M295" s="2"/>
      <c r="N295" s="2"/>
      <c r="O295" s="2"/>
      <c r="P295" s="2"/>
      <c r="Q295" s="2"/>
      <c r="R295" s="2"/>
      <c r="S295" s="2" t="s">
        <v>26</v>
      </c>
      <c r="T295" s="26"/>
      <c r="U295" s="26"/>
      <c r="V295" s="2"/>
      <c r="W295" s="2"/>
    </row>
    <row r="296" spans="1:23" x14ac:dyDescent="0.35">
      <c r="A296" s="2">
        <v>1</v>
      </c>
      <c r="B296" s="2">
        <v>2</v>
      </c>
      <c r="C296" s="2">
        <v>3</v>
      </c>
      <c r="D296" s="2">
        <v>4</v>
      </c>
      <c r="E296" s="2">
        <v>5</v>
      </c>
      <c r="F296" s="2">
        <v>6</v>
      </c>
      <c r="G296" s="2">
        <v>7</v>
      </c>
      <c r="H296" s="2">
        <v>8</v>
      </c>
      <c r="I296" s="2">
        <v>9</v>
      </c>
      <c r="J296" s="2">
        <v>10</v>
      </c>
      <c r="K296" s="2">
        <v>11</v>
      </c>
      <c r="L296" s="2">
        <v>12</v>
      </c>
      <c r="M296" s="2">
        <v>13</v>
      </c>
      <c r="N296" s="2">
        <v>14</v>
      </c>
      <c r="O296" s="2">
        <v>15</v>
      </c>
      <c r="P296" s="2">
        <v>16</v>
      </c>
      <c r="Q296" s="2">
        <v>17</v>
      </c>
      <c r="R296" s="2">
        <v>18</v>
      </c>
      <c r="S296" s="2">
        <v>19</v>
      </c>
      <c r="T296" s="2">
        <v>20</v>
      </c>
      <c r="U296" s="2">
        <v>21</v>
      </c>
      <c r="V296" s="2">
        <v>22</v>
      </c>
      <c r="W296" s="2">
        <v>23</v>
      </c>
    </row>
    <row r="297" spans="1:23" x14ac:dyDescent="0.35">
      <c r="A297" s="30" t="s">
        <v>27</v>
      </c>
      <c r="B297" s="30"/>
      <c r="C297" s="30"/>
      <c r="D297" s="30"/>
      <c r="E297" s="3">
        <v>116271148.92</v>
      </c>
      <c r="F297" s="3">
        <v>145293320.31999999</v>
      </c>
      <c r="G297" s="3">
        <v>91814225.900000006</v>
      </c>
      <c r="H297" s="3">
        <v>75422379.930000007</v>
      </c>
      <c r="I297" s="3">
        <v>41464206.439999998</v>
      </c>
      <c r="J297" s="3">
        <v>23324345.07</v>
      </c>
      <c r="K297" s="3">
        <v>18139861.370000001</v>
      </c>
      <c r="L297" s="3">
        <v>28500822.670000002</v>
      </c>
      <c r="M297" s="3">
        <v>1365566.38</v>
      </c>
      <c r="N297" s="3">
        <v>3663616.49</v>
      </c>
      <c r="O297" s="3">
        <v>0</v>
      </c>
      <c r="P297" s="3">
        <v>428167.95</v>
      </c>
      <c r="Q297" s="3">
        <v>16391845.970000001</v>
      </c>
      <c r="R297" s="3">
        <v>11540211.32</v>
      </c>
      <c r="S297" s="3">
        <v>55969.52</v>
      </c>
      <c r="T297" s="3">
        <v>4851634.6500000004</v>
      </c>
      <c r="U297" s="3">
        <v>0</v>
      </c>
      <c r="V297" s="3">
        <v>63.192324119185628</v>
      </c>
      <c r="W297" s="3">
        <v>100</v>
      </c>
    </row>
    <row r="298" spans="1:23" x14ac:dyDescent="0.35">
      <c r="A298" s="4"/>
      <c r="B298" s="4"/>
      <c r="C298" s="4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</row>
    <row r="299" spans="1:23" x14ac:dyDescent="0.35">
      <c r="A299" s="6">
        <v>10</v>
      </c>
      <c r="B299" s="4"/>
      <c r="C299" s="4"/>
      <c r="D299" s="7" t="s">
        <v>147</v>
      </c>
      <c r="E299" s="8">
        <v>305177.52</v>
      </c>
      <c r="F299" s="8">
        <v>347225.02</v>
      </c>
      <c r="G299" s="9">
        <v>340509.16</v>
      </c>
      <c r="H299" s="9">
        <v>340509.16</v>
      </c>
      <c r="I299" s="9">
        <v>340509.16</v>
      </c>
      <c r="J299" s="9">
        <v>305177.52</v>
      </c>
      <c r="K299" s="9">
        <v>35331.64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  <c r="Q299" s="9">
        <v>0</v>
      </c>
      <c r="R299" s="9">
        <v>0</v>
      </c>
      <c r="S299" s="9">
        <v>0</v>
      </c>
      <c r="T299" s="9">
        <v>0</v>
      </c>
      <c r="U299" s="9">
        <v>0</v>
      </c>
      <c r="V299" s="5">
        <v>98.06584818309689</v>
      </c>
      <c r="W299" s="5">
        <v>0.37086754327071852</v>
      </c>
    </row>
    <row r="300" spans="1:23" ht="25" x14ac:dyDescent="0.35">
      <c r="A300" s="6"/>
      <c r="B300" s="4" t="s">
        <v>148</v>
      </c>
      <c r="C300" s="4"/>
      <c r="D300" s="7" t="s">
        <v>149</v>
      </c>
      <c r="E300" s="8">
        <v>0</v>
      </c>
      <c r="F300" s="8">
        <v>42047.5</v>
      </c>
      <c r="G300" s="9">
        <v>35331.64</v>
      </c>
      <c r="H300" s="9">
        <v>35331.64</v>
      </c>
      <c r="I300" s="9">
        <v>35331.64</v>
      </c>
      <c r="J300" s="9">
        <v>0</v>
      </c>
      <c r="K300" s="9">
        <v>35331.64</v>
      </c>
      <c r="L300" s="9">
        <v>0</v>
      </c>
      <c r="M300" s="9">
        <v>0</v>
      </c>
      <c r="N300" s="9">
        <v>0</v>
      </c>
      <c r="O300" s="9">
        <v>0</v>
      </c>
      <c r="P300" s="9">
        <v>0</v>
      </c>
      <c r="Q300" s="9">
        <v>0</v>
      </c>
      <c r="R300" s="9">
        <v>0</v>
      </c>
      <c r="S300" s="9">
        <v>0</v>
      </c>
      <c r="T300" s="9">
        <v>0</v>
      </c>
      <c r="U300" s="9">
        <v>0</v>
      </c>
      <c r="V300" s="5">
        <v>84.027923076923074</v>
      </c>
      <c r="W300" s="5">
        <v>3.8481663230465479E-2</v>
      </c>
    </row>
    <row r="301" spans="1:23" ht="25" x14ac:dyDescent="0.35">
      <c r="A301" s="6"/>
      <c r="B301" s="4"/>
      <c r="C301" s="4" t="s">
        <v>43</v>
      </c>
      <c r="D301" s="7" t="s">
        <v>44</v>
      </c>
      <c r="E301" s="8">
        <v>0</v>
      </c>
      <c r="F301" s="8">
        <v>42047.5</v>
      </c>
      <c r="G301" s="9">
        <v>35331.64</v>
      </c>
      <c r="H301" s="9">
        <v>35331.64</v>
      </c>
      <c r="I301" s="9">
        <v>35331.64</v>
      </c>
      <c r="J301" s="9">
        <v>0</v>
      </c>
      <c r="K301" s="9">
        <v>35331.64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  <c r="Q301" s="9">
        <v>0</v>
      </c>
      <c r="R301" s="9">
        <v>0</v>
      </c>
      <c r="S301" s="9">
        <v>0</v>
      </c>
      <c r="T301" s="9">
        <v>0</v>
      </c>
      <c r="U301" s="9">
        <v>0</v>
      </c>
      <c r="V301" s="5">
        <v>84.027923076923074</v>
      </c>
      <c r="W301" s="5">
        <v>3.8481663230465479E-2</v>
      </c>
    </row>
    <row r="302" spans="1:23" x14ac:dyDescent="0.35">
      <c r="A302" s="6"/>
      <c r="B302" s="4" t="s">
        <v>150</v>
      </c>
      <c r="C302" s="4"/>
      <c r="D302" s="7" t="s">
        <v>70</v>
      </c>
      <c r="E302" s="8">
        <v>305177.52</v>
      </c>
      <c r="F302" s="8">
        <v>305177.52</v>
      </c>
      <c r="G302" s="9">
        <v>305177.52</v>
      </c>
      <c r="H302" s="9">
        <v>305177.52</v>
      </c>
      <c r="I302" s="9">
        <v>305177.52</v>
      </c>
      <c r="J302" s="9">
        <v>305177.52</v>
      </c>
      <c r="K302" s="9">
        <v>0</v>
      </c>
      <c r="L302" s="9">
        <v>0</v>
      </c>
      <c r="M302" s="9">
        <v>0</v>
      </c>
      <c r="N302" s="9">
        <v>0</v>
      </c>
      <c r="O302" s="9">
        <v>0</v>
      </c>
      <c r="P302" s="9">
        <v>0</v>
      </c>
      <c r="Q302" s="9">
        <v>0</v>
      </c>
      <c r="R302" s="9">
        <v>0</v>
      </c>
      <c r="S302" s="9">
        <v>0</v>
      </c>
      <c r="T302" s="9">
        <v>0</v>
      </c>
      <c r="U302" s="9">
        <v>0</v>
      </c>
      <c r="V302" s="5">
        <v>100</v>
      </c>
      <c r="W302" s="5">
        <v>0.33238588004025305</v>
      </c>
    </row>
    <row r="303" spans="1:23" ht="25" x14ac:dyDescent="0.35">
      <c r="A303" s="6"/>
      <c r="B303" s="4"/>
      <c r="C303" s="4" t="s">
        <v>33</v>
      </c>
      <c r="D303" s="7" t="s">
        <v>34</v>
      </c>
      <c r="E303" s="8">
        <v>254225.66</v>
      </c>
      <c r="F303" s="8">
        <v>254225.66</v>
      </c>
      <c r="G303" s="9">
        <v>254225.66</v>
      </c>
      <c r="H303" s="9">
        <v>254225.66</v>
      </c>
      <c r="I303" s="9">
        <v>254225.66</v>
      </c>
      <c r="J303" s="9">
        <v>254225.66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  <c r="Q303" s="9">
        <v>0</v>
      </c>
      <c r="R303" s="9">
        <v>0</v>
      </c>
      <c r="S303" s="9">
        <v>0</v>
      </c>
      <c r="T303" s="9">
        <v>0</v>
      </c>
      <c r="U303" s="9">
        <v>0</v>
      </c>
      <c r="V303" s="5">
        <v>100</v>
      </c>
      <c r="W303" s="5">
        <v>0.2768913566199685</v>
      </c>
    </row>
    <row r="304" spans="1:23" ht="37.5" x14ac:dyDescent="0.35">
      <c r="A304" s="6"/>
      <c r="B304" s="4"/>
      <c r="C304" s="4" t="s">
        <v>37</v>
      </c>
      <c r="D304" s="7" t="s">
        <v>38</v>
      </c>
      <c r="E304" s="8">
        <v>44635.040000000001</v>
      </c>
      <c r="F304" s="8">
        <v>44635.040000000001</v>
      </c>
      <c r="G304" s="9">
        <v>44635.040000000001</v>
      </c>
      <c r="H304" s="9">
        <v>44635.040000000001</v>
      </c>
      <c r="I304" s="9">
        <v>44635.040000000001</v>
      </c>
      <c r="J304" s="9">
        <v>44635.040000000001</v>
      </c>
      <c r="K304" s="9">
        <v>0</v>
      </c>
      <c r="L304" s="9">
        <v>0</v>
      </c>
      <c r="M304" s="9">
        <v>0</v>
      </c>
      <c r="N304" s="9">
        <v>0</v>
      </c>
      <c r="O304" s="9">
        <v>0</v>
      </c>
      <c r="P304" s="9">
        <v>0</v>
      </c>
      <c r="Q304" s="9">
        <v>0</v>
      </c>
      <c r="R304" s="9">
        <v>0</v>
      </c>
      <c r="S304" s="9">
        <v>0</v>
      </c>
      <c r="T304" s="9">
        <v>0</v>
      </c>
      <c r="U304" s="9">
        <v>0</v>
      </c>
      <c r="V304" s="5">
        <v>100</v>
      </c>
      <c r="W304" s="5">
        <v>4.8614512994345618E-2</v>
      </c>
    </row>
    <row r="305" spans="1:23" ht="37.5" x14ac:dyDescent="0.35">
      <c r="A305" s="6"/>
      <c r="B305" s="4"/>
      <c r="C305" s="4" t="s">
        <v>39</v>
      </c>
      <c r="D305" s="7" t="s">
        <v>40</v>
      </c>
      <c r="E305" s="8">
        <v>6316.83</v>
      </c>
      <c r="F305" s="8">
        <v>6316.83</v>
      </c>
      <c r="G305" s="9">
        <v>6316.83</v>
      </c>
      <c r="H305" s="9">
        <v>6316.83</v>
      </c>
      <c r="I305" s="9">
        <v>6316.83</v>
      </c>
      <c r="J305" s="9">
        <v>6316.83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  <c r="Q305" s="9">
        <v>0</v>
      </c>
      <c r="R305" s="9">
        <v>0</v>
      </c>
      <c r="S305" s="9">
        <v>0</v>
      </c>
      <c r="T305" s="9">
        <v>0</v>
      </c>
      <c r="U305" s="9">
        <v>0</v>
      </c>
      <c r="V305" s="5">
        <v>100</v>
      </c>
      <c r="W305" s="5">
        <v>6.8800104259389115E-3</v>
      </c>
    </row>
    <row r="306" spans="1:23" x14ac:dyDescent="0.35">
      <c r="A306" s="6">
        <v>20</v>
      </c>
      <c r="B306" s="4"/>
      <c r="C306" s="4"/>
      <c r="D306" s="7" t="s">
        <v>151</v>
      </c>
      <c r="E306" s="8">
        <v>696969.66</v>
      </c>
      <c r="F306" s="8">
        <v>715192.4</v>
      </c>
      <c r="G306" s="9">
        <v>559235.51</v>
      </c>
      <c r="H306" s="9">
        <v>559235.51</v>
      </c>
      <c r="I306" s="9">
        <v>329622.26</v>
      </c>
      <c r="J306" s="9">
        <v>19791.43</v>
      </c>
      <c r="K306" s="9">
        <v>309830.82</v>
      </c>
      <c r="L306" s="9">
        <v>0</v>
      </c>
      <c r="M306" s="9">
        <v>229613.25</v>
      </c>
      <c r="N306" s="9">
        <v>0</v>
      </c>
      <c r="O306" s="9">
        <v>0</v>
      </c>
      <c r="P306" s="9">
        <v>0</v>
      </c>
      <c r="Q306" s="9">
        <v>0</v>
      </c>
      <c r="R306" s="9">
        <v>0</v>
      </c>
      <c r="S306" s="9">
        <v>0</v>
      </c>
      <c r="T306" s="9">
        <v>0</v>
      </c>
      <c r="U306" s="9">
        <v>0</v>
      </c>
      <c r="V306" s="5">
        <v>78.193714696611323</v>
      </c>
      <c r="W306" s="5">
        <v>0.60909461518532104</v>
      </c>
    </row>
    <row r="307" spans="1:23" x14ac:dyDescent="0.35">
      <c r="A307" s="6"/>
      <c r="B307" s="4" t="s">
        <v>152</v>
      </c>
      <c r="C307" s="4"/>
      <c r="D307" s="7" t="s">
        <v>153</v>
      </c>
      <c r="E307" s="8">
        <v>242581.73</v>
      </c>
      <c r="F307" s="8">
        <v>242581.73</v>
      </c>
      <c r="G307" s="9">
        <v>229613.25</v>
      </c>
      <c r="H307" s="9">
        <v>229613.25</v>
      </c>
      <c r="I307" s="9">
        <v>0</v>
      </c>
      <c r="J307" s="9">
        <v>0</v>
      </c>
      <c r="K307" s="9">
        <v>0</v>
      </c>
      <c r="L307" s="9">
        <v>0</v>
      </c>
      <c r="M307" s="9">
        <v>229613.25</v>
      </c>
      <c r="N307" s="9">
        <v>0</v>
      </c>
      <c r="O307" s="9">
        <v>0</v>
      </c>
      <c r="P307" s="9">
        <v>0</v>
      </c>
      <c r="Q307" s="9">
        <v>0</v>
      </c>
      <c r="R307" s="9">
        <v>0</v>
      </c>
      <c r="S307" s="9">
        <v>0</v>
      </c>
      <c r="T307" s="9">
        <v>0</v>
      </c>
      <c r="U307" s="9">
        <v>0</v>
      </c>
      <c r="V307" s="5">
        <v>94.653973333333326</v>
      </c>
      <c r="W307" s="5">
        <v>0.25008460959672696</v>
      </c>
    </row>
    <row r="308" spans="1:23" ht="25" x14ac:dyDescent="0.35">
      <c r="A308" s="6"/>
      <c r="B308" s="4"/>
      <c r="C308" s="4" t="s">
        <v>154</v>
      </c>
      <c r="D308" s="7" t="s">
        <v>155</v>
      </c>
      <c r="E308" s="8">
        <v>242581.73</v>
      </c>
      <c r="F308" s="8">
        <v>242581.73</v>
      </c>
      <c r="G308" s="9">
        <v>229613.25</v>
      </c>
      <c r="H308" s="9">
        <v>229613.25</v>
      </c>
      <c r="I308" s="9">
        <v>0</v>
      </c>
      <c r="J308" s="9">
        <v>0</v>
      </c>
      <c r="K308" s="9">
        <v>0</v>
      </c>
      <c r="L308" s="9">
        <v>0</v>
      </c>
      <c r="M308" s="9">
        <v>229613.25</v>
      </c>
      <c r="N308" s="9">
        <v>0</v>
      </c>
      <c r="O308" s="9">
        <v>0</v>
      </c>
      <c r="P308" s="9">
        <v>0</v>
      </c>
      <c r="Q308" s="9">
        <v>0</v>
      </c>
      <c r="R308" s="9">
        <v>0</v>
      </c>
      <c r="S308" s="9">
        <v>0</v>
      </c>
      <c r="T308" s="9">
        <v>0</v>
      </c>
      <c r="U308" s="9">
        <v>0</v>
      </c>
      <c r="V308" s="5">
        <v>94.653973333333326</v>
      </c>
      <c r="W308" s="5">
        <v>0.25008460959672696</v>
      </c>
    </row>
    <row r="309" spans="1:23" ht="25" x14ac:dyDescent="0.35">
      <c r="A309" s="6"/>
      <c r="B309" s="4" t="s">
        <v>156</v>
      </c>
      <c r="C309" s="4"/>
      <c r="D309" s="7" t="s">
        <v>157</v>
      </c>
      <c r="E309" s="8">
        <v>452819.23</v>
      </c>
      <c r="F309" s="8">
        <v>452819.23</v>
      </c>
      <c r="G309" s="9">
        <v>309830.82</v>
      </c>
      <c r="H309" s="9">
        <v>309830.82</v>
      </c>
      <c r="I309" s="9">
        <v>309830.82</v>
      </c>
      <c r="J309" s="9">
        <v>0</v>
      </c>
      <c r="K309" s="9">
        <v>309830.82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  <c r="Q309" s="9">
        <v>0</v>
      </c>
      <c r="R309" s="9">
        <v>0</v>
      </c>
      <c r="S309" s="9">
        <v>0</v>
      </c>
      <c r="T309" s="9">
        <v>0</v>
      </c>
      <c r="U309" s="9">
        <v>0</v>
      </c>
      <c r="V309" s="5">
        <v>68.422628571428561</v>
      </c>
      <c r="W309" s="5">
        <v>0.33745404870363743</v>
      </c>
    </row>
    <row r="310" spans="1:23" ht="25" x14ac:dyDescent="0.35">
      <c r="A310" s="6"/>
      <c r="B310" s="4"/>
      <c r="C310" s="4" t="s">
        <v>55</v>
      </c>
      <c r="D310" s="7" t="s">
        <v>56</v>
      </c>
      <c r="E310" s="8">
        <v>452819.23</v>
      </c>
      <c r="F310" s="8">
        <v>452819.23</v>
      </c>
      <c r="G310" s="9">
        <v>309830.82</v>
      </c>
      <c r="H310" s="9">
        <v>309830.82</v>
      </c>
      <c r="I310" s="9">
        <v>309830.82</v>
      </c>
      <c r="J310" s="9">
        <v>0</v>
      </c>
      <c r="K310" s="9">
        <v>309830.82</v>
      </c>
      <c r="L310" s="9">
        <v>0</v>
      </c>
      <c r="M310" s="9">
        <v>0</v>
      </c>
      <c r="N310" s="9">
        <v>0</v>
      </c>
      <c r="O310" s="9">
        <v>0</v>
      </c>
      <c r="P310" s="9">
        <v>0</v>
      </c>
      <c r="Q310" s="9">
        <v>0</v>
      </c>
      <c r="R310" s="9">
        <v>0</v>
      </c>
      <c r="S310" s="9">
        <v>0</v>
      </c>
      <c r="T310" s="9">
        <v>0</v>
      </c>
      <c r="U310" s="9">
        <v>0</v>
      </c>
      <c r="V310" s="5">
        <v>68.422628571428561</v>
      </c>
      <c r="W310" s="5">
        <v>0.33745404870363743</v>
      </c>
    </row>
    <row r="311" spans="1:23" x14ac:dyDescent="0.35">
      <c r="A311" s="6"/>
      <c r="B311" s="4" t="s">
        <v>158</v>
      </c>
      <c r="C311" s="4"/>
      <c r="D311" s="7" t="s">
        <v>70</v>
      </c>
      <c r="E311" s="8">
        <v>1568.7</v>
      </c>
      <c r="F311" s="8">
        <v>19791.43</v>
      </c>
      <c r="G311" s="9">
        <v>19791.43</v>
      </c>
      <c r="H311" s="9">
        <v>19791.43</v>
      </c>
      <c r="I311" s="9">
        <v>19791.43</v>
      </c>
      <c r="J311" s="9">
        <v>19791.43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  <c r="Q311" s="9">
        <v>0</v>
      </c>
      <c r="R311" s="9">
        <v>0</v>
      </c>
      <c r="S311" s="9">
        <v>0</v>
      </c>
      <c r="T311" s="9">
        <v>0</v>
      </c>
      <c r="U311" s="9">
        <v>0</v>
      </c>
      <c r="V311" s="5">
        <v>100</v>
      </c>
      <c r="W311" s="5">
        <v>2.1555956884956581E-2</v>
      </c>
    </row>
    <row r="312" spans="1:23" ht="25" x14ac:dyDescent="0.35">
      <c r="A312" s="6"/>
      <c r="B312" s="4"/>
      <c r="C312" s="4" t="s">
        <v>33</v>
      </c>
      <c r="D312" s="7" t="s">
        <v>34</v>
      </c>
      <c r="E312" s="8">
        <v>1293.77</v>
      </c>
      <c r="F312" s="8">
        <v>16479.39</v>
      </c>
      <c r="G312" s="9">
        <v>16479.39</v>
      </c>
      <c r="H312" s="9">
        <v>16479.39</v>
      </c>
      <c r="I312" s="9">
        <v>16479.39</v>
      </c>
      <c r="J312" s="9">
        <v>16479.39</v>
      </c>
      <c r="K312" s="9">
        <v>0</v>
      </c>
      <c r="L312" s="9">
        <v>0</v>
      </c>
      <c r="M312" s="9">
        <v>0</v>
      </c>
      <c r="N312" s="9">
        <v>0</v>
      </c>
      <c r="O312" s="9">
        <v>0</v>
      </c>
      <c r="P312" s="9">
        <v>0</v>
      </c>
      <c r="Q312" s="9">
        <v>0</v>
      </c>
      <c r="R312" s="9">
        <v>0</v>
      </c>
      <c r="S312" s="9">
        <v>0</v>
      </c>
      <c r="T312" s="9">
        <v>0</v>
      </c>
      <c r="U312" s="9">
        <v>0</v>
      </c>
      <c r="V312" s="5">
        <v>100</v>
      </c>
      <c r="W312" s="5">
        <v>1.7948619109144269E-2</v>
      </c>
    </row>
    <row r="313" spans="1:23" ht="37.5" x14ac:dyDescent="0.35">
      <c r="A313" s="6"/>
      <c r="B313" s="4"/>
      <c r="C313" s="4" t="s">
        <v>37</v>
      </c>
      <c r="D313" s="7" t="s">
        <v>38</v>
      </c>
      <c r="E313" s="8">
        <v>226.41</v>
      </c>
      <c r="F313" s="8">
        <v>2894.81</v>
      </c>
      <c r="G313" s="9">
        <v>2894.81</v>
      </c>
      <c r="H313" s="9">
        <v>2894.81</v>
      </c>
      <c r="I313" s="9">
        <v>2894.81</v>
      </c>
      <c r="J313" s="9">
        <v>2894.81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  <c r="Q313" s="9">
        <v>0</v>
      </c>
      <c r="R313" s="9">
        <v>0</v>
      </c>
      <c r="S313" s="9">
        <v>0</v>
      </c>
      <c r="T313" s="9">
        <v>0</v>
      </c>
      <c r="U313" s="9">
        <v>0</v>
      </c>
      <c r="V313" s="5">
        <v>100</v>
      </c>
      <c r="W313" s="5">
        <v>3.152897763039082E-3</v>
      </c>
    </row>
    <row r="314" spans="1:23" ht="37.5" x14ac:dyDescent="0.35">
      <c r="A314" s="6"/>
      <c r="B314" s="4"/>
      <c r="C314" s="4" t="s">
        <v>39</v>
      </c>
      <c r="D314" s="7" t="s">
        <v>40</v>
      </c>
      <c r="E314" s="8">
        <v>48.52</v>
      </c>
      <c r="F314" s="8">
        <v>417.24</v>
      </c>
      <c r="G314" s="9">
        <v>417.24</v>
      </c>
      <c r="H314" s="9">
        <v>417.24</v>
      </c>
      <c r="I314" s="9">
        <v>417.24</v>
      </c>
      <c r="J314" s="9">
        <v>417.24</v>
      </c>
      <c r="K314" s="9">
        <v>0</v>
      </c>
      <c r="L314" s="9">
        <v>0</v>
      </c>
      <c r="M314" s="9">
        <v>0</v>
      </c>
      <c r="N314" s="9">
        <v>0</v>
      </c>
      <c r="O314" s="9">
        <v>0</v>
      </c>
      <c r="P314" s="9">
        <v>0</v>
      </c>
      <c r="Q314" s="9">
        <v>0</v>
      </c>
      <c r="R314" s="9">
        <v>0</v>
      </c>
      <c r="S314" s="9">
        <v>0</v>
      </c>
      <c r="T314" s="9">
        <v>0</v>
      </c>
      <c r="U314" s="9">
        <v>0</v>
      </c>
      <c r="V314" s="5">
        <v>100</v>
      </c>
      <c r="W314" s="5">
        <v>4.5444001277323079E-4</v>
      </c>
    </row>
    <row r="315" spans="1:23" x14ac:dyDescent="0.35">
      <c r="A315" s="6">
        <v>600</v>
      </c>
      <c r="B315" s="4"/>
      <c r="C315" s="4"/>
      <c r="D315" s="7" t="s">
        <v>159</v>
      </c>
      <c r="E315" s="8">
        <v>11332723.140000001</v>
      </c>
      <c r="F315" s="8">
        <v>11570671.109999999</v>
      </c>
      <c r="G315" s="9">
        <v>7830954.1100000003</v>
      </c>
      <c r="H315" s="9">
        <v>7095908.4000000004</v>
      </c>
      <c r="I315" s="9">
        <v>6711335.4900000002</v>
      </c>
      <c r="J315" s="9">
        <v>44586.52</v>
      </c>
      <c r="K315" s="9">
        <v>6666748.9699999997</v>
      </c>
      <c r="L315" s="9">
        <v>384572.91</v>
      </c>
      <c r="M315" s="9">
        <v>0</v>
      </c>
      <c r="N315" s="9">
        <v>0</v>
      </c>
      <c r="O315" s="9">
        <v>0</v>
      </c>
      <c r="P315" s="9">
        <v>0</v>
      </c>
      <c r="Q315" s="9">
        <v>735045.71</v>
      </c>
      <c r="R315" s="9">
        <v>735045.71</v>
      </c>
      <c r="S315" s="9">
        <v>0</v>
      </c>
      <c r="T315" s="9">
        <v>0</v>
      </c>
      <c r="U315" s="9">
        <v>0</v>
      </c>
      <c r="V315" s="5">
        <v>67.679342327910902</v>
      </c>
      <c r="W315" s="5">
        <v>8.5291293735475477</v>
      </c>
    </row>
    <row r="316" spans="1:23" ht="25" x14ac:dyDescent="0.35">
      <c r="A316" s="6"/>
      <c r="B316" s="4" t="s">
        <v>160</v>
      </c>
      <c r="C316" s="4"/>
      <c r="D316" s="7" t="s">
        <v>161</v>
      </c>
      <c r="E316" s="8">
        <v>0</v>
      </c>
      <c r="F316" s="8">
        <v>384572.91</v>
      </c>
      <c r="G316" s="9">
        <v>384572.91</v>
      </c>
      <c r="H316" s="9">
        <v>384572.91</v>
      </c>
      <c r="I316" s="9">
        <v>0</v>
      </c>
      <c r="J316" s="9">
        <v>0</v>
      </c>
      <c r="K316" s="9">
        <v>0</v>
      </c>
      <c r="L316" s="9">
        <v>384572.91</v>
      </c>
      <c r="M316" s="9">
        <v>0</v>
      </c>
      <c r="N316" s="9">
        <v>0</v>
      </c>
      <c r="O316" s="9">
        <v>0</v>
      </c>
      <c r="P316" s="9">
        <v>0</v>
      </c>
      <c r="Q316" s="9">
        <v>0</v>
      </c>
      <c r="R316" s="9">
        <v>0</v>
      </c>
      <c r="S316" s="9">
        <v>0</v>
      </c>
      <c r="T316" s="9">
        <v>0</v>
      </c>
      <c r="U316" s="9">
        <v>0</v>
      </c>
      <c r="V316" s="5">
        <v>100</v>
      </c>
      <c r="W316" s="5">
        <v>0.41885982572664449</v>
      </c>
    </row>
    <row r="317" spans="1:23" ht="100" x14ac:dyDescent="0.35">
      <c r="A317" s="6"/>
      <c r="B317" s="4"/>
      <c r="C317" s="4" t="s">
        <v>162</v>
      </c>
      <c r="D317" s="7" t="s">
        <v>163</v>
      </c>
      <c r="E317" s="8">
        <v>0</v>
      </c>
      <c r="F317" s="8">
        <v>384572.91</v>
      </c>
      <c r="G317" s="9">
        <v>384572.91</v>
      </c>
      <c r="H317" s="9">
        <v>384572.91</v>
      </c>
      <c r="I317" s="9">
        <v>0</v>
      </c>
      <c r="J317" s="9">
        <v>0</v>
      </c>
      <c r="K317" s="9">
        <v>0</v>
      </c>
      <c r="L317" s="9">
        <v>384572.91</v>
      </c>
      <c r="M317" s="9">
        <v>0</v>
      </c>
      <c r="N317" s="9">
        <v>0</v>
      </c>
      <c r="O317" s="9">
        <v>0</v>
      </c>
      <c r="P317" s="9">
        <v>0</v>
      </c>
      <c r="Q317" s="9">
        <v>0</v>
      </c>
      <c r="R317" s="9">
        <v>0</v>
      </c>
      <c r="S317" s="9">
        <v>0</v>
      </c>
      <c r="T317" s="9">
        <v>0</v>
      </c>
      <c r="U317" s="9">
        <v>0</v>
      </c>
      <c r="V317" s="5">
        <v>100</v>
      </c>
      <c r="W317" s="5">
        <v>0.41885982572664449</v>
      </c>
    </row>
    <row r="318" spans="1:23" ht="25" x14ac:dyDescent="0.35">
      <c r="A318" s="6"/>
      <c r="B318" s="4" t="s">
        <v>164</v>
      </c>
      <c r="C318" s="4"/>
      <c r="D318" s="7" t="s">
        <v>165</v>
      </c>
      <c r="E318" s="8">
        <v>161721.16</v>
      </c>
      <c r="F318" s="8">
        <v>404941.14</v>
      </c>
      <c r="G318" s="9">
        <v>243219.98</v>
      </c>
      <c r="H318" s="9">
        <v>243219.98</v>
      </c>
      <c r="I318" s="9">
        <v>243219.98</v>
      </c>
      <c r="J318" s="9">
        <v>0</v>
      </c>
      <c r="K318" s="9">
        <v>243219.98</v>
      </c>
      <c r="L318" s="9">
        <v>0</v>
      </c>
      <c r="M318" s="9">
        <v>0</v>
      </c>
      <c r="N318" s="9">
        <v>0</v>
      </c>
      <c r="O318" s="9">
        <v>0</v>
      </c>
      <c r="P318" s="9">
        <v>0</v>
      </c>
      <c r="Q318" s="9">
        <v>0</v>
      </c>
      <c r="R318" s="9">
        <v>0</v>
      </c>
      <c r="S318" s="9">
        <v>0</v>
      </c>
      <c r="T318" s="9">
        <v>0</v>
      </c>
      <c r="U318" s="9">
        <v>0</v>
      </c>
      <c r="V318" s="5">
        <v>60.063046072947401</v>
      </c>
      <c r="W318" s="5">
        <v>0.26490446205978951</v>
      </c>
    </row>
    <row r="319" spans="1:23" ht="25" x14ac:dyDescent="0.35">
      <c r="A319" s="6"/>
      <c r="B319" s="4"/>
      <c r="C319" s="4" t="s">
        <v>55</v>
      </c>
      <c r="D319" s="7" t="s">
        <v>56</v>
      </c>
      <c r="E319" s="8">
        <v>161721.16</v>
      </c>
      <c r="F319" s="8">
        <v>404941.14</v>
      </c>
      <c r="G319" s="9">
        <v>243219.98</v>
      </c>
      <c r="H319" s="9">
        <v>243219.98</v>
      </c>
      <c r="I319" s="9">
        <v>243219.98</v>
      </c>
      <c r="J319" s="9">
        <v>0</v>
      </c>
      <c r="K319" s="9">
        <v>243219.98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  <c r="Q319" s="9">
        <v>0</v>
      </c>
      <c r="R319" s="9">
        <v>0</v>
      </c>
      <c r="S319" s="9">
        <v>0</v>
      </c>
      <c r="T319" s="9">
        <v>0</v>
      </c>
      <c r="U319" s="9">
        <v>0</v>
      </c>
      <c r="V319" s="5">
        <v>60.063046072947401</v>
      </c>
      <c r="W319" s="5">
        <v>0.26490446205978951</v>
      </c>
    </row>
    <row r="320" spans="1:23" ht="25" x14ac:dyDescent="0.35">
      <c r="A320" s="6"/>
      <c r="B320" s="4" t="s">
        <v>166</v>
      </c>
      <c r="C320" s="4"/>
      <c r="D320" s="7" t="s">
        <v>167</v>
      </c>
      <c r="E320" s="8">
        <v>11126415.460000001</v>
      </c>
      <c r="F320" s="8">
        <v>10001524.83</v>
      </c>
      <c r="G320" s="9">
        <v>6423528.9900000002</v>
      </c>
      <c r="H320" s="9">
        <v>6423528.9900000002</v>
      </c>
      <c r="I320" s="9">
        <v>6423528.9900000002</v>
      </c>
      <c r="J320" s="9">
        <v>0</v>
      </c>
      <c r="K320" s="9">
        <v>6423528.9900000002</v>
      </c>
      <c r="L320" s="9">
        <v>0</v>
      </c>
      <c r="M320" s="9">
        <v>0</v>
      </c>
      <c r="N320" s="9">
        <v>0</v>
      </c>
      <c r="O320" s="9">
        <v>0</v>
      </c>
      <c r="P320" s="9">
        <v>0</v>
      </c>
      <c r="Q320" s="9">
        <v>0</v>
      </c>
      <c r="R320" s="9">
        <v>0</v>
      </c>
      <c r="S320" s="9">
        <v>0</v>
      </c>
      <c r="T320" s="9">
        <v>0</v>
      </c>
      <c r="U320" s="9">
        <v>0</v>
      </c>
      <c r="V320" s="5">
        <v>64.225496569139864</v>
      </c>
      <c r="W320" s="5">
        <v>6.9962240885821467</v>
      </c>
    </row>
    <row r="321" spans="1:23" ht="25" x14ac:dyDescent="0.35">
      <c r="A321" s="6"/>
      <c r="B321" s="4"/>
      <c r="C321" s="4" t="s">
        <v>55</v>
      </c>
      <c r="D321" s="7" t="s">
        <v>56</v>
      </c>
      <c r="E321" s="8">
        <v>11126415.460000001</v>
      </c>
      <c r="F321" s="8">
        <v>10001524.83</v>
      </c>
      <c r="G321" s="9">
        <v>6423528.9900000002</v>
      </c>
      <c r="H321" s="9">
        <v>6423528.9900000002</v>
      </c>
      <c r="I321" s="9">
        <v>6423528.9900000002</v>
      </c>
      <c r="J321" s="9">
        <v>0</v>
      </c>
      <c r="K321" s="9">
        <v>6423528.9900000002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  <c r="Q321" s="9">
        <v>0</v>
      </c>
      <c r="R321" s="9">
        <v>0</v>
      </c>
      <c r="S321" s="9">
        <v>0</v>
      </c>
      <c r="T321" s="9">
        <v>0</v>
      </c>
      <c r="U321" s="9">
        <v>0</v>
      </c>
      <c r="V321" s="5">
        <v>64.225496569139864</v>
      </c>
      <c r="W321" s="5">
        <v>6.9962240885821467</v>
      </c>
    </row>
    <row r="322" spans="1:23" x14ac:dyDescent="0.35">
      <c r="A322" s="6"/>
      <c r="B322" s="4" t="s">
        <v>168</v>
      </c>
      <c r="C322" s="4"/>
      <c r="D322" s="7" t="s">
        <v>169</v>
      </c>
      <c r="E322" s="8">
        <v>0</v>
      </c>
      <c r="F322" s="8">
        <v>735045.71</v>
      </c>
      <c r="G322" s="9">
        <v>735045.71</v>
      </c>
      <c r="H322" s="9">
        <v>0</v>
      </c>
      <c r="I322" s="9">
        <v>0</v>
      </c>
      <c r="J322" s="9">
        <v>0</v>
      </c>
      <c r="K322" s="9">
        <v>0</v>
      </c>
      <c r="L322" s="9">
        <v>0</v>
      </c>
      <c r="M322" s="9">
        <v>0</v>
      </c>
      <c r="N322" s="9">
        <v>0</v>
      </c>
      <c r="O322" s="9">
        <v>0</v>
      </c>
      <c r="P322" s="9">
        <v>0</v>
      </c>
      <c r="Q322" s="9">
        <v>735045.71</v>
      </c>
      <c r="R322" s="9">
        <v>735045.71</v>
      </c>
      <c r="S322" s="9">
        <v>0</v>
      </c>
      <c r="T322" s="9">
        <v>0</v>
      </c>
      <c r="U322" s="9">
        <v>0</v>
      </c>
      <c r="V322" s="5">
        <v>100</v>
      </c>
      <c r="W322" s="5">
        <v>0.80057932604657189</v>
      </c>
    </row>
    <row r="323" spans="1:23" ht="125" x14ac:dyDescent="0.35">
      <c r="A323" s="6"/>
      <c r="B323" s="4"/>
      <c r="C323" s="4" t="s">
        <v>170</v>
      </c>
      <c r="D323" s="7" t="s">
        <v>171</v>
      </c>
      <c r="E323" s="8">
        <v>0</v>
      </c>
      <c r="F323" s="8">
        <v>735045.71</v>
      </c>
      <c r="G323" s="9">
        <v>735045.71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  <c r="Q323" s="9">
        <v>735045.71</v>
      </c>
      <c r="R323" s="9">
        <v>735045.71</v>
      </c>
      <c r="S323" s="9">
        <v>0</v>
      </c>
      <c r="T323" s="9">
        <v>0</v>
      </c>
      <c r="U323" s="9">
        <v>0</v>
      </c>
      <c r="V323" s="5">
        <v>100</v>
      </c>
      <c r="W323" s="5">
        <v>0.80057932604657189</v>
      </c>
    </row>
    <row r="324" spans="1:23" x14ac:dyDescent="0.35">
      <c r="A324" s="6"/>
      <c r="B324" s="4" t="s">
        <v>172</v>
      </c>
      <c r="C324" s="4"/>
      <c r="D324" s="7" t="s">
        <v>70</v>
      </c>
      <c r="E324" s="8">
        <v>44586.52</v>
      </c>
      <c r="F324" s="8">
        <v>44586.52</v>
      </c>
      <c r="G324" s="9">
        <v>44586.52</v>
      </c>
      <c r="H324" s="9">
        <v>44586.52</v>
      </c>
      <c r="I324" s="9">
        <v>44586.52</v>
      </c>
      <c r="J324" s="9">
        <v>44586.52</v>
      </c>
      <c r="K324" s="9">
        <v>0</v>
      </c>
      <c r="L324" s="9">
        <v>0</v>
      </c>
      <c r="M324" s="9">
        <v>0</v>
      </c>
      <c r="N324" s="9">
        <v>0</v>
      </c>
      <c r="O324" s="9">
        <v>0</v>
      </c>
      <c r="P324" s="9">
        <v>0</v>
      </c>
      <c r="Q324" s="9">
        <v>0</v>
      </c>
      <c r="R324" s="9">
        <v>0</v>
      </c>
      <c r="S324" s="9">
        <v>0</v>
      </c>
      <c r="T324" s="9">
        <v>0</v>
      </c>
      <c r="U324" s="9">
        <v>0</v>
      </c>
      <c r="V324" s="5">
        <v>100</v>
      </c>
      <c r="W324" s="5">
        <v>4.8561671132395241E-2</v>
      </c>
    </row>
    <row r="325" spans="1:23" ht="25" x14ac:dyDescent="0.35">
      <c r="A325" s="6"/>
      <c r="B325" s="4"/>
      <c r="C325" s="4" t="s">
        <v>33</v>
      </c>
      <c r="D325" s="7" t="s">
        <v>34</v>
      </c>
      <c r="E325" s="8">
        <v>37195.870000000003</v>
      </c>
      <c r="F325" s="8">
        <v>37195.870000000003</v>
      </c>
      <c r="G325" s="9">
        <v>37195.870000000003</v>
      </c>
      <c r="H325" s="9">
        <v>37195.870000000003</v>
      </c>
      <c r="I325" s="9">
        <v>37195.870000000003</v>
      </c>
      <c r="J325" s="9">
        <v>37195.870000000003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  <c r="Q325" s="9">
        <v>0</v>
      </c>
      <c r="R325" s="9">
        <v>0</v>
      </c>
      <c r="S325" s="9">
        <v>0</v>
      </c>
      <c r="T325" s="9">
        <v>0</v>
      </c>
      <c r="U325" s="9">
        <v>0</v>
      </c>
      <c r="V325" s="5">
        <v>100</v>
      </c>
      <c r="W325" s="5">
        <v>4.0512094161954677E-2</v>
      </c>
    </row>
    <row r="326" spans="1:23" ht="37.5" x14ac:dyDescent="0.35">
      <c r="A326" s="6"/>
      <c r="B326" s="4"/>
      <c r="C326" s="4" t="s">
        <v>37</v>
      </c>
      <c r="D326" s="7" t="s">
        <v>38</v>
      </c>
      <c r="E326" s="8">
        <v>6468.85</v>
      </c>
      <c r="F326" s="8">
        <v>6468.85</v>
      </c>
      <c r="G326" s="9">
        <v>6468.85</v>
      </c>
      <c r="H326" s="9">
        <v>6468.85</v>
      </c>
      <c r="I326" s="9">
        <v>6468.85</v>
      </c>
      <c r="J326" s="9">
        <v>6468.85</v>
      </c>
      <c r="K326" s="9">
        <v>0</v>
      </c>
      <c r="L326" s="9">
        <v>0</v>
      </c>
      <c r="M326" s="9">
        <v>0</v>
      </c>
      <c r="N326" s="9">
        <v>0</v>
      </c>
      <c r="O326" s="9">
        <v>0</v>
      </c>
      <c r="P326" s="9">
        <v>0</v>
      </c>
      <c r="Q326" s="9">
        <v>0</v>
      </c>
      <c r="R326" s="9">
        <v>0</v>
      </c>
      <c r="S326" s="9">
        <v>0</v>
      </c>
      <c r="T326" s="9">
        <v>0</v>
      </c>
      <c r="U326" s="9">
        <v>0</v>
      </c>
      <c r="V326" s="5">
        <v>100</v>
      </c>
      <c r="W326" s="5">
        <v>7.0455815933834227E-3</v>
      </c>
    </row>
    <row r="327" spans="1:23" ht="37.5" x14ac:dyDescent="0.35">
      <c r="A327" s="6"/>
      <c r="B327" s="4"/>
      <c r="C327" s="4" t="s">
        <v>39</v>
      </c>
      <c r="D327" s="7" t="s">
        <v>40</v>
      </c>
      <c r="E327" s="8">
        <v>921.81</v>
      </c>
      <c r="F327" s="8">
        <v>921.81</v>
      </c>
      <c r="G327" s="9">
        <v>921.81</v>
      </c>
      <c r="H327" s="9">
        <v>921.81</v>
      </c>
      <c r="I327" s="9">
        <v>921.81</v>
      </c>
      <c r="J327" s="9">
        <v>921.81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  <c r="Q327" s="9">
        <v>0</v>
      </c>
      <c r="R327" s="9">
        <v>0</v>
      </c>
      <c r="S327" s="9">
        <v>0</v>
      </c>
      <c r="T327" s="9">
        <v>0</v>
      </c>
      <c r="U327" s="9">
        <v>0</v>
      </c>
      <c r="V327" s="5">
        <v>100</v>
      </c>
      <c r="W327" s="5">
        <v>1.0039953770571378E-3</v>
      </c>
    </row>
    <row r="328" spans="1:23" ht="25" x14ac:dyDescent="0.35">
      <c r="A328" s="6">
        <v>700</v>
      </c>
      <c r="B328" s="4"/>
      <c r="C328" s="4"/>
      <c r="D328" s="7" t="s">
        <v>173</v>
      </c>
      <c r="E328" s="8">
        <v>564937.28</v>
      </c>
      <c r="F328" s="8">
        <v>1201636.7</v>
      </c>
      <c r="G328" s="9">
        <v>1118274.75</v>
      </c>
      <c r="H328" s="9">
        <v>1118274.75</v>
      </c>
      <c r="I328" s="9">
        <v>1118274.75</v>
      </c>
      <c r="J328" s="9">
        <v>511495.58</v>
      </c>
      <c r="K328" s="9">
        <v>606779.16</v>
      </c>
      <c r="L328" s="9">
        <v>0</v>
      </c>
      <c r="M328" s="9">
        <v>0</v>
      </c>
      <c r="N328" s="9">
        <v>0</v>
      </c>
      <c r="O328" s="9">
        <v>0</v>
      </c>
      <c r="P328" s="9">
        <v>0</v>
      </c>
      <c r="Q328" s="9">
        <v>0</v>
      </c>
      <c r="R328" s="9">
        <v>0</v>
      </c>
      <c r="S328" s="9">
        <v>0</v>
      </c>
      <c r="T328" s="9">
        <v>0</v>
      </c>
      <c r="U328" s="9">
        <v>0</v>
      </c>
      <c r="V328" s="5">
        <v>93.062632733537015</v>
      </c>
      <c r="W328" s="5">
        <v>1.2179754674250989</v>
      </c>
    </row>
    <row r="329" spans="1:23" ht="25" x14ac:dyDescent="0.35">
      <c r="A329" s="6"/>
      <c r="B329" s="4" t="s">
        <v>174</v>
      </c>
      <c r="C329" s="4"/>
      <c r="D329" s="7" t="s">
        <v>175</v>
      </c>
      <c r="E329" s="8">
        <v>564937.28</v>
      </c>
      <c r="F329" s="8">
        <v>1201636.7</v>
      </c>
      <c r="G329" s="9">
        <v>1118274.75</v>
      </c>
      <c r="H329" s="9">
        <v>1118274.75</v>
      </c>
      <c r="I329" s="9">
        <v>1118274.75</v>
      </c>
      <c r="J329" s="9">
        <v>511495.58</v>
      </c>
      <c r="K329" s="9">
        <v>606779.16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  <c r="Q329" s="9">
        <v>0</v>
      </c>
      <c r="R329" s="9">
        <v>0</v>
      </c>
      <c r="S329" s="9">
        <v>0</v>
      </c>
      <c r="T329" s="9">
        <v>0</v>
      </c>
      <c r="U329" s="9">
        <v>0</v>
      </c>
      <c r="V329" s="5">
        <v>93.062632733537015</v>
      </c>
      <c r="W329" s="5">
        <v>1.2179754674250989</v>
      </c>
    </row>
    <row r="330" spans="1:23" ht="37.5" x14ac:dyDescent="0.35">
      <c r="A330" s="6"/>
      <c r="B330" s="4"/>
      <c r="C330" s="4" t="s">
        <v>176</v>
      </c>
      <c r="D330" s="7" t="s">
        <v>177</v>
      </c>
      <c r="E330" s="8">
        <v>0</v>
      </c>
      <c r="F330" s="8">
        <v>9056.3799999999992</v>
      </c>
      <c r="G330" s="9">
        <v>9056.3799999999992</v>
      </c>
      <c r="H330" s="9">
        <v>9056.3799999999992</v>
      </c>
      <c r="I330" s="9">
        <v>9056.3799999999992</v>
      </c>
      <c r="J330" s="9">
        <v>0</v>
      </c>
      <c r="K330" s="9">
        <v>9056.3799999999992</v>
      </c>
      <c r="L330" s="9">
        <v>0</v>
      </c>
      <c r="M330" s="9">
        <v>0</v>
      </c>
      <c r="N330" s="9">
        <v>0</v>
      </c>
      <c r="O330" s="9">
        <v>0</v>
      </c>
      <c r="P330" s="9">
        <v>0</v>
      </c>
      <c r="Q330" s="9">
        <v>0</v>
      </c>
      <c r="R330" s="9">
        <v>0</v>
      </c>
      <c r="S330" s="9">
        <v>0</v>
      </c>
      <c r="T330" s="9">
        <v>0</v>
      </c>
      <c r="U330" s="9">
        <v>0</v>
      </c>
      <c r="V330" s="5">
        <v>100</v>
      </c>
      <c r="W330" s="5">
        <v>9.863814230736791E-3</v>
      </c>
    </row>
    <row r="331" spans="1:23" ht="25" x14ac:dyDescent="0.35">
      <c r="A331" s="6"/>
      <c r="B331" s="4"/>
      <c r="C331" s="4" t="s">
        <v>33</v>
      </c>
      <c r="D331" s="7" t="s">
        <v>34</v>
      </c>
      <c r="E331" s="8">
        <v>174335.41</v>
      </c>
      <c r="F331" s="8">
        <v>427099.91</v>
      </c>
      <c r="G331" s="9">
        <v>427099.91</v>
      </c>
      <c r="H331" s="9">
        <v>427099.91</v>
      </c>
      <c r="I331" s="9">
        <v>427099.91</v>
      </c>
      <c r="J331" s="9">
        <v>427099.91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  <c r="Q331" s="9">
        <v>0</v>
      </c>
      <c r="R331" s="9">
        <v>0</v>
      </c>
      <c r="S331" s="9">
        <v>0</v>
      </c>
      <c r="T331" s="9">
        <v>0</v>
      </c>
      <c r="U331" s="9">
        <v>0</v>
      </c>
      <c r="V331" s="5">
        <v>100</v>
      </c>
      <c r="W331" s="5">
        <v>0.46517835981924632</v>
      </c>
    </row>
    <row r="332" spans="1:23" ht="37.5" x14ac:dyDescent="0.35">
      <c r="A332" s="6"/>
      <c r="B332" s="4"/>
      <c r="C332" s="4" t="s">
        <v>37</v>
      </c>
      <c r="D332" s="7" t="s">
        <v>38</v>
      </c>
      <c r="E332" s="8">
        <v>30727.02</v>
      </c>
      <c r="F332" s="8">
        <v>74212.800000000003</v>
      </c>
      <c r="G332" s="9">
        <v>74212.800000000003</v>
      </c>
      <c r="H332" s="9">
        <v>74212.800000000003</v>
      </c>
      <c r="I332" s="9">
        <v>74212.800000000003</v>
      </c>
      <c r="J332" s="9">
        <v>74212.800000000003</v>
      </c>
      <c r="K332" s="9">
        <v>0</v>
      </c>
      <c r="L332" s="9">
        <v>0</v>
      </c>
      <c r="M332" s="9">
        <v>0</v>
      </c>
      <c r="N332" s="9">
        <v>0</v>
      </c>
      <c r="O332" s="9">
        <v>0</v>
      </c>
      <c r="P332" s="9">
        <v>0</v>
      </c>
      <c r="Q332" s="9">
        <v>0</v>
      </c>
      <c r="R332" s="9">
        <v>0</v>
      </c>
      <c r="S332" s="9">
        <v>0</v>
      </c>
      <c r="T332" s="9">
        <v>0</v>
      </c>
      <c r="U332" s="9">
        <v>0</v>
      </c>
      <c r="V332" s="5">
        <v>100</v>
      </c>
      <c r="W332" s="5">
        <v>8.0829307537036377E-2</v>
      </c>
    </row>
    <row r="333" spans="1:23" ht="37.5" x14ac:dyDescent="0.35">
      <c r="A333" s="6"/>
      <c r="B333" s="4"/>
      <c r="C333" s="4" t="s">
        <v>39</v>
      </c>
      <c r="D333" s="7" t="s">
        <v>40</v>
      </c>
      <c r="E333" s="8">
        <v>4085.08</v>
      </c>
      <c r="F333" s="8">
        <v>10182.870000000001</v>
      </c>
      <c r="G333" s="9">
        <v>10182.870000000001</v>
      </c>
      <c r="H333" s="9">
        <v>10182.870000000001</v>
      </c>
      <c r="I333" s="9">
        <v>10182.870000000001</v>
      </c>
      <c r="J333" s="9">
        <v>10182.870000000001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  <c r="Q333" s="9">
        <v>0</v>
      </c>
      <c r="R333" s="9">
        <v>0</v>
      </c>
      <c r="S333" s="9">
        <v>0</v>
      </c>
      <c r="T333" s="9">
        <v>0</v>
      </c>
      <c r="U333" s="9">
        <v>0</v>
      </c>
      <c r="V333" s="5">
        <v>100</v>
      </c>
      <c r="W333" s="5">
        <v>1.1090731809408581E-2</v>
      </c>
    </row>
    <row r="334" spans="1:23" ht="25" x14ac:dyDescent="0.35">
      <c r="A334" s="6"/>
      <c r="B334" s="4"/>
      <c r="C334" s="4" t="s">
        <v>41</v>
      </c>
      <c r="D334" s="7" t="s">
        <v>42</v>
      </c>
      <c r="E334" s="8">
        <v>9703.27</v>
      </c>
      <c r="F334" s="8">
        <v>9703.27</v>
      </c>
      <c r="G334" s="9">
        <v>0</v>
      </c>
      <c r="H334" s="9">
        <v>0</v>
      </c>
      <c r="I334" s="9">
        <v>0</v>
      </c>
      <c r="J334" s="9">
        <v>0</v>
      </c>
      <c r="K334" s="9">
        <v>0</v>
      </c>
      <c r="L334" s="9">
        <v>0</v>
      </c>
      <c r="M334" s="9">
        <v>0</v>
      </c>
      <c r="N334" s="9">
        <v>0</v>
      </c>
      <c r="O334" s="9">
        <v>0</v>
      </c>
      <c r="P334" s="9">
        <v>0</v>
      </c>
      <c r="Q334" s="9">
        <v>0</v>
      </c>
      <c r="R334" s="9">
        <v>0</v>
      </c>
      <c r="S334" s="9">
        <v>0</v>
      </c>
      <c r="T334" s="9">
        <v>0</v>
      </c>
      <c r="U334" s="9">
        <v>0</v>
      </c>
      <c r="V334" s="5">
        <v>0</v>
      </c>
      <c r="W334" s="5">
        <v>0</v>
      </c>
    </row>
    <row r="335" spans="1:23" ht="25" x14ac:dyDescent="0.35">
      <c r="A335" s="6"/>
      <c r="B335" s="4"/>
      <c r="C335" s="4" t="s">
        <v>43</v>
      </c>
      <c r="D335" s="7" t="s">
        <v>44</v>
      </c>
      <c r="E335" s="8">
        <v>0</v>
      </c>
      <c r="F335" s="8">
        <v>145549.04</v>
      </c>
      <c r="G335" s="9">
        <v>129442.1</v>
      </c>
      <c r="H335" s="9">
        <v>129442.1</v>
      </c>
      <c r="I335" s="9">
        <v>129442.1</v>
      </c>
      <c r="J335" s="9">
        <v>0</v>
      </c>
      <c r="K335" s="9">
        <v>129442.1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  <c r="Q335" s="9">
        <v>0</v>
      </c>
      <c r="R335" s="9">
        <v>0</v>
      </c>
      <c r="S335" s="9">
        <v>0</v>
      </c>
      <c r="T335" s="9">
        <v>0</v>
      </c>
      <c r="U335" s="9">
        <v>0</v>
      </c>
      <c r="V335" s="5">
        <v>88.933666666666667</v>
      </c>
      <c r="W335" s="5">
        <v>0.14098261610222179</v>
      </c>
    </row>
    <row r="336" spans="1:23" ht="25" x14ac:dyDescent="0.35">
      <c r="A336" s="6"/>
      <c r="B336" s="4"/>
      <c r="C336" s="4" t="s">
        <v>51</v>
      </c>
      <c r="D336" s="7" t="s">
        <v>52</v>
      </c>
      <c r="E336" s="8">
        <v>0</v>
      </c>
      <c r="F336" s="8">
        <v>38735.06</v>
      </c>
      <c r="G336" s="9">
        <v>19387.13</v>
      </c>
      <c r="H336" s="9">
        <v>19387.13</v>
      </c>
      <c r="I336" s="9">
        <v>19387.13</v>
      </c>
      <c r="J336" s="9">
        <v>0</v>
      </c>
      <c r="K336" s="9">
        <v>19387.13</v>
      </c>
      <c r="L336" s="9">
        <v>0</v>
      </c>
      <c r="M336" s="9">
        <v>0</v>
      </c>
      <c r="N336" s="9">
        <v>0</v>
      </c>
      <c r="O336" s="9">
        <v>0</v>
      </c>
      <c r="P336" s="9">
        <v>0</v>
      </c>
      <c r="Q336" s="9">
        <v>0</v>
      </c>
      <c r="R336" s="9">
        <v>0</v>
      </c>
      <c r="S336" s="9">
        <v>0</v>
      </c>
      <c r="T336" s="9">
        <v>0</v>
      </c>
      <c r="U336" s="9">
        <v>0</v>
      </c>
      <c r="V336" s="5">
        <v>50.050601709435973</v>
      </c>
      <c r="W336" s="5">
        <v>2.1115608035370118E-2</v>
      </c>
    </row>
    <row r="337" spans="1:23" ht="25" x14ac:dyDescent="0.35">
      <c r="A337" s="6"/>
      <c r="B337" s="4"/>
      <c r="C337" s="4" t="s">
        <v>55</v>
      </c>
      <c r="D337" s="7" t="s">
        <v>56</v>
      </c>
      <c r="E337" s="8">
        <v>129376.92</v>
      </c>
      <c r="F337" s="8">
        <v>262237.03000000003</v>
      </c>
      <c r="G337" s="9">
        <v>238059.62</v>
      </c>
      <c r="H337" s="9">
        <v>238059.62</v>
      </c>
      <c r="I337" s="9">
        <v>238059.62</v>
      </c>
      <c r="J337" s="9">
        <v>0</v>
      </c>
      <c r="K337" s="9">
        <v>238059.62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  <c r="Q337" s="9">
        <v>0</v>
      </c>
      <c r="R337" s="9">
        <v>0</v>
      </c>
      <c r="S337" s="9">
        <v>0</v>
      </c>
      <c r="T337" s="9">
        <v>0</v>
      </c>
      <c r="U337" s="9">
        <v>0</v>
      </c>
      <c r="V337" s="5">
        <v>90.780322042366933</v>
      </c>
      <c r="W337" s="5">
        <v>0.25928402548320778</v>
      </c>
    </row>
    <row r="338" spans="1:23" ht="50" x14ac:dyDescent="0.35">
      <c r="A338" s="6"/>
      <c r="B338" s="4"/>
      <c r="C338" s="4" t="s">
        <v>178</v>
      </c>
      <c r="D338" s="7" t="s">
        <v>179</v>
      </c>
      <c r="E338" s="8">
        <v>200537.47</v>
      </c>
      <c r="F338" s="8">
        <v>223243.12</v>
      </c>
      <c r="G338" s="9">
        <v>210833.93</v>
      </c>
      <c r="H338" s="9">
        <v>210833.93</v>
      </c>
      <c r="I338" s="9">
        <v>210833.93</v>
      </c>
      <c r="J338" s="9">
        <v>0</v>
      </c>
      <c r="K338" s="9">
        <v>210833.93</v>
      </c>
      <c r="L338" s="9">
        <v>0</v>
      </c>
      <c r="M338" s="9">
        <v>0</v>
      </c>
      <c r="N338" s="9">
        <v>0</v>
      </c>
      <c r="O338" s="9">
        <v>0</v>
      </c>
      <c r="P338" s="9">
        <v>0</v>
      </c>
      <c r="Q338" s="9">
        <v>0</v>
      </c>
      <c r="R338" s="9">
        <v>0</v>
      </c>
      <c r="S338" s="9">
        <v>0</v>
      </c>
      <c r="T338" s="9">
        <v>0</v>
      </c>
      <c r="U338" s="9">
        <v>0</v>
      </c>
      <c r="V338" s="5">
        <v>94.441401892177751</v>
      </c>
      <c r="W338" s="5">
        <v>0.22963100440787118</v>
      </c>
    </row>
    <row r="339" spans="1:23" ht="37.5" x14ac:dyDescent="0.35">
      <c r="A339" s="6"/>
      <c r="B339" s="4"/>
      <c r="C339" s="4" t="s">
        <v>180</v>
      </c>
      <c r="D339" s="7" t="s">
        <v>181</v>
      </c>
      <c r="E339" s="8">
        <v>16172.12</v>
      </c>
      <c r="F339" s="8">
        <v>1617.21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  <c r="Q339" s="9">
        <v>0</v>
      </c>
      <c r="R339" s="9">
        <v>0</v>
      </c>
      <c r="S339" s="9">
        <v>0</v>
      </c>
      <c r="T339" s="9">
        <v>0</v>
      </c>
      <c r="U339" s="9">
        <v>0</v>
      </c>
      <c r="V339" s="5">
        <v>0</v>
      </c>
      <c r="W339" s="5">
        <v>0</v>
      </c>
    </row>
    <row r="340" spans="1:23" x14ac:dyDescent="0.35">
      <c r="A340" s="6">
        <v>710</v>
      </c>
      <c r="B340" s="4"/>
      <c r="C340" s="4"/>
      <c r="D340" s="7" t="s">
        <v>182</v>
      </c>
      <c r="E340" s="8">
        <v>4730760.1500000004</v>
      </c>
      <c r="F340" s="8">
        <v>5031170.13</v>
      </c>
      <c r="G340" s="9">
        <v>1809175.37</v>
      </c>
      <c r="H340" s="9">
        <v>1753205.84</v>
      </c>
      <c r="I340" s="9">
        <v>1753205.84</v>
      </c>
      <c r="J340" s="9">
        <v>507630.77</v>
      </c>
      <c r="K340" s="9">
        <v>1245575.07</v>
      </c>
      <c r="L340" s="9">
        <v>0</v>
      </c>
      <c r="M340" s="9">
        <v>0</v>
      </c>
      <c r="N340" s="9">
        <v>0</v>
      </c>
      <c r="O340" s="9">
        <v>0</v>
      </c>
      <c r="P340" s="9">
        <v>0</v>
      </c>
      <c r="Q340" s="9">
        <v>55969.52</v>
      </c>
      <c r="R340" s="9">
        <v>55969.52</v>
      </c>
      <c r="S340" s="9">
        <v>55969.52</v>
      </c>
      <c r="T340" s="9">
        <v>0</v>
      </c>
      <c r="U340" s="9">
        <v>0</v>
      </c>
      <c r="V340" s="5">
        <v>35.959335926925931</v>
      </c>
      <c r="W340" s="5">
        <v>1.970473912827208</v>
      </c>
    </row>
    <row r="341" spans="1:23" ht="25" x14ac:dyDescent="0.35">
      <c r="A341" s="6"/>
      <c r="B341" s="4" t="s">
        <v>183</v>
      </c>
      <c r="C341" s="4"/>
      <c r="D341" s="7" t="s">
        <v>184</v>
      </c>
      <c r="E341" s="8">
        <v>12549.56</v>
      </c>
      <c r="F341" s="8">
        <v>12549.56</v>
      </c>
      <c r="G341" s="9">
        <v>12549.56</v>
      </c>
      <c r="H341" s="9">
        <v>12549.56</v>
      </c>
      <c r="I341" s="9">
        <v>12549.56</v>
      </c>
      <c r="J341" s="9">
        <v>12549.56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  <c r="Q341" s="9">
        <v>0</v>
      </c>
      <c r="R341" s="9">
        <v>0</v>
      </c>
      <c r="S341" s="9">
        <v>0</v>
      </c>
      <c r="T341" s="9">
        <v>0</v>
      </c>
      <c r="U341" s="9">
        <v>0</v>
      </c>
      <c r="V341" s="5">
        <v>100</v>
      </c>
      <c r="W341" s="5">
        <v>1.3668428291163841E-2</v>
      </c>
    </row>
    <row r="342" spans="1:23" ht="25" x14ac:dyDescent="0.35">
      <c r="A342" s="6"/>
      <c r="B342" s="4"/>
      <c r="C342" s="4" t="s">
        <v>33</v>
      </c>
      <c r="D342" s="7" t="s">
        <v>34</v>
      </c>
      <c r="E342" s="8">
        <v>10511.88</v>
      </c>
      <c r="F342" s="8">
        <v>10511.88</v>
      </c>
      <c r="G342" s="9">
        <v>10511.88</v>
      </c>
      <c r="H342" s="9">
        <v>10511.88</v>
      </c>
      <c r="I342" s="9">
        <v>10511.88</v>
      </c>
      <c r="J342" s="9">
        <v>10511.88</v>
      </c>
      <c r="K342" s="9">
        <v>0</v>
      </c>
      <c r="L342" s="9">
        <v>0</v>
      </c>
      <c r="M342" s="9">
        <v>0</v>
      </c>
      <c r="N342" s="9">
        <v>0</v>
      </c>
      <c r="O342" s="9">
        <v>0</v>
      </c>
      <c r="P342" s="9">
        <v>0</v>
      </c>
      <c r="Q342" s="9">
        <v>0</v>
      </c>
      <c r="R342" s="9">
        <v>0</v>
      </c>
      <c r="S342" s="9">
        <v>0</v>
      </c>
      <c r="T342" s="9">
        <v>0</v>
      </c>
      <c r="U342" s="9">
        <v>0</v>
      </c>
      <c r="V342" s="5">
        <v>100</v>
      </c>
      <c r="W342" s="5">
        <v>1.1449070089248062E-2</v>
      </c>
    </row>
    <row r="343" spans="1:23" ht="37.5" x14ac:dyDescent="0.35">
      <c r="A343" s="6"/>
      <c r="B343" s="4"/>
      <c r="C343" s="4" t="s">
        <v>37</v>
      </c>
      <c r="D343" s="7" t="s">
        <v>38</v>
      </c>
      <c r="E343" s="8">
        <v>1778.93</v>
      </c>
      <c r="F343" s="8">
        <v>1778.93</v>
      </c>
      <c r="G343" s="9">
        <v>1778.93</v>
      </c>
      <c r="H343" s="9">
        <v>1778.93</v>
      </c>
      <c r="I343" s="9">
        <v>1778.93</v>
      </c>
      <c r="J343" s="9">
        <v>1778.93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  <c r="Q343" s="9">
        <v>0</v>
      </c>
      <c r="R343" s="9">
        <v>0</v>
      </c>
      <c r="S343" s="9">
        <v>0</v>
      </c>
      <c r="T343" s="9">
        <v>0</v>
      </c>
      <c r="U343" s="9">
        <v>0</v>
      </c>
      <c r="V343" s="5">
        <v>100</v>
      </c>
      <c r="W343" s="5">
        <v>1.9375349381804412E-3</v>
      </c>
    </row>
    <row r="344" spans="1:23" ht="37.5" x14ac:dyDescent="0.35">
      <c r="A344" s="6"/>
      <c r="B344" s="4"/>
      <c r="C344" s="4" t="s">
        <v>39</v>
      </c>
      <c r="D344" s="7" t="s">
        <v>40</v>
      </c>
      <c r="E344" s="8">
        <v>258.75</v>
      </c>
      <c r="F344" s="8">
        <v>258.75</v>
      </c>
      <c r="G344" s="9">
        <v>258.75</v>
      </c>
      <c r="H344" s="9">
        <v>258.75</v>
      </c>
      <c r="I344" s="9">
        <v>258.75</v>
      </c>
      <c r="J344" s="9">
        <v>258.75</v>
      </c>
      <c r="K344" s="9">
        <v>0</v>
      </c>
      <c r="L344" s="9">
        <v>0</v>
      </c>
      <c r="M344" s="9">
        <v>0</v>
      </c>
      <c r="N344" s="9">
        <v>0</v>
      </c>
      <c r="O344" s="9">
        <v>0</v>
      </c>
      <c r="P344" s="9">
        <v>0</v>
      </c>
      <c r="Q344" s="9">
        <v>0</v>
      </c>
      <c r="R344" s="9">
        <v>0</v>
      </c>
      <c r="S344" s="9">
        <v>0</v>
      </c>
      <c r="T344" s="9">
        <v>0</v>
      </c>
      <c r="U344" s="9">
        <v>0</v>
      </c>
      <c r="V344" s="5">
        <v>100</v>
      </c>
      <c r="W344" s="5">
        <v>2.818232637353369E-4</v>
      </c>
    </row>
    <row r="345" spans="1:23" ht="25" x14ac:dyDescent="0.35">
      <c r="A345" s="6"/>
      <c r="B345" s="4" t="s">
        <v>185</v>
      </c>
      <c r="C345" s="4"/>
      <c r="D345" s="7" t="s">
        <v>186</v>
      </c>
      <c r="E345" s="8">
        <v>4718210.59</v>
      </c>
      <c r="F345" s="8">
        <v>5018620.57</v>
      </c>
      <c r="G345" s="9">
        <v>1796625.81</v>
      </c>
      <c r="H345" s="9">
        <v>1740656.28</v>
      </c>
      <c r="I345" s="9">
        <v>1740656.28</v>
      </c>
      <c r="J345" s="9">
        <v>495081.21</v>
      </c>
      <c r="K345" s="9">
        <v>1245575.07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  <c r="Q345" s="9">
        <v>55969.52</v>
      </c>
      <c r="R345" s="9">
        <v>55969.52</v>
      </c>
      <c r="S345" s="9">
        <v>55969.52</v>
      </c>
      <c r="T345" s="9">
        <v>0</v>
      </c>
      <c r="U345" s="9">
        <v>0</v>
      </c>
      <c r="V345" s="5">
        <v>35.799195854794377</v>
      </c>
      <c r="W345" s="5">
        <v>1.9568054845360443</v>
      </c>
    </row>
    <row r="346" spans="1:23" ht="25" x14ac:dyDescent="0.35">
      <c r="A346" s="6"/>
      <c r="B346" s="4"/>
      <c r="C346" s="4" t="s">
        <v>33</v>
      </c>
      <c r="D346" s="7" t="s">
        <v>34</v>
      </c>
      <c r="E346" s="8">
        <v>269750.89</v>
      </c>
      <c r="F346" s="8">
        <v>269750.89</v>
      </c>
      <c r="G346" s="9">
        <v>269750.89</v>
      </c>
      <c r="H346" s="9">
        <v>269750.89</v>
      </c>
      <c r="I346" s="9">
        <v>269750.89</v>
      </c>
      <c r="J346" s="9">
        <v>269750.89</v>
      </c>
      <c r="K346" s="9">
        <v>0</v>
      </c>
      <c r="L346" s="9">
        <v>0</v>
      </c>
      <c r="M346" s="9">
        <v>0</v>
      </c>
      <c r="N346" s="9">
        <v>0</v>
      </c>
      <c r="O346" s="9">
        <v>0</v>
      </c>
      <c r="P346" s="9">
        <v>0</v>
      </c>
      <c r="Q346" s="9">
        <v>0</v>
      </c>
      <c r="R346" s="9">
        <v>0</v>
      </c>
      <c r="S346" s="9">
        <v>0</v>
      </c>
      <c r="T346" s="9">
        <v>0</v>
      </c>
      <c r="U346" s="9">
        <v>0</v>
      </c>
      <c r="V346" s="5">
        <v>100</v>
      </c>
      <c r="W346" s="5">
        <v>0.29380075244408871</v>
      </c>
    </row>
    <row r="347" spans="1:23" ht="37.5" x14ac:dyDescent="0.35">
      <c r="A347" s="6"/>
      <c r="B347" s="4"/>
      <c r="C347" s="4" t="s">
        <v>37</v>
      </c>
      <c r="D347" s="7" t="s">
        <v>38</v>
      </c>
      <c r="E347" s="8">
        <v>47546.02</v>
      </c>
      <c r="F347" s="8">
        <v>65658.789999999994</v>
      </c>
      <c r="G347" s="9">
        <v>62635.83</v>
      </c>
      <c r="H347" s="9">
        <v>62635.83</v>
      </c>
      <c r="I347" s="9">
        <v>62635.83</v>
      </c>
      <c r="J347" s="9">
        <v>62635.83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  <c r="Q347" s="9">
        <v>0</v>
      </c>
      <c r="R347" s="9">
        <v>0</v>
      </c>
      <c r="S347" s="9">
        <v>0</v>
      </c>
      <c r="T347" s="9">
        <v>0</v>
      </c>
      <c r="U347" s="9">
        <v>0</v>
      </c>
      <c r="V347" s="5">
        <v>95.395960591133004</v>
      </c>
      <c r="W347" s="5">
        <v>6.8220182438437735E-2</v>
      </c>
    </row>
    <row r="348" spans="1:23" ht="37.5" x14ac:dyDescent="0.35">
      <c r="A348" s="6"/>
      <c r="B348" s="4"/>
      <c r="C348" s="4" t="s">
        <v>39</v>
      </c>
      <c r="D348" s="7" t="s">
        <v>40</v>
      </c>
      <c r="E348" s="8">
        <v>6132.47</v>
      </c>
      <c r="F348" s="8">
        <v>9366.89</v>
      </c>
      <c r="G348" s="9">
        <v>8283.1299999999992</v>
      </c>
      <c r="H348" s="9">
        <v>8283.1299999999992</v>
      </c>
      <c r="I348" s="9">
        <v>8283.1299999999992</v>
      </c>
      <c r="J348" s="9">
        <v>8283.1299999999992</v>
      </c>
      <c r="K348" s="9">
        <v>0</v>
      </c>
      <c r="L348" s="9">
        <v>0</v>
      </c>
      <c r="M348" s="9">
        <v>0</v>
      </c>
      <c r="N348" s="9">
        <v>0</v>
      </c>
      <c r="O348" s="9">
        <v>0</v>
      </c>
      <c r="P348" s="9">
        <v>0</v>
      </c>
      <c r="Q348" s="9">
        <v>0</v>
      </c>
      <c r="R348" s="9">
        <v>0</v>
      </c>
      <c r="S348" s="9">
        <v>0</v>
      </c>
      <c r="T348" s="9">
        <v>0</v>
      </c>
      <c r="U348" s="9">
        <v>0</v>
      </c>
      <c r="V348" s="5">
        <v>88.429903314917127</v>
      </c>
      <c r="W348" s="5">
        <v>9.021620634971703E-3</v>
      </c>
    </row>
    <row r="349" spans="1:23" ht="25" x14ac:dyDescent="0.35">
      <c r="A349" s="6"/>
      <c r="B349" s="4"/>
      <c r="C349" s="4" t="s">
        <v>41</v>
      </c>
      <c r="D349" s="7" t="s">
        <v>42</v>
      </c>
      <c r="E349" s="8">
        <v>64688.46</v>
      </c>
      <c r="F349" s="8">
        <v>164955.57999999999</v>
      </c>
      <c r="G349" s="9">
        <v>154411.35999999999</v>
      </c>
      <c r="H349" s="9">
        <v>154411.35999999999</v>
      </c>
      <c r="I349" s="9">
        <v>154411.35999999999</v>
      </c>
      <c r="J349" s="9">
        <v>154411.35999999999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  <c r="Q349" s="9">
        <v>0</v>
      </c>
      <c r="R349" s="9">
        <v>0</v>
      </c>
      <c r="S349" s="9">
        <v>0</v>
      </c>
      <c r="T349" s="9">
        <v>0</v>
      </c>
      <c r="U349" s="9">
        <v>0</v>
      </c>
      <c r="V349" s="5">
        <v>93.607843137254903</v>
      </c>
      <c r="W349" s="5">
        <v>0.16817803263406231</v>
      </c>
    </row>
    <row r="350" spans="1:23" ht="25" x14ac:dyDescent="0.35">
      <c r="A350" s="6"/>
      <c r="B350" s="4"/>
      <c r="C350" s="4" t="s">
        <v>43</v>
      </c>
      <c r="D350" s="7" t="s">
        <v>44</v>
      </c>
      <c r="E350" s="8">
        <v>194065.39</v>
      </c>
      <c r="F350" s="8">
        <v>194065.39</v>
      </c>
      <c r="G350" s="9">
        <v>31900.11</v>
      </c>
      <c r="H350" s="9">
        <v>31900.11</v>
      </c>
      <c r="I350" s="9">
        <v>31900.11</v>
      </c>
      <c r="J350" s="9">
        <v>0</v>
      </c>
      <c r="K350" s="9">
        <v>31900.11</v>
      </c>
      <c r="L350" s="9">
        <v>0</v>
      </c>
      <c r="M350" s="9">
        <v>0</v>
      </c>
      <c r="N350" s="9">
        <v>0</v>
      </c>
      <c r="O350" s="9">
        <v>0</v>
      </c>
      <c r="P350" s="9">
        <v>0</v>
      </c>
      <c r="Q350" s="9">
        <v>0</v>
      </c>
      <c r="R350" s="9">
        <v>0</v>
      </c>
      <c r="S350" s="9">
        <v>0</v>
      </c>
      <c r="T350" s="9">
        <v>0</v>
      </c>
      <c r="U350" s="9">
        <v>0</v>
      </c>
      <c r="V350" s="5">
        <v>16.43781666666667</v>
      </c>
      <c r="W350" s="5">
        <v>3.4744193562623378E-2</v>
      </c>
    </row>
    <row r="351" spans="1:23" ht="25" x14ac:dyDescent="0.35">
      <c r="A351" s="6"/>
      <c r="B351" s="4"/>
      <c r="C351" s="4" t="s">
        <v>51</v>
      </c>
      <c r="D351" s="7" t="s">
        <v>52</v>
      </c>
      <c r="E351" s="8">
        <v>97032.69</v>
      </c>
      <c r="F351" s="8">
        <v>97032.69</v>
      </c>
      <c r="G351" s="9">
        <v>38831.839999999997</v>
      </c>
      <c r="H351" s="9">
        <v>38831.839999999997</v>
      </c>
      <c r="I351" s="9">
        <v>38831.839999999997</v>
      </c>
      <c r="J351" s="9">
        <v>0</v>
      </c>
      <c r="K351" s="9">
        <v>38831.839999999997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  <c r="Q351" s="9">
        <v>0</v>
      </c>
      <c r="R351" s="9">
        <v>0</v>
      </c>
      <c r="S351" s="9">
        <v>0</v>
      </c>
      <c r="T351" s="9">
        <v>0</v>
      </c>
      <c r="U351" s="9">
        <v>0</v>
      </c>
      <c r="V351" s="5">
        <v>40.019333333333329</v>
      </c>
      <c r="W351" s="5">
        <v>4.2293921746921349E-2</v>
      </c>
    </row>
    <row r="352" spans="1:23" ht="25" x14ac:dyDescent="0.35">
      <c r="A352" s="6"/>
      <c r="B352" s="4"/>
      <c r="C352" s="4" t="s">
        <v>55</v>
      </c>
      <c r="D352" s="7" t="s">
        <v>56</v>
      </c>
      <c r="E352" s="8">
        <v>3379972.14</v>
      </c>
      <c r="F352" s="8">
        <v>3558767.81</v>
      </c>
      <c r="G352" s="9">
        <v>1164616.75</v>
      </c>
      <c r="H352" s="9">
        <v>1164616.75</v>
      </c>
      <c r="I352" s="9">
        <v>1164616.75</v>
      </c>
      <c r="J352" s="9">
        <v>0</v>
      </c>
      <c r="K352" s="9">
        <v>1164616.75</v>
      </c>
      <c r="L352" s="9">
        <v>0</v>
      </c>
      <c r="M352" s="9">
        <v>0</v>
      </c>
      <c r="N352" s="9">
        <v>0</v>
      </c>
      <c r="O352" s="9">
        <v>0</v>
      </c>
      <c r="P352" s="9">
        <v>0</v>
      </c>
      <c r="Q352" s="9">
        <v>0</v>
      </c>
      <c r="R352" s="9">
        <v>0</v>
      </c>
      <c r="S352" s="9">
        <v>0</v>
      </c>
      <c r="T352" s="9">
        <v>0</v>
      </c>
      <c r="U352" s="9">
        <v>0</v>
      </c>
      <c r="V352" s="5">
        <v>32.725280587923613</v>
      </c>
      <c r="W352" s="5">
        <v>1.2684491332623986</v>
      </c>
    </row>
    <row r="353" spans="1:23" ht="37.5" x14ac:dyDescent="0.35">
      <c r="A353" s="6"/>
      <c r="B353" s="4"/>
      <c r="C353" s="4" t="s">
        <v>67</v>
      </c>
      <c r="D353" s="7" t="s">
        <v>68</v>
      </c>
      <c r="E353" s="8">
        <v>80860.58</v>
      </c>
      <c r="F353" s="8">
        <v>80860.58</v>
      </c>
      <c r="G353" s="9">
        <v>10226.370000000001</v>
      </c>
      <c r="H353" s="9">
        <v>10226.370000000001</v>
      </c>
      <c r="I353" s="9">
        <v>10226.370000000001</v>
      </c>
      <c r="J353" s="9">
        <v>0</v>
      </c>
      <c r="K353" s="9">
        <v>10226.370000000001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  <c r="Q353" s="9">
        <v>0</v>
      </c>
      <c r="R353" s="9">
        <v>0</v>
      </c>
      <c r="S353" s="9">
        <v>0</v>
      </c>
      <c r="T353" s="9">
        <v>0</v>
      </c>
      <c r="U353" s="9">
        <v>0</v>
      </c>
      <c r="V353" s="5">
        <v>12.64692</v>
      </c>
      <c r="W353" s="5">
        <v>1.1138113345624085E-2</v>
      </c>
    </row>
    <row r="354" spans="1:23" ht="25" x14ac:dyDescent="0.35">
      <c r="A354" s="6"/>
      <c r="B354" s="4"/>
      <c r="C354" s="4" t="s">
        <v>187</v>
      </c>
      <c r="D354" s="7" t="s">
        <v>188</v>
      </c>
      <c r="E354" s="8">
        <v>491437.5</v>
      </c>
      <c r="F354" s="8">
        <v>491437.5</v>
      </c>
      <c r="G354" s="9">
        <v>47574</v>
      </c>
      <c r="H354" s="9">
        <v>0</v>
      </c>
      <c r="I354" s="9">
        <v>0</v>
      </c>
      <c r="J354" s="9">
        <v>0</v>
      </c>
      <c r="K354" s="9">
        <v>0</v>
      </c>
      <c r="L354" s="9">
        <v>0</v>
      </c>
      <c r="M354" s="9">
        <v>0</v>
      </c>
      <c r="N354" s="9">
        <v>0</v>
      </c>
      <c r="O354" s="9">
        <v>0</v>
      </c>
      <c r="P354" s="9">
        <v>0</v>
      </c>
      <c r="Q354" s="9">
        <v>47574</v>
      </c>
      <c r="R354" s="9">
        <v>47574</v>
      </c>
      <c r="S354" s="9">
        <v>47574</v>
      </c>
      <c r="T354" s="9">
        <v>0</v>
      </c>
      <c r="U354" s="9">
        <v>0</v>
      </c>
      <c r="V354" s="5">
        <v>9.6805793506203148</v>
      </c>
      <c r="W354" s="5">
        <v>5.181549685175954E-2</v>
      </c>
    </row>
    <row r="355" spans="1:23" ht="25" x14ac:dyDescent="0.35">
      <c r="A355" s="6"/>
      <c r="B355" s="4"/>
      <c r="C355" s="4" t="s">
        <v>189</v>
      </c>
      <c r="D355" s="7" t="s">
        <v>188</v>
      </c>
      <c r="E355" s="8">
        <v>86724.46</v>
      </c>
      <c r="F355" s="8">
        <v>86724.46</v>
      </c>
      <c r="G355" s="9">
        <v>8395.5300000000007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  <c r="Q355" s="9">
        <v>8395.5300000000007</v>
      </c>
      <c r="R355" s="9">
        <v>8395.5300000000007</v>
      </c>
      <c r="S355" s="9">
        <v>8395.5300000000007</v>
      </c>
      <c r="T355" s="9">
        <v>0</v>
      </c>
      <c r="U355" s="9">
        <v>0</v>
      </c>
      <c r="V355" s="5">
        <v>9.680691725195576</v>
      </c>
      <c r="W355" s="5">
        <v>9.1440376151567405E-3</v>
      </c>
    </row>
    <row r="356" spans="1:23" x14ac:dyDescent="0.35">
      <c r="A356" s="6">
        <v>750</v>
      </c>
      <c r="B356" s="4"/>
      <c r="C356" s="4"/>
      <c r="D356" s="7" t="s">
        <v>190</v>
      </c>
      <c r="E356" s="8">
        <v>42825137.310000002</v>
      </c>
      <c r="F356" s="8">
        <v>45318857.020000003</v>
      </c>
      <c r="G356" s="9">
        <v>38218541.200000003</v>
      </c>
      <c r="H356" s="9">
        <v>31374605.550000001</v>
      </c>
      <c r="I356" s="9">
        <v>30191410.690000001</v>
      </c>
      <c r="J356" s="9">
        <v>21901974.289999999</v>
      </c>
      <c r="K356" s="9">
        <v>8289436.4000000004</v>
      </c>
      <c r="L356" s="9">
        <v>47241.73</v>
      </c>
      <c r="M356" s="9">
        <v>1135953.1299999999</v>
      </c>
      <c r="N356" s="9">
        <v>0</v>
      </c>
      <c r="O356" s="9">
        <v>0</v>
      </c>
      <c r="P356" s="9">
        <v>0</v>
      </c>
      <c r="Q356" s="9">
        <v>6843935.6500000004</v>
      </c>
      <c r="R356" s="9">
        <v>6843935.6500000004</v>
      </c>
      <c r="S356" s="9">
        <v>0</v>
      </c>
      <c r="T356" s="9">
        <v>0</v>
      </c>
      <c r="U356" s="9">
        <v>0</v>
      </c>
      <c r="V356" s="5">
        <v>84.332535537378689</v>
      </c>
      <c r="W356" s="5">
        <v>41.625947206360117</v>
      </c>
    </row>
    <row r="357" spans="1:23" x14ac:dyDescent="0.35">
      <c r="A357" s="6"/>
      <c r="B357" s="4" t="s">
        <v>191</v>
      </c>
      <c r="C357" s="4"/>
      <c r="D357" s="7" t="s">
        <v>192</v>
      </c>
      <c r="E357" s="8">
        <v>7206.29</v>
      </c>
      <c r="F357" s="8">
        <v>7206.29</v>
      </c>
      <c r="G357" s="9">
        <v>7206.29</v>
      </c>
      <c r="H357" s="9">
        <v>7206.29</v>
      </c>
      <c r="I357" s="9">
        <v>7206.29</v>
      </c>
      <c r="J357" s="9">
        <v>7206.29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  <c r="Q357" s="9">
        <v>0</v>
      </c>
      <c r="R357" s="9">
        <v>0</v>
      </c>
      <c r="S357" s="9">
        <v>0</v>
      </c>
      <c r="T357" s="9">
        <v>0</v>
      </c>
      <c r="U357" s="9">
        <v>0</v>
      </c>
      <c r="V357" s="5">
        <v>100</v>
      </c>
      <c r="W357" s="5">
        <v>7.8487778950291336E-3</v>
      </c>
    </row>
    <row r="358" spans="1:23" ht="25" x14ac:dyDescent="0.35">
      <c r="A358" s="6"/>
      <c r="B358" s="4"/>
      <c r="C358" s="4" t="s">
        <v>33</v>
      </c>
      <c r="D358" s="7" t="s">
        <v>34</v>
      </c>
      <c r="E358" s="8">
        <v>6016.03</v>
      </c>
      <c r="F358" s="8">
        <v>6016.03</v>
      </c>
      <c r="G358" s="9">
        <v>6016.03</v>
      </c>
      <c r="H358" s="9">
        <v>6016.03</v>
      </c>
      <c r="I358" s="9">
        <v>6016.03</v>
      </c>
      <c r="J358" s="9">
        <v>6016.03</v>
      </c>
      <c r="K358" s="9">
        <v>0</v>
      </c>
      <c r="L358" s="9">
        <v>0</v>
      </c>
      <c r="M358" s="9">
        <v>0</v>
      </c>
      <c r="N358" s="9">
        <v>0</v>
      </c>
      <c r="O358" s="9">
        <v>0</v>
      </c>
      <c r="P358" s="9">
        <v>0</v>
      </c>
      <c r="Q358" s="9">
        <v>0</v>
      </c>
      <c r="R358" s="9">
        <v>0</v>
      </c>
      <c r="S358" s="9">
        <v>0</v>
      </c>
      <c r="T358" s="9">
        <v>0</v>
      </c>
      <c r="U358" s="9">
        <v>0</v>
      </c>
      <c r="V358" s="5">
        <v>100</v>
      </c>
      <c r="W358" s="5">
        <v>6.5523908818465836E-3</v>
      </c>
    </row>
    <row r="359" spans="1:23" ht="37.5" x14ac:dyDescent="0.35">
      <c r="A359" s="6"/>
      <c r="B359" s="4"/>
      <c r="C359" s="4" t="s">
        <v>37</v>
      </c>
      <c r="D359" s="7" t="s">
        <v>38</v>
      </c>
      <c r="E359" s="8">
        <v>1067.3599999999999</v>
      </c>
      <c r="F359" s="8">
        <v>1067.3599999999999</v>
      </c>
      <c r="G359" s="9">
        <v>1067.3599999999999</v>
      </c>
      <c r="H359" s="9">
        <v>1067.3599999999999</v>
      </c>
      <c r="I359" s="9">
        <v>1067.3599999999999</v>
      </c>
      <c r="J359" s="9">
        <v>1067.3599999999999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  <c r="Q359" s="9">
        <v>0</v>
      </c>
      <c r="R359" s="9">
        <v>0</v>
      </c>
      <c r="S359" s="9">
        <v>0</v>
      </c>
      <c r="T359" s="9">
        <v>0</v>
      </c>
      <c r="U359" s="9">
        <v>0</v>
      </c>
      <c r="V359" s="5">
        <v>100</v>
      </c>
      <c r="W359" s="5">
        <v>1.1625209629082648E-3</v>
      </c>
    </row>
    <row r="360" spans="1:23" ht="37.5" x14ac:dyDescent="0.35">
      <c r="A360" s="6"/>
      <c r="B360" s="4"/>
      <c r="C360" s="4" t="s">
        <v>39</v>
      </c>
      <c r="D360" s="7" t="s">
        <v>40</v>
      </c>
      <c r="E360" s="8">
        <v>122.91</v>
      </c>
      <c r="F360" s="8">
        <v>122.91</v>
      </c>
      <c r="G360" s="9">
        <v>122.91</v>
      </c>
      <c r="H360" s="9">
        <v>122.91</v>
      </c>
      <c r="I360" s="9">
        <v>122.91</v>
      </c>
      <c r="J360" s="9">
        <v>122.91</v>
      </c>
      <c r="K360" s="9">
        <v>0</v>
      </c>
      <c r="L360" s="9">
        <v>0</v>
      </c>
      <c r="M360" s="9">
        <v>0</v>
      </c>
      <c r="N360" s="9">
        <v>0</v>
      </c>
      <c r="O360" s="9">
        <v>0</v>
      </c>
      <c r="P360" s="9">
        <v>0</v>
      </c>
      <c r="Q360" s="9">
        <v>0</v>
      </c>
      <c r="R360" s="9">
        <v>0</v>
      </c>
      <c r="S360" s="9">
        <v>0</v>
      </c>
      <c r="T360" s="9">
        <v>0</v>
      </c>
      <c r="U360" s="9">
        <v>0</v>
      </c>
      <c r="V360" s="5">
        <v>100</v>
      </c>
      <c r="W360" s="5">
        <v>1.3386605027428504E-4</v>
      </c>
    </row>
    <row r="361" spans="1:23" x14ac:dyDescent="0.35">
      <c r="A361" s="6"/>
      <c r="B361" s="4" t="s">
        <v>193</v>
      </c>
      <c r="C361" s="4"/>
      <c r="D361" s="7" t="s">
        <v>194</v>
      </c>
      <c r="E361" s="8">
        <v>1125579.24</v>
      </c>
      <c r="F361" s="8">
        <v>1125579.24</v>
      </c>
      <c r="G361" s="9">
        <v>1017522.63</v>
      </c>
      <c r="H361" s="9">
        <v>1017522.63</v>
      </c>
      <c r="I361" s="9">
        <v>20341.580000000002</v>
      </c>
      <c r="J361" s="9">
        <v>0</v>
      </c>
      <c r="K361" s="9">
        <v>20341.580000000002</v>
      </c>
      <c r="L361" s="9">
        <v>0</v>
      </c>
      <c r="M361" s="9">
        <v>997181.05</v>
      </c>
      <c r="N361" s="9">
        <v>0</v>
      </c>
      <c r="O361" s="9">
        <v>0</v>
      </c>
      <c r="P361" s="9">
        <v>0</v>
      </c>
      <c r="Q361" s="9">
        <v>0</v>
      </c>
      <c r="R361" s="9">
        <v>0</v>
      </c>
      <c r="S361" s="9">
        <v>0</v>
      </c>
      <c r="T361" s="9">
        <v>0</v>
      </c>
      <c r="U361" s="9">
        <v>0</v>
      </c>
      <c r="V361" s="5">
        <v>90.399910919540233</v>
      </c>
      <c r="W361" s="5">
        <v>1.1082407102476921</v>
      </c>
    </row>
    <row r="362" spans="1:23" ht="25" x14ac:dyDescent="0.35">
      <c r="A362" s="6"/>
      <c r="B362" s="4"/>
      <c r="C362" s="4" t="s">
        <v>154</v>
      </c>
      <c r="D362" s="7" t="s">
        <v>155</v>
      </c>
      <c r="E362" s="8">
        <v>970326.93</v>
      </c>
      <c r="F362" s="8">
        <v>1002671.16</v>
      </c>
      <c r="G362" s="9">
        <v>997181.05</v>
      </c>
      <c r="H362" s="9">
        <v>997181.05</v>
      </c>
      <c r="I362" s="9">
        <v>0</v>
      </c>
      <c r="J362" s="9">
        <v>0</v>
      </c>
      <c r="K362" s="9">
        <v>0</v>
      </c>
      <c r="L362" s="9">
        <v>0</v>
      </c>
      <c r="M362" s="9">
        <v>997181.05</v>
      </c>
      <c r="N362" s="9">
        <v>0</v>
      </c>
      <c r="O362" s="9">
        <v>0</v>
      </c>
      <c r="P362" s="9">
        <v>0</v>
      </c>
      <c r="Q362" s="9">
        <v>0</v>
      </c>
      <c r="R362" s="9">
        <v>0</v>
      </c>
      <c r="S362" s="9">
        <v>0</v>
      </c>
      <c r="T362" s="9">
        <v>0</v>
      </c>
      <c r="U362" s="9">
        <v>0</v>
      </c>
      <c r="V362" s="5">
        <v>99.452451612903218</v>
      </c>
      <c r="W362" s="5">
        <v>1.086085561876126</v>
      </c>
    </row>
    <row r="363" spans="1:23" ht="25" x14ac:dyDescent="0.35">
      <c r="A363" s="6"/>
      <c r="B363" s="4"/>
      <c r="C363" s="4" t="s">
        <v>43</v>
      </c>
      <c r="D363" s="7" t="s">
        <v>44</v>
      </c>
      <c r="E363" s="8">
        <v>16172.12</v>
      </c>
      <c r="F363" s="8">
        <v>16172.12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  <c r="Q363" s="9">
        <v>0</v>
      </c>
      <c r="R363" s="9">
        <v>0</v>
      </c>
      <c r="S363" s="9">
        <v>0</v>
      </c>
      <c r="T363" s="9">
        <v>0</v>
      </c>
      <c r="U363" s="9">
        <v>0</v>
      </c>
      <c r="V363" s="5">
        <v>0</v>
      </c>
      <c r="W363" s="5">
        <v>0</v>
      </c>
    </row>
    <row r="364" spans="1:23" ht="25" x14ac:dyDescent="0.35">
      <c r="A364" s="6"/>
      <c r="B364" s="4"/>
      <c r="C364" s="4" t="s">
        <v>55</v>
      </c>
      <c r="D364" s="7" t="s">
        <v>56</v>
      </c>
      <c r="E364" s="8">
        <v>135845.76999999999</v>
      </c>
      <c r="F364" s="8">
        <v>103501.54</v>
      </c>
      <c r="G364" s="9">
        <v>20341.580000000002</v>
      </c>
      <c r="H364" s="9">
        <v>20341.580000000002</v>
      </c>
      <c r="I364" s="9">
        <v>20341.580000000002</v>
      </c>
      <c r="J364" s="9">
        <v>0</v>
      </c>
      <c r="K364" s="9">
        <v>20341.580000000002</v>
      </c>
      <c r="L364" s="9">
        <v>0</v>
      </c>
      <c r="M364" s="9">
        <v>0</v>
      </c>
      <c r="N364" s="9">
        <v>0</v>
      </c>
      <c r="O364" s="9">
        <v>0</v>
      </c>
      <c r="P364" s="9">
        <v>0</v>
      </c>
      <c r="Q364" s="9">
        <v>0</v>
      </c>
      <c r="R364" s="9">
        <v>0</v>
      </c>
      <c r="S364" s="9">
        <v>0</v>
      </c>
      <c r="T364" s="9">
        <v>0</v>
      </c>
      <c r="U364" s="9">
        <v>0</v>
      </c>
      <c r="V364" s="5">
        <v>19.65340625</v>
      </c>
      <c r="W364" s="5">
        <v>2.2155148371565875E-2</v>
      </c>
    </row>
    <row r="365" spans="1:23" ht="37.5" x14ac:dyDescent="0.35">
      <c r="A365" s="6"/>
      <c r="B365" s="4"/>
      <c r="C365" s="4" t="s">
        <v>57</v>
      </c>
      <c r="D365" s="7" t="s">
        <v>58</v>
      </c>
      <c r="E365" s="8">
        <v>3234.42</v>
      </c>
      <c r="F365" s="8">
        <v>3234.42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  <c r="Q365" s="9">
        <v>0</v>
      </c>
      <c r="R365" s="9">
        <v>0</v>
      </c>
      <c r="S365" s="9">
        <v>0</v>
      </c>
      <c r="T365" s="9">
        <v>0</v>
      </c>
      <c r="U365" s="9">
        <v>0</v>
      </c>
      <c r="V365" s="5">
        <v>0</v>
      </c>
      <c r="W365" s="5">
        <v>0</v>
      </c>
    </row>
    <row r="366" spans="1:23" x14ac:dyDescent="0.35">
      <c r="A366" s="6"/>
      <c r="B366" s="4" t="s">
        <v>195</v>
      </c>
      <c r="C366" s="4"/>
      <c r="D366" s="7" t="s">
        <v>196</v>
      </c>
      <c r="E366" s="8">
        <v>41183577.030000001</v>
      </c>
      <c r="F366" s="8">
        <v>43442011.469999999</v>
      </c>
      <c r="G366" s="9">
        <v>36528233.789999999</v>
      </c>
      <c r="H366" s="9">
        <v>29765158.719999999</v>
      </c>
      <c r="I366" s="9">
        <v>29579144.91</v>
      </c>
      <c r="J366" s="9">
        <v>21840338.550000001</v>
      </c>
      <c r="K366" s="9">
        <v>7738806.3700000001</v>
      </c>
      <c r="L366" s="9">
        <v>47241.73</v>
      </c>
      <c r="M366" s="9">
        <v>138772.07999999999</v>
      </c>
      <c r="N366" s="9">
        <v>0</v>
      </c>
      <c r="O366" s="9">
        <v>0</v>
      </c>
      <c r="P366" s="9">
        <v>0</v>
      </c>
      <c r="Q366" s="9">
        <v>6763075.0700000003</v>
      </c>
      <c r="R366" s="9">
        <v>6763075.0700000003</v>
      </c>
      <c r="S366" s="9">
        <v>0</v>
      </c>
      <c r="T366" s="9">
        <v>0</v>
      </c>
      <c r="U366" s="9">
        <v>0</v>
      </c>
      <c r="V366" s="5">
        <v>84.085042462643628</v>
      </c>
      <c r="W366" s="5">
        <v>39.78493902582305</v>
      </c>
    </row>
    <row r="367" spans="1:23" ht="162.5" x14ac:dyDescent="0.35">
      <c r="A367" s="6"/>
      <c r="B367" s="4"/>
      <c r="C367" s="4" t="s">
        <v>197</v>
      </c>
      <c r="D367" s="7" t="s">
        <v>198</v>
      </c>
      <c r="E367" s="8">
        <v>32344.23</v>
      </c>
      <c r="F367" s="8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  <c r="Q367" s="9">
        <v>0</v>
      </c>
      <c r="R367" s="9">
        <v>0</v>
      </c>
      <c r="S367" s="9">
        <v>0</v>
      </c>
      <c r="T367" s="9">
        <v>0</v>
      </c>
      <c r="U367" s="9">
        <v>0</v>
      </c>
      <c r="V367" s="5" t="s">
        <v>86</v>
      </c>
      <c r="W367" s="5">
        <v>0</v>
      </c>
    </row>
    <row r="368" spans="1:23" ht="150" x14ac:dyDescent="0.35">
      <c r="A368" s="6"/>
      <c r="B368" s="4"/>
      <c r="C368" s="4" t="s">
        <v>199</v>
      </c>
      <c r="D368" s="7" t="s">
        <v>200</v>
      </c>
      <c r="E368" s="8">
        <v>48516.35</v>
      </c>
      <c r="F368" s="8">
        <v>48516.35</v>
      </c>
      <c r="G368" s="9">
        <v>47241.73</v>
      </c>
      <c r="H368" s="9">
        <v>47241.73</v>
      </c>
      <c r="I368" s="9">
        <v>0</v>
      </c>
      <c r="J368" s="9">
        <v>0</v>
      </c>
      <c r="K368" s="9">
        <v>0</v>
      </c>
      <c r="L368" s="9">
        <v>47241.73</v>
      </c>
      <c r="M368" s="9">
        <v>0</v>
      </c>
      <c r="N368" s="9">
        <v>0</v>
      </c>
      <c r="O368" s="9">
        <v>0</v>
      </c>
      <c r="P368" s="9">
        <v>0</v>
      </c>
      <c r="Q368" s="9">
        <v>0</v>
      </c>
      <c r="R368" s="9">
        <v>0</v>
      </c>
      <c r="S368" s="9">
        <v>0</v>
      </c>
      <c r="T368" s="9">
        <v>0</v>
      </c>
      <c r="U368" s="9">
        <v>0</v>
      </c>
      <c r="V368" s="5">
        <v>97.372799999999998</v>
      </c>
      <c r="W368" s="5">
        <v>5.1453600553215406E-2</v>
      </c>
    </row>
    <row r="369" spans="1:23" ht="37.5" x14ac:dyDescent="0.35">
      <c r="A369" s="6"/>
      <c r="B369" s="4"/>
      <c r="C369" s="4" t="s">
        <v>31</v>
      </c>
      <c r="D369" s="7" t="s">
        <v>32</v>
      </c>
      <c r="E369" s="8">
        <v>113204.81</v>
      </c>
      <c r="F369" s="8">
        <v>159133.62</v>
      </c>
      <c r="G369" s="9">
        <v>138772.07999999999</v>
      </c>
      <c r="H369" s="9">
        <v>138772.07999999999</v>
      </c>
      <c r="I369" s="9">
        <v>0</v>
      </c>
      <c r="J369" s="9">
        <v>0</v>
      </c>
      <c r="K369" s="9">
        <v>0</v>
      </c>
      <c r="L369" s="9">
        <v>0</v>
      </c>
      <c r="M369" s="9">
        <v>138772.07999999999</v>
      </c>
      <c r="N369" s="9">
        <v>0</v>
      </c>
      <c r="O369" s="9">
        <v>0</v>
      </c>
      <c r="P369" s="9">
        <v>0</v>
      </c>
      <c r="Q369" s="9">
        <v>0</v>
      </c>
      <c r="R369" s="9">
        <v>0</v>
      </c>
      <c r="S369" s="9">
        <v>0</v>
      </c>
      <c r="T369" s="9">
        <v>0</v>
      </c>
      <c r="U369" s="9">
        <v>0</v>
      </c>
      <c r="V369" s="5">
        <v>87.204756097560974</v>
      </c>
      <c r="W369" s="5">
        <v>0.15114442320645075</v>
      </c>
    </row>
    <row r="370" spans="1:23" ht="25" x14ac:dyDescent="0.35">
      <c r="A370" s="6"/>
      <c r="B370" s="4"/>
      <c r="C370" s="4" t="s">
        <v>33</v>
      </c>
      <c r="D370" s="7" t="s">
        <v>34</v>
      </c>
      <c r="E370" s="8">
        <v>19760061.039999999</v>
      </c>
      <c r="F370" s="8">
        <v>19760061.039999999</v>
      </c>
      <c r="G370" s="9">
        <v>17126008.16</v>
      </c>
      <c r="H370" s="9">
        <v>17126008.16</v>
      </c>
      <c r="I370" s="9">
        <v>17126008.16</v>
      </c>
      <c r="J370" s="9">
        <v>17126008.16</v>
      </c>
      <c r="K370" s="9">
        <v>0</v>
      </c>
      <c r="L370" s="9">
        <v>0</v>
      </c>
      <c r="M370" s="9">
        <v>0</v>
      </c>
      <c r="N370" s="9">
        <v>0</v>
      </c>
      <c r="O370" s="9">
        <v>0</v>
      </c>
      <c r="P370" s="9">
        <v>0</v>
      </c>
      <c r="Q370" s="9">
        <v>0</v>
      </c>
      <c r="R370" s="9">
        <v>0</v>
      </c>
      <c r="S370" s="9">
        <v>0</v>
      </c>
      <c r="T370" s="9">
        <v>0</v>
      </c>
      <c r="U370" s="9">
        <v>0</v>
      </c>
      <c r="V370" s="5">
        <v>86.669814053983274</v>
      </c>
      <c r="W370" s="5">
        <v>18.652891746288542</v>
      </c>
    </row>
    <row r="371" spans="1:23" ht="25" x14ac:dyDescent="0.35">
      <c r="A371" s="6"/>
      <c r="B371" s="4"/>
      <c r="C371" s="4" t="s">
        <v>35</v>
      </c>
      <c r="D371" s="7" t="s">
        <v>36</v>
      </c>
      <c r="E371" s="8">
        <v>1544760.47</v>
      </c>
      <c r="F371" s="8">
        <v>1544760.47</v>
      </c>
      <c r="G371" s="9">
        <v>1221461.25</v>
      </c>
      <c r="H371" s="9">
        <v>1221461.25</v>
      </c>
      <c r="I371" s="9">
        <v>1221461.25</v>
      </c>
      <c r="J371" s="9">
        <v>1221461.25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  <c r="Q371" s="9">
        <v>0</v>
      </c>
      <c r="R371" s="9">
        <v>0</v>
      </c>
      <c r="S371" s="9">
        <v>0</v>
      </c>
      <c r="T371" s="9">
        <v>0</v>
      </c>
      <c r="U371" s="9">
        <v>0</v>
      </c>
      <c r="V371" s="5">
        <v>79.071239530988265</v>
      </c>
      <c r="W371" s="5">
        <v>1.3303616530956357</v>
      </c>
    </row>
    <row r="372" spans="1:23" ht="37.5" x14ac:dyDescent="0.35">
      <c r="A372" s="6"/>
      <c r="B372" s="4"/>
      <c r="C372" s="4" t="s">
        <v>37</v>
      </c>
      <c r="D372" s="7" t="s">
        <v>38</v>
      </c>
      <c r="E372" s="8">
        <v>3407464.74</v>
      </c>
      <c r="F372" s="8">
        <v>3407464.74</v>
      </c>
      <c r="G372" s="9">
        <v>3013418.3</v>
      </c>
      <c r="H372" s="9">
        <v>3013418.3</v>
      </c>
      <c r="I372" s="9">
        <v>3013418.3</v>
      </c>
      <c r="J372" s="9">
        <v>3013418.3</v>
      </c>
      <c r="K372" s="9">
        <v>0</v>
      </c>
      <c r="L372" s="9">
        <v>0</v>
      </c>
      <c r="M372" s="9">
        <v>0</v>
      </c>
      <c r="N372" s="9">
        <v>0</v>
      </c>
      <c r="O372" s="9">
        <v>0</v>
      </c>
      <c r="P372" s="9">
        <v>0</v>
      </c>
      <c r="Q372" s="9">
        <v>0</v>
      </c>
      <c r="R372" s="9">
        <v>0</v>
      </c>
      <c r="S372" s="9">
        <v>0</v>
      </c>
      <c r="T372" s="9">
        <v>0</v>
      </c>
      <c r="U372" s="9">
        <v>0</v>
      </c>
      <c r="V372" s="5">
        <v>88.435788324632185</v>
      </c>
      <c r="W372" s="5">
        <v>3.2820821300282876</v>
      </c>
    </row>
    <row r="373" spans="1:23" ht="37.5" x14ac:dyDescent="0.35">
      <c r="A373" s="6"/>
      <c r="B373" s="4"/>
      <c r="C373" s="4" t="s">
        <v>39</v>
      </c>
      <c r="D373" s="7" t="s">
        <v>40</v>
      </c>
      <c r="E373" s="8">
        <v>475460.2</v>
      </c>
      <c r="F373" s="8">
        <v>475460.2</v>
      </c>
      <c r="G373" s="9">
        <v>342188.12</v>
      </c>
      <c r="H373" s="9">
        <v>342188.12</v>
      </c>
      <c r="I373" s="9">
        <v>342188.12</v>
      </c>
      <c r="J373" s="9">
        <v>342188.12</v>
      </c>
      <c r="K373" s="9">
        <v>0</v>
      </c>
      <c r="L373" s="9">
        <v>0</v>
      </c>
      <c r="M373" s="9">
        <v>0</v>
      </c>
      <c r="N373" s="9">
        <v>0</v>
      </c>
      <c r="O373" s="9">
        <v>0</v>
      </c>
      <c r="P373" s="9">
        <v>0</v>
      </c>
      <c r="Q373" s="9">
        <v>0</v>
      </c>
      <c r="R373" s="9">
        <v>0</v>
      </c>
      <c r="S373" s="9">
        <v>0</v>
      </c>
      <c r="T373" s="9">
        <v>0</v>
      </c>
      <c r="U373" s="9">
        <v>0</v>
      </c>
      <c r="V373" s="5">
        <v>71.969877551020417</v>
      </c>
      <c r="W373" s="5">
        <v>0.37269618874537325</v>
      </c>
    </row>
    <row r="374" spans="1:23" ht="50" x14ac:dyDescent="0.35">
      <c r="A374" s="6"/>
      <c r="B374" s="4"/>
      <c r="C374" s="4" t="s">
        <v>201</v>
      </c>
      <c r="D374" s="7" t="s">
        <v>202</v>
      </c>
      <c r="E374" s="8">
        <v>16172.12</v>
      </c>
      <c r="F374" s="8">
        <v>16172.12</v>
      </c>
      <c r="G374" s="9">
        <v>1788.64</v>
      </c>
      <c r="H374" s="9">
        <v>1788.64</v>
      </c>
      <c r="I374" s="9">
        <v>1788.64</v>
      </c>
      <c r="J374" s="9">
        <v>0</v>
      </c>
      <c r="K374" s="9">
        <v>1788.64</v>
      </c>
      <c r="L374" s="9">
        <v>0</v>
      </c>
      <c r="M374" s="9">
        <v>0</v>
      </c>
      <c r="N374" s="9">
        <v>0</v>
      </c>
      <c r="O374" s="9">
        <v>0</v>
      </c>
      <c r="P374" s="9">
        <v>0</v>
      </c>
      <c r="Q374" s="9">
        <v>0</v>
      </c>
      <c r="R374" s="9">
        <v>0</v>
      </c>
      <c r="S374" s="9">
        <v>0</v>
      </c>
      <c r="T374" s="9">
        <v>0</v>
      </c>
      <c r="U374" s="9">
        <v>0</v>
      </c>
      <c r="V374" s="5">
        <v>11.06</v>
      </c>
      <c r="W374" s="5">
        <v>1.9481033105705164E-3</v>
      </c>
    </row>
    <row r="375" spans="1:23" ht="25" x14ac:dyDescent="0.35">
      <c r="A375" s="6"/>
      <c r="B375" s="4"/>
      <c r="C375" s="4" t="s">
        <v>41</v>
      </c>
      <c r="D375" s="7" t="s">
        <v>42</v>
      </c>
      <c r="E375" s="8">
        <v>176625.38</v>
      </c>
      <c r="F375" s="8">
        <v>176625.38</v>
      </c>
      <c r="G375" s="9">
        <v>56278.96</v>
      </c>
      <c r="H375" s="9">
        <v>56278.96</v>
      </c>
      <c r="I375" s="9">
        <v>56278.96</v>
      </c>
      <c r="J375" s="9">
        <v>56278.96</v>
      </c>
      <c r="K375" s="9">
        <v>0</v>
      </c>
      <c r="L375" s="9">
        <v>0</v>
      </c>
      <c r="M375" s="9">
        <v>0</v>
      </c>
      <c r="N375" s="9">
        <v>0</v>
      </c>
      <c r="O375" s="9">
        <v>0</v>
      </c>
      <c r="P375" s="9">
        <v>0</v>
      </c>
      <c r="Q375" s="9">
        <v>0</v>
      </c>
      <c r="R375" s="9">
        <v>0</v>
      </c>
      <c r="S375" s="9">
        <v>0</v>
      </c>
      <c r="T375" s="9">
        <v>0</v>
      </c>
      <c r="U375" s="9">
        <v>0</v>
      </c>
      <c r="V375" s="5">
        <v>31.863463228830941</v>
      </c>
      <c r="W375" s="5">
        <v>6.1296559862435783E-2</v>
      </c>
    </row>
    <row r="376" spans="1:23" ht="25" x14ac:dyDescent="0.35">
      <c r="A376" s="6"/>
      <c r="B376" s="4"/>
      <c r="C376" s="4" t="s">
        <v>43</v>
      </c>
      <c r="D376" s="7" t="s">
        <v>44</v>
      </c>
      <c r="E376" s="8">
        <v>3234423.1</v>
      </c>
      <c r="F376" s="8">
        <v>3589502.34</v>
      </c>
      <c r="G376" s="9">
        <v>3325467.32</v>
      </c>
      <c r="H376" s="9">
        <v>3325467.32</v>
      </c>
      <c r="I376" s="9">
        <v>3325467.32</v>
      </c>
      <c r="J376" s="9">
        <v>0</v>
      </c>
      <c r="K376" s="9">
        <v>3325467.32</v>
      </c>
      <c r="L376" s="9">
        <v>0</v>
      </c>
      <c r="M376" s="9">
        <v>0</v>
      </c>
      <c r="N376" s="9">
        <v>0</v>
      </c>
      <c r="O376" s="9">
        <v>0</v>
      </c>
      <c r="P376" s="9">
        <v>0</v>
      </c>
      <c r="Q376" s="9">
        <v>0</v>
      </c>
      <c r="R376" s="9">
        <v>0</v>
      </c>
      <c r="S376" s="9">
        <v>0</v>
      </c>
      <c r="T376" s="9">
        <v>0</v>
      </c>
      <c r="U376" s="9">
        <v>0</v>
      </c>
      <c r="V376" s="5">
        <v>92.644244543600706</v>
      </c>
      <c r="W376" s="5">
        <v>3.6219521438882039</v>
      </c>
    </row>
    <row r="377" spans="1:23" x14ac:dyDescent="0.35">
      <c r="A377" s="6"/>
      <c r="B377" s="4"/>
      <c r="C377" s="4" t="s">
        <v>49</v>
      </c>
      <c r="D377" s="7" t="s">
        <v>50</v>
      </c>
      <c r="E377" s="8">
        <v>808605.78</v>
      </c>
      <c r="F377" s="8">
        <v>646884.62</v>
      </c>
      <c r="G377" s="9">
        <v>617956.81000000006</v>
      </c>
      <c r="H377" s="9">
        <v>617956.81000000006</v>
      </c>
      <c r="I377" s="9">
        <v>617956.81000000006</v>
      </c>
      <c r="J377" s="9">
        <v>0</v>
      </c>
      <c r="K377" s="9">
        <v>617956.81000000006</v>
      </c>
      <c r="L377" s="9">
        <v>0</v>
      </c>
      <c r="M377" s="9">
        <v>0</v>
      </c>
      <c r="N377" s="9">
        <v>0</v>
      </c>
      <c r="O377" s="9">
        <v>0</v>
      </c>
      <c r="P377" s="9">
        <v>0</v>
      </c>
      <c r="Q377" s="9">
        <v>0</v>
      </c>
      <c r="R377" s="9">
        <v>0</v>
      </c>
      <c r="S377" s="9">
        <v>0</v>
      </c>
      <c r="T377" s="9">
        <v>0</v>
      </c>
      <c r="U377" s="9">
        <v>0</v>
      </c>
      <c r="V377" s="5">
        <v>95.528134999999992</v>
      </c>
      <c r="W377" s="5">
        <v>0.67305126960624662</v>
      </c>
    </row>
    <row r="378" spans="1:23" ht="25" x14ac:dyDescent="0.35">
      <c r="A378" s="6"/>
      <c r="B378" s="4"/>
      <c r="C378" s="4" t="s">
        <v>51</v>
      </c>
      <c r="D378" s="7" t="s">
        <v>52</v>
      </c>
      <c r="E378" s="8">
        <v>420475</v>
      </c>
      <c r="F378" s="8">
        <v>161721.16</v>
      </c>
      <c r="G378" s="9">
        <v>120826.47</v>
      </c>
      <c r="H378" s="9">
        <v>120826.47</v>
      </c>
      <c r="I378" s="9">
        <v>120826.47</v>
      </c>
      <c r="J378" s="9">
        <v>0</v>
      </c>
      <c r="K378" s="9">
        <v>120826.47</v>
      </c>
      <c r="L378" s="9">
        <v>0</v>
      </c>
      <c r="M378" s="9">
        <v>0</v>
      </c>
      <c r="N378" s="9">
        <v>0</v>
      </c>
      <c r="O378" s="9">
        <v>0</v>
      </c>
      <c r="P378" s="9">
        <v>0</v>
      </c>
      <c r="Q378" s="9">
        <v>0</v>
      </c>
      <c r="R378" s="9">
        <v>0</v>
      </c>
      <c r="S378" s="9">
        <v>0</v>
      </c>
      <c r="T378" s="9">
        <v>0</v>
      </c>
      <c r="U378" s="9">
        <v>0</v>
      </c>
      <c r="V378" s="5">
        <v>74.712839999999986</v>
      </c>
      <c r="W378" s="5">
        <v>0.13159885257335019</v>
      </c>
    </row>
    <row r="379" spans="1:23" ht="25" x14ac:dyDescent="0.35">
      <c r="A379" s="6"/>
      <c r="B379" s="4"/>
      <c r="C379" s="4" t="s">
        <v>53</v>
      </c>
      <c r="D379" s="7" t="s">
        <v>54</v>
      </c>
      <c r="E379" s="8">
        <v>24258.17</v>
      </c>
      <c r="F379" s="8">
        <v>24258.17</v>
      </c>
      <c r="G379" s="9">
        <v>4347.0600000000004</v>
      </c>
      <c r="H379" s="9">
        <v>4347.0600000000004</v>
      </c>
      <c r="I379" s="9">
        <v>4347.0600000000004</v>
      </c>
      <c r="J379" s="9">
        <v>0</v>
      </c>
      <c r="K379" s="9">
        <v>4347.0600000000004</v>
      </c>
      <c r="L379" s="9">
        <v>0</v>
      </c>
      <c r="M379" s="9">
        <v>0</v>
      </c>
      <c r="N379" s="9">
        <v>0</v>
      </c>
      <c r="O379" s="9">
        <v>0</v>
      </c>
      <c r="P379" s="9">
        <v>0</v>
      </c>
      <c r="Q379" s="9">
        <v>0</v>
      </c>
      <c r="R379" s="9">
        <v>0</v>
      </c>
      <c r="S379" s="9">
        <v>0</v>
      </c>
      <c r="T379" s="9">
        <v>0</v>
      </c>
      <c r="U379" s="9">
        <v>0</v>
      </c>
      <c r="V379" s="5">
        <v>17.919999999999998</v>
      </c>
      <c r="W379" s="5">
        <v>4.7346308307536604E-3</v>
      </c>
    </row>
    <row r="380" spans="1:23" ht="25" x14ac:dyDescent="0.35">
      <c r="A380" s="6"/>
      <c r="B380" s="4"/>
      <c r="C380" s="4" t="s">
        <v>55</v>
      </c>
      <c r="D380" s="7" t="s">
        <v>56</v>
      </c>
      <c r="E380" s="8">
        <v>2102375.02</v>
      </c>
      <c r="F380" s="8">
        <v>2684571.17</v>
      </c>
      <c r="G380" s="9">
        <v>2364402.6800000002</v>
      </c>
      <c r="H380" s="9">
        <v>2364402.6800000002</v>
      </c>
      <c r="I380" s="9">
        <v>2364402.6800000002</v>
      </c>
      <c r="J380" s="9">
        <v>0</v>
      </c>
      <c r="K380" s="9">
        <v>2364402.6800000002</v>
      </c>
      <c r="L380" s="9">
        <v>0</v>
      </c>
      <c r="M380" s="9">
        <v>0</v>
      </c>
      <c r="N380" s="9">
        <v>0</v>
      </c>
      <c r="O380" s="9">
        <v>0</v>
      </c>
      <c r="P380" s="9">
        <v>0</v>
      </c>
      <c r="Q380" s="9">
        <v>0</v>
      </c>
      <c r="R380" s="9">
        <v>0</v>
      </c>
      <c r="S380" s="9">
        <v>0</v>
      </c>
      <c r="T380" s="9">
        <v>0</v>
      </c>
      <c r="U380" s="9">
        <v>0</v>
      </c>
      <c r="V380" s="5">
        <v>88.073756626506025</v>
      </c>
      <c r="W380" s="5">
        <v>2.575202979973545</v>
      </c>
    </row>
    <row r="381" spans="1:23" ht="37.5" x14ac:dyDescent="0.35">
      <c r="A381" s="6"/>
      <c r="B381" s="4"/>
      <c r="C381" s="4" t="s">
        <v>57</v>
      </c>
      <c r="D381" s="7" t="s">
        <v>58</v>
      </c>
      <c r="E381" s="8">
        <v>291098.08</v>
      </c>
      <c r="F381" s="8">
        <v>194065.39</v>
      </c>
      <c r="G381" s="9">
        <v>167348.79</v>
      </c>
      <c r="H381" s="9">
        <v>167348.79</v>
      </c>
      <c r="I381" s="9">
        <v>167348.79</v>
      </c>
      <c r="J381" s="9">
        <v>0</v>
      </c>
      <c r="K381" s="9">
        <v>167348.79</v>
      </c>
      <c r="L381" s="9">
        <v>0</v>
      </c>
      <c r="M381" s="9">
        <v>0</v>
      </c>
      <c r="N381" s="9">
        <v>0</v>
      </c>
      <c r="O381" s="9">
        <v>0</v>
      </c>
      <c r="P381" s="9">
        <v>0</v>
      </c>
      <c r="Q381" s="9">
        <v>0</v>
      </c>
      <c r="R381" s="9">
        <v>0</v>
      </c>
      <c r="S381" s="9">
        <v>0</v>
      </c>
      <c r="T381" s="9">
        <v>0</v>
      </c>
      <c r="U381" s="9">
        <v>0</v>
      </c>
      <c r="V381" s="5">
        <v>86.233199999999997</v>
      </c>
      <c r="W381" s="5">
        <v>0.1822689139975654</v>
      </c>
    </row>
    <row r="382" spans="1:23" ht="37.5" x14ac:dyDescent="0.35">
      <c r="A382" s="6"/>
      <c r="B382" s="4"/>
      <c r="C382" s="4" t="s">
        <v>203</v>
      </c>
      <c r="D382" s="7" t="s">
        <v>204</v>
      </c>
      <c r="E382" s="8">
        <v>32344.23</v>
      </c>
      <c r="F382" s="8">
        <v>32344.23</v>
      </c>
      <c r="G382" s="9">
        <v>9166.39</v>
      </c>
      <c r="H382" s="9">
        <v>9166.39</v>
      </c>
      <c r="I382" s="9">
        <v>9166.39</v>
      </c>
      <c r="J382" s="9">
        <v>0</v>
      </c>
      <c r="K382" s="9">
        <v>9166.39</v>
      </c>
      <c r="L382" s="9">
        <v>0</v>
      </c>
      <c r="M382" s="9">
        <v>0</v>
      </c>
      <c r="N382" s="9">
        <v>0</v>
      </c>
      <c r="O382" s="9">
        <v>0</v>
      </c>
      <c r="P382" s="9">
        <v>0</v>
      </c>
      <c r="Q382" s="9">
        <v>0</v>
      </c>
      <c r="R382" s="9">
        <v>0</v>
      </c>
      <c r="S382" s="9">
        <v>0</v>
      </c>
      <c r="T382" s="9">
        <v>0</v>
      </c>
      <c r="U382" s="9">
        <v>0</v>
      </c>
      <c r="V382" s="5">
        <v>28.3401</v>
      </c>
      <c r="W382" s="5">
        <v>9.9836243457322778E-3</v>
      </c>
    </row>
    <row r="383" spans="1:23" ht="50" x14ac:dyDescent="0.35">
      <c r="A383" s="6"/>
      <c r="B383" s="4"/>
      <c r="C383" s="4" t="s">
        <v>178</v>
      </c>
      <c r="D383" s="7" t="s">
        <v>179</v>
      </c>
      <c r="E383" s="8">
        <v>48516.35</v>
      </c>
      <c r="F383" s="8">
        <v>51103.88</v>
      </c>
      <c r="G383" s="9">
        <v>2662.42</v>
      </c>
      <c r="H383" s="9">
        <v>2662.42</v>
      </c>
      <c r="I383" s="9">
        <v>2662.42</v>
      </c>
      <c r="J383" s="9">
        <v>0</v>
      </c>
      <c r="K383" s="9">
        <v>2662.42</v>
      </c>
      <c r="L383" s="9">
        <v>0</v>
      </c>
      <c r="M383" s="9">
        <v>0</v>
      </c>
      <c r="N383" s="9">
        <v>0</v>
      </c>
      <c r="O383" s="9">
        <v>0</v>
      </c>
      <c r="P383" s="9">
        <v>0</v>
      </c>
      <c r="Q383" s="9">
        <v>0</v>
      </c>
      <c r="R383" s="9">
        <v>0</v>
      </c>
      <c r="S383" s="9">
        <v>0</v>
      </c>
      <c r="T383" s="9">
        <v>0</v>
      </c>
      <c r="U383" s="9">
        <v>0</v>
      </c>
      <c r="V383" s="5">
        <v>5.209810126582278</v>
      </c>
      <c r="W383" s="5">
        <v>2.8997852442967822E-3</v>
      </c>
    </row>
    <row r="384" spans="1:23" ht="62.5" x14ac:dyDescent="0.35">
      <c r="A384" s="6"/>
      <c r="B384" s="4"/>
      <c r="C384" s="4" t="s">
        <v>205</v>
      </c>
      <c r="D384" s="7" t="s">
        <v>206</v>
      </c>
      <c r="E384" s="8">
        <v>194065.39</v>
      </c>
      <c r="F384" s="8">
        <v>194065.39</v>
      </c>
      <c r="G384" s="9">
        <v>141633.64000000001</v>
      </c>
      <c r="H384" s="9">
        <v>141633.64000000001</v>
      </c>
      <c r="I384" s="9">
        <v>141633.64000000001</v>
      </c>
      <c r="J384" s="9">
        <v>0</v>
      </c>
      <c r="K384" s="9">
        <v>141633.64000000001</v>
      </c>
      <c r="L384" s="9">
        <v>0</v>
      </c>
      <c r="M384" s="9">
        <v>0</v>
      </c>
      <c r="N384" s="9">
        <v>0</v>
      </c>
      <c r="O384" s="9">
        <v>0</v>
      </c>
      <c r="P384" s="9">
        <v>0</v>
      </c>
      <c r="Q384" s="9">
        <v>0</v>
      </c>
      <c r="R384" s="9">
        <v>0</v>
      </c>
      <c r="S384" s="9">
        <v>0</v>
      </c>
      <c r="T384" s="9">
        <v>0</v>
      </c>
      <c r="U384" s="9">
        <v>0</v>
      </c>
      <c r="V384" s="5">
        <v>72.982433333333333</v>
      </c>
      <c r="W384" s="5">
        <v>0.15426110668009982</v>
      </c>
    </row>
    <row r="385" spans="1:23" ht="25" x14ac:dyDescent="0.35">
      <c r="A385" s="6"/>
      <c r="B385" s="4"/>
      <c r="C385" s="4" t="s">
        <v>59</v>
      </c>
      <c r="D385" s="7" t="s">
        <v>60</v>
      </c>
      <c r="E385" s="8">
        <v>48516.35</v>
      </c>
      <c r="F385" s="8">
        <v>48516.35</v>
      </c>
      <c r="G385" s="9">
        <v>11264.59</v>
      </c>
      <c r="H385" s="9">
        <v>11264.59</v>
      </c>
      <c r="I385" s="9">
        <v>11264.59</v>
      </c>
      <c r="J385" s="9">
        <v>0</v>
      </c>
      <c r="K385" s="9">
        <v>11264.59</v>
      </c>
      <c r="L385" s="9">
        <v>0</v>
      </c>
      <c r="M385" s="9">
        <v>0</v>
      </c>
      <c r="N385" s="9">
        <v>0</v>
      </c>
      <c r="O385" s="9">
        <v>0</v>
      </c>
      <c r="P385" s="9">
        <v>0</v>
      </c>
      <c r="Q385" s="9">
        <v>0</v>
      </c>
      <c r="R385" s="9">
        <v>0</v>
      </c>
      <c r="S385" s="9">
        <v>0</v>
      </c>
      <c r="T385" s="9">
        <v>0</v>
      </c>
      <c r="U385" s="9">
        <v>0</v>
      </c>
      <c r="V385" s="5">
        <v>23.218133333333331</v>
      </c>
      <c r="W385" s="5">
        <v>1.2268893963454156E-2</v>
      </c>
    </row>
    <row r="386" spans="1:23" ht="25" x14ac:dyDescent="0.35">
      <c r="A386" s="6"/>
      <c r="B386" s="4"/>
      <c r="C386" s="4" t="s">
        <v>207</v>
      </c>
      <c r="D386" s="7" t="s">
        <v>208</v>
      </c>
      <c r="E386" s="8">
        <v>32344.23</v>
      </c>
      <c r="F386" s="8">
        <v>32344.23</v>
      </c>
      <c r="G386" s="9">
        <v>1288.72</v>
      </c>
      <c r="H386" s="9">
        <v>1288.72</v>
      </c>
      <c r="I386" s="9">
        <v>1288.72</v>
      </c>
      <c r="J386" s="9">
        <v>0</v>
      </c>
      <c r="K386" s="9">
        <v>1288.72</v>
      </c>
      <c r="L386" s="9">
        <v>0</v>
      </c>
      <c r="M386" s="9">
        <v>0</v>
      </c>
      <c r="N386" s="9">
        <v>0</v>
      </c>
      <c r="O386" s="9">
        <v>0</v>
      </c>
      <c r="P386" s="9">
        <v>0</v>
      </c>
      <c r="Q386" s="9">
        <v>0</v>
      </c>
      <c r="R386" s="9">
        <v>0</v>
      </c>
      <c r="S386" s="9">
        <v>0</v>
      </c>
      <c r="T386" s="9">
        <v>0</v>
      </c>
      <c r="U386" s="9">
        <v>0</v>
      </c>
      <c r="V386" s="5">
        <v>3.9843999999999999</v>
      </c>
      <c r="W386" s="5">
        <v>1.4036207650338455E-3</v>
      </c>
    </row>
    <row r="387" spans="1:23" x14ac:dyDescent="0.35">
      <c r="A387" s="6"/>
      <c r="B387" s="4"/>
      <c r="C387" s="4" t="s">
        <v>61</v>
      </c>
      <c r="D387" s="7" t="s">
        <v>62</v>
      </c>
      <c r="E387" s="8">
        <v>485163.46</v>
      </c>
      <c r="F387" s="8">
        <v>485163.46</v>
      </c>
      <c r="G387" s="9">
        <v>380482.14</v>
      </c>
      <c r="H387" s="9">
        <v>380482.14</v>
      </c>
      <c r="I387" s="9">
        <v>380482.14</v>
      </c>
      <c r="J387" s="9">
        <v>0</v>
      </c>
      <c r="K387" s="9">
        <v>380482.14</v>
      </c>
      <c r="L387" s="9">
        <v>0</v>
      </c>
      <c r="M387" s="9">
        <v>0</v>
      </c>
      <c r="N387" s="9">
        <v>0</v>
      </c>
      <c r="O387" s="9">
        <v>0</v>
      </c>
      <c r="P387" s="9">
        <v>0</v>
      </c>
      <c r="Q387" s="9">
        <v>0</v>
      </c>
      <c r="R387" s="9">
        <v>0</v>
      </c>
      <c r="S387" s="9">
        <v>0</v>
      </c>
      <c r="T387" s="9">
        <v>0</v>
      </c>
      <c r="U387" s="9">
        <v>0</v>
      </c>
      <c r="V387" s="5">
        <v>78.42349333333334</v>
      </c>
      <c r="W387" s="5">
        <v>0.41440434083862066</v>
      </c>
    </row>
    <row r="388" spans="1:23" ht="37.5" x14ac:dyDescent="0.35">
      <c r="A388" s="6"/>
      <c r="B388" s="4"/>
      <c r="C388" s="4" t="s">
        <v>63</v>
      </c>
      <c r="D388" s="7" t="s">
        <v>64</v>
      </c>
      <c r="E388" s="8">
        <v>530445.39</v>
      </c>
      <c r="F388" s="8">
        <v>530445.39</v>
      </c>
      <c r="G388" s="9">
        <v>491140.87</v>
      </c>
      <c r="H388" s="9">
        <v>491140.87</v>
      </c>
      <c r="I388" s="9">
        <v>491140.87</v>
      </c>
      <c r="J388" s="9">
        <v>0</v>
      </c>
      <c r="K388" s="9">
        <v>491140.87</v>
      </c>
      <c r="L388" s="9">
        <v>0</v>
      </c>
      <c r="M388" s="9">
        <v>0</v>
      </c>
      <c r="N388" s="9">
        <v>0</v>
      </c>
      <c r="O388" s="9">
        <v>0</v>
      </c>
      <c r="P388" s="9">
        <v>0</v>
      </c>
      <c r="Q388" s="9">
        <v>0</v>
      </c>
      <c r="R388" s="9">
        <v>0</v>
      </c>
      <c r="S388" s="9">
        <v>0</v>
      </c>
      <c r="T388" s="9">
        <v>0</v>
      </c>
      <c r="U388" s="9">
        <v>0</v>
      </c>
      <c r="V388" s="5">
        <v>92.590280487804876</v>
      </c>
      <c r="W388" s="5">
        <v>0.5349289482634908</v>
      </c>
    </row>
    <row r="389" spans="1:23" ht="25" x14ac:dyDescent="0.35">
      <c r="A389" s="6"/>
      <c r="B389" s="4"/>
      <c r="C389" s="4" t="s">
        <v>138</v>
      </c>
      <c r="D389" s="7" t="s">
        <v>139</v>
      </c>
      <c r="E389" s="8">
        <v>64688.46</v>
      </c>
      <c r="F389" s="8">
        <v>0</v>
      </c>
      <c r="G389" s="9">
        <v>0</v>
      </c>
      <c r="H389" s="9">
        <v>0</v>
      </c>
      <c r="I389" s="9">
        <v>0</v>
      </c>
      <c r="J389" s="9">
        <v>0</v>
      </c>
      <c r="K389" s="9">
        <v>0</v>
      </c>
      <c r="L389" s="9">
        <v>0</v>
      </c>
      <c r="M389" s="9">
        <v>0</v>
      </c>
      <c r="N389" s="9">
        <v>0</v>
      </c>
      <c r="O389" s="9">
        <v>0</v>
      </c>
      <c r="P389" s="9">
        <v>0</v>
      </c>
      <c r="Q389" s="9">
        <v>0</v>
      </c>
      <c r="R389" s="9">
        <v>0</v>
      </c>
      <c r="S389" s="9">
        <v>0</v>
      </c>
      <c r="T389" s="9">
        <v>0</v>
      </c>
      <c r="U389" s="9">
        <v>0</v>
      </c>
      <c r="V389" s="5" t="s">
        <v>86</v>
      </c>
      <c r="W389" s="5">
        <v>0</v>
      </c>
    </row>
    <row r="390" spans="1:23" ht="50" x14ac:dyDescent="0.35">
      <c r="A390" s="6"/>
      <c r="B390" s="4"/>
      <c r="C390" s="4" t="s">
        <v>65</v>
      </c>
      <c r="D390" s="7" t="s">
        <v>66</v>
      </c>
      <c r="E390" s="8">
        <v>646.88</v>
      </c>
      <c r="F390" s="8">
        <v>646.88</v>
      </c>
      <c r="G390" s="9">
        <v>514.27</v>
      </c>
      <c r="H390" s="9">
        <v>514.27</v>
      </c>
      <c r="I390" s="9">
        <v>514.27</v>
      </c>
      <c r="J390" s="9">
        <v>0</v>
      </c>
      <c r="K390" s="9">
        <v>514.27</v>
      </c>
      <c r="L390" s="9">
        <v>0</v>
      </c>
      <c r="M390" s="9">
        <v>0</v>
      </c>
      <c r="N390" s="9">
        <v>0</v>
      </c>
      <c r="O390" s="9">
        <v>0</v>
      </c>
      <c r="P390" s="9">
        <v>0</v>
      </c>
      <c r="Q390" s="9">
        <v>0</v>
      </c>
      <c r="R390" s="9">
        <v>0</v>
      </c>
      <c r="S390" s="9">
        <v>0</v>
      </c>
      <c r="T390" s="9">
        <v>0</v>
      </c>
      <c r="U390" s="9">
        <v>0</v>
      </c>
      <c r="V390" s="5">
        <v>79.5</v>
      </c>
      <c r="W390" s="5">
        <v>5.6012373667398217E-4</v>
      </c>
    </row>
    <row r="391" spans="1:23" ht="25" x14ac:dyDescent="0.35">
      <c r="A391" s="6"/>
      <c r="B391" s="4"/>
      <c r="C391" s="4" t="s">
        <v>209</v>
      </c>
      <c r="D391" s="7" t="s">
        <v>210</v>
      </c>
      <c r="E391" s="8">
        <v>32344.23</v>
      </c>
      <c r="F391" s="8">
        <v>32344.23</v>
      </c>
      <c r="G391" s="9">
        <v>1327.8</v>
      </c>
      <c r="H391" s="9">
        <v>1327.8</v>
      </c>
      <c r="I391" s="9">
        <v>1327.8</v>
      </c>
      <c r="J391" s="9">
        <v>0</v>
      </c>
      <c r="K391" s="9">
        <v>1327.8</v>
      </c>
      <c r="L391" s="9">
        <v>0</v>
      </c>
      <c r="M391" s="9">
        <v>0</v>
      </c>
      <c r="N391" s="9">
        <v>0</v>
      </c>
      <c r="O391" s="9">
        <v>0</v>
      </c>
      <c r="P391" s="9">
        <v>0</v>
      </c>
      <c r="Q391" s="9">
        <v>0</v>
      </c>
      <c r="R391" s="9">
        <v>0</v>
      </c>
      <c r="S391" s="9">
        <v>0</v>
      </c>
      <c r="T391" s="9">
        <v>0</v>
      </c>
      <c r="U391" s="9">
        <v>0</v>
      </c>
      <c r="V391" s="5">
        <v>4.1052</v>
      </c>
      <c r="W391" s="5">
        <v>1.4461760778578811E-3</v>
      </c>
    </row>
    <row r="392" spans="1:23" ht="37.5" x14ac:dyDescent="0.35">
      <c r="A392" s="6"/>
      <c r="B392" s="4"/>
      <c r="C392" s="4" t="s">
        <v>180</v>
      </c>
      <c r="D392" s="7" t="s">
        <v>181</v>
      </c>
      <c r="E392" s="8">
        <v>16172.12</v>
      </c>
      <c r="F392" s="8">
        <v>32344.23</v>
      </c>
      <c r="G392" s="9">
        <v>22013.48</v>
      </c>
      <c r="H392" s="9">
        <v>22013.48</v>
      </c>
      <c r="I392" s="9">
        <v>22013.48</v>
      </c>
      <c r="J392" s="9">
        <v>0</v>
      </c>
      <c r="K392" s="9">
        <v>22013.48</v>
      </c>
      <c r="L392" s="9">
        <v>0</v>
      </c>
      <c r="M392" s="9">
        <v>0</v>
      </c>
      <c r="N392" s="9">
        <v>0</v>
      </c>
      <c r="O392" s="9">
        <v>0</v>
      </c>
      <c r="P392" s="9">
        <v>0</v>
      </c>
      <c r="Q392" s="9">
        <v>0</v>
      </c>
      <c r="R392" s="9">
        <v>0</v>
      </c>
      <c r="S392" s="9">
        <v>0</v>
      </c>
      <c r="T392" s="9">
        <v>0</v>
      </c>
      <c r="U392" s="9">
        <v>0</v>
      </c>
      <c r="V392" s="5">
        <v>68.06</v>
      </c>
      <c r="W392" s="5">
        <v>2.3976114162283787E-2</v>
      </c>
    </row>
    <row r="393" spans="1:23" ht="37.5" x14ac:dyDescent="0.35">
      <c r="A393" s="6"/>
      <c r="B393" s="4"/>
      <c r="C393" s="4" t="s">
        <v>67</v>
      </c>
      <c r="D393" s="7" t="s">
        <v>68</v>
      </c>
      <c r="E393" s="8">
        <v>130626.25</v>
      </c>
      <c r="F393" s="8">
        <v>130626.25</v>
      </c>
      <c r="G393" s="9">
        <v>75174.27</v>
      </c>
      <c r="H393" s="9">
        <v>75174.27</v>
      </c>
      <c r="I393" s="9">
        <v>75174.27</v>
      </c>
      <c r="J393" s="9">
        <v>0</v>
      </c>
      <c r="K393" s="9">
        <v>75174.27</v>
      </c>
      <c r="L393" s="9">
        <v>0</v>
      </c>
      <c r="M393" s="9">
        <v>0</v>
      </c>
      <c r="N393" s="9">
        <v>0</v>
      </c>
      <c r="O393" s="9">
        <v>0</v>
      </c>
      <c r="P393" s="9">
        <v>0</v>
      </c>
      <c r="Q393" s="9">
        <v>0</v>
      </c>
      <c r="R393" s="9">
        <v>0</v>
      </c>
      <c r="S393" s="9">
        <v>0</v>
      </c>
      <c r="T393" s="9">
        <v>0</v>
      </c>
      <c r="U393" s="9">
        <v>0</v>
      </c>
      <c r="V393" s="5">
        <v>57.5491268565101</v>
      </c>
      <c r="W393" s="5">
        <v>8.1876492329260947E-2</v>
      </c>
    </row>
    <row r="394" spans="1:23" ht="37.5" x14ac:dyDescent="0.35">
      <c r="A394" s="6"/>
      <c r="B394" s="4"/>
      <c r="C394" s="4" t="s">
        <v>91</v>
      </c>
      <c r="D394" s="7" t="s">
        <v>92</v>
      </c>
      <c r="E394" s="8">
        <v>319570.71000000002</v>
      </c>
      <c r="F394" s="8">
        <v>157849.54999999999</v>
      </c>
      <c r="G394" s="9">
        <v>80983.740000000005</v>
      </c>
      <c r="H394" s="9">
        <v>80983.740000000005</v>
      </c>
      <c r="I394" s="9">
        <v>80983.740000000005</v>
      </c>
      <c r="J394" s="9">
        <v>80983.740000000005</v>
      </c>
      <c r="K394" s="9">
        <v>0</v>
      </c>
      <c r="L394" s="9">
        <v>0</v>
      </c>
      <c r="M394" s="9">
        <v>0</v>
      </c>
      <c r="N394" s="9">
        <v>0</v>
      </c>
      <c r="O394" s="9">
        <v>0</v>
      </c>
      <c r="P394" s="9">
        <v>0</v>
      </c>
      <c r="Q394" s="9">
        <v>0</v>
      </c>
      <c r="R394" s="9">
        <v>0</v>
      </c>
      <c r="S394" s="9">
        <v>0</v>
      </c>
      <c r="T394" s="9">
        <v>0</v>
      </c>
      <c r="U394" s="9">
        <v>0</v>
      </c>
      <c r="V394" s="5">
        <v>51.30438702538779</v>
      </c>
      <c r="W394" s="5">
        <v>8.820391779083081E-2</v>
      </c>
    </row>
    <row r="395" spans="1:23" ht="25" x14ac:dyDescent="0.35">
      <c r="A395" s="6"/>
      <c r="B395" s="4"/>
      <c r="C395" s="4" t="s">
        <v>211</v>
      </c>
      <c r="D395" s="7" t="s">
        <v>188</v>
      </c>
      <c r="E395" s="8">
        <v>5498519.2699999996</v>
      </c>
      <c r="F395" s="8">
        <v>6949055.2400000002</v>
      </c>
      <c r="G395" s="9">
        <v>6221026.2199999997</v>
      </c>
      <c r="H395" s="9">
        <v>0</v>
      </c>
      <c r="I395" s="9">
        <v>0</v>
      </c>
      <c r="J395" s="9">
        <v>0</v>
      </c>
      <c r="K395" s="9">
        <v>0</v>
      </c>
      <c r="L395" s="9">
        <v>0</v>
      </c>
      <c r="M395" s="9">
        <v>0</v>
      </c>
      <c r="N395" s="9">
        <v>0</v>
      </c>
      <c r="O395" s="9">
        <v>0</v>
      </c>
      <c r="P395" s="9">
        <v>0</v>
      </c>
      <c r="Q395" s="9">
        <v>6221026.2199999997</v>
      </c>
      <c r="R395" s="9">
        <v>6221026.2199999997</v>
      </c>
      <c r="S395" s="9">
        <v>0</v>
      </c>
      <c r="T395" s="9">
        <v>0</v>
      </c>
      <c r="U395" s="9">
        <v>0</v>
      </c>
      <c r="V395" s="5">
        <v>89.52333816694761</v>
      </c>
      <c r="W395" s="5">
        <v>6.7756670182525776</v>
      </c>
    </row>
    <row r="396" spans="1:23" ht="37.5" x14ac:dyDescent="0.35">
      <c r="A396" s="6"/>
      <c r="B396" s="4"/>
      <c r="C396" s="4" t="s">
        <v>142</v>
      </c>
      <c r="D396" s="7" t="s">
        <v>143</v>
      </c>
      <c r="E396" s="8">
        <v>1293769.24</v>
      </c>
      <c r="F396" s="8">
        <v>1875965.4</v>
      </c>
      <c r="G396" s="9">
        <v>542048.85</v>
      </c>
      <c r="H396" s="9">
        <v>0</v>
      </c>
      <c r="I396" s="9">
        <v>0</v>
      </c>
      <c r="J396" s="9">
        <v>0</v>
      </c>
      <c r="K396" s="9">
        <v>0</v>
      </c>
      <c r="L396" s="9">
        <v>0</v>
      </c>
      <c r="M396" s="9">
        <v>0</v>
      </c>
      <c r="N396" s="9">
        <v>0</v>
      </c>
      <c r="O396" s="9">
        <v>0</v>
      </c>
      <c r="P396" s="9">
        <v>0</v>
      </c>
      <c r="Q396" s="9">
        <v>542048.85</v>
      </c>
      <c r="R396" s="9">
        <v>542048.85</v>
      </c>
      <c r="S396" s="9">
        <v>0</v>
      </c>
      <c r="T396" s="9">
        <v>0</v>
      </c>
      <c r="U396" s="9">
        <v>0</v>
      </c>
      <c r="V396" s="5">
        <v>28.894394827586208</v>
      </c>
      <c r="W396" s="5">
        <v>0.59037566741266423</v>
      </c>
    </row>
    <row r="397" spans="1:23" x14ac:dyDescent="0.35">
      <c r="A397" s="6"/>
      <c r="B397" s="4" t="s">
        <v>212</v>
      </c>
      <c r="C397" s="4"/>
      <c r="D397" s="7" t="s">
        <v>213</v>
      </c>
      <c r="E397" s="8">
        <v>190830.96</v>
      </c>
      <c r="F397" s="8">
        <v>183534.49</v>
      </c>
      <c r="G397" s="9">
        <v>183534.49</v>
      </c>
      <c r="H397" s="9">
        <v>183534.49</v>
      </c>
      <c r="I397" s="9">
        <v>183534.49</v>
      </c>
      <c r="J397" s="9">
        <v>52931.92</v>
      </c>
      <c r="K397" s="9">
        <v>130602.58</v>
      </c>
      <c r="L397" s="9">
        <v>0</v>
      </c>
      <c r="M397" s="9">
        <v>0</v>
      </c>
      <c r="N397" s="9">
        <v>0</v>
      </c>
      <c r="O397" s="9">
        <v>0</v>
      </c>
      <c r="P397" s="9">
        <v>0</v>
      </c>
      <c r="Q397" s="9">
        <v>0</v>
      </c>
      <c r="R397" s="9">
        <v>0</v>
      </c>
      <c r="S397" s="9">
        <v>0</v>
      </c>
      <c r="T397" s="9">
        <v>0</v>
      </c>
      <c r="U397" s="9">
        <v>0</v>
      </c>
      <c r="V397" s="5">
        <v>100</v>
      </c>
      <c r="W397" s="5">
        <v>0.19989766370237005</v>
      </c>
    </row>
    <row r="398" spans="1:23" ht="37.5" x14ac:dyDescent="0.35">
      <c r="A398" s="6"/>
      <c r="B398" s="4"/>
      <c r="C398" s="4" t="s">
        <v>37</v>
      </c>
      <c r="D398" s="7" t="s">
        <v>38</v>
      </c>
      <c r="E398" s="8">
        <v>4657.57</v>
      </c>
      <c r="F398" s="8">
        <v>4883.8500000000004</v>
      </c>
      <c r="G398" s="9">
        <v>4883.8500000000004</v>
      </c>
      <c r="H398" s="9">
        <v>4883.8500000000004</v>
      </c>
      <c r="I398" s="9">
        <v>4883.8500000000004</v>
      </c>
      <c r="J398" s="9">
        <v>4883.8500000000004</v>
      </c>
      <c r="K398" s="9">
        <v>0</v>
      </c>
      <c r="L398" s="9">
        <v>0</v>
      </c>
      <c r="M398" s="9">
        <v>0</v>
      </c>
      <c r="N398" s="9">
        <v>0</v>
      </c>
      <c r="O398" s="9">
        <v>0</v>
      </c>
      <c r="P398" s="9">
        <v>0</v>
      </c>
      <c r="Q398" s="9">
        <v>0</v>
      </c>
      <c r="R398" s="9">
        <v>0</v>
      </c>
      <c r="S398" s="9">
        <v>0</v>
      </c>
      <c r="T398" s="9">
        <v>0</v>
      </c>
      <c r="U398" s="9">
        <v>0</v>
      </c>
      <c r="V398" s="5">
        <v>100</v>
      </c>
      <c r="W398" s="5">
        <v>5.3192731913726168E-3</v>
      </c>
    </row>
    <row r="399" spans="1:23" ht="37.5" x14ac:dyDescent="0.35">
      <c r="A399" s="6"/>
      <c r="B399" s="4"/>
      <c r="C399" s="4" t="s">
        <v>39</v>
      </c>
      <c r="D399" s="7" t="s">
        <v>40</v>
      </c>
      <c r="E399" s="8">
        <v>646.88</v>
      </c>
      <c r="F399" s="8">
        <v>696.11</v>
      </c>
      <c r="G399" s="9">
        <v>696.11</v>
      </c>
      <c r="H399" s="9">
        <v>696.11</v>
      </c>
      <c r="I399" s="9">
        <v>696.11</v>
      </c>
      <c r="J399" s="9">
        <v>696.11</v>
      </c>
      <c r="K399" s="9">
        <v>0</v>
      </c>
      <c r="L399" s="9">
        <v>0</v>
      </c>
      <c r="M399" s="9">
        <v>0</v>
      </c>
      <c r="N399" s="9">
        <v>0</v>
      </c>
      <c r="O399" s="9">
        <v>0</v>
      </c>
      <c r="P399" s="9">
        <v>0</v>
      </c>
      <c r="Q399" s="9">
        <v>0</v>
      </c>
      <c r="R399" s="9">
        <v>0</v>
      </c>
      <c r="S399" s="9">
        <v>0</v>
      </c>
      <c r="T399" s="9">
        <v>0</v>
      </c>
      <c r="U399" s="9">
        <v>0</v>
      </c>
      <c r="V399" s="5">
        <v>100</v>
      </c>
      <c r="W399" s="5">
        <v>7.5817503526399012E-4</v>
      </c>
    </row>
    <row r="400" spans="1:23" ht="25" x14ac:dyDescent="0.35">
      <c r="A400" s="6"/>
      <c r="B400" s="4"/>
      <c r="C400" s="4" t="s">
        <v>41</v>
      </c>
      <c r="D400" s="7" t="s">
        <v>42</v>
      </c>
      <c r="E400" s="8">
        <v>43988.15</v>
      </c>
      <c r="F400" s="8">
        <v>47351.95</v>
      </c>
      <c r="G400" s="9">
        <v>47351.95</v>
      </c>
      <c r="H400" s="9">
        <v>47351.95</v>
      </c>
      <c r="I400" s="9">
        <v>47351.95</v>
      </c>
      <c r="J400" s="9">
        <v>47351.95</v>
      </c>
      <c r="K400" s="9">
        <v>0</v>
      </c>
      <c r="L400" s="9">
        <v>0</v>
      </c>
      <c r="M400" s="9">
        <v>0</v>
      </c>
      <c r="N400" s="9">
        <v>0</v>
      </c>
      <c r="O400" s="9">
        <v>0</v>
      </c>
      <c r="P400" s="9">
        <v>0</v>
      </c>
      <c r="Q400" s="9">
        <v>0</v>
      </c>
      <c r="R400" s="9">
        <v>0</v>
      </c>
      <c r="S400" s="9">
        <v>0</v>
      </c>
      <c r="T400" s="9">
        <v>0</v>
      </c>
      <c r="U400" s="9">
        <v>0</v>
      </c>
      <c r="V400" s="5">
        <v>100</v>
      </c>
      <c r="W400" s="5">
        <v>5.1573657263566657E-2</v>
      </c>
    </row>
    <row r="401" spans="1:23" ht="25" x14ac:dyDescent="0.35">
      <c r="A401" s="6"/>
      <c r="B401" s="4"/>
      <c r="C401" s="4" t="s">
        <v>43</v>
      </c>
      <c r="D401" s="7" t="s">
        <v>44</v>
      </c>
      <c r="E401" s="8">
        <v>4075.37</v>
      </c>
      <c r="F401" s="8">
        <v>7775.46</v>
      </c>
      <c r="G401" s="9">
        <v>7775.46</v>
      </c>
      <c r="H401" s="9">
        <v>7775.46</v>
      </c>
      <c r="I401" s="9">
        <v>7775.46</v>
      </c>
      <c r="J401" s="9">
        <v>0</v>
      </c>
      <c r="K401" s="9">
        <v>7775.46</v>
      </c>
      <c r="L401" s="9">
        <v>0</v>
      </c>
      <c r="M401" s="9">
        <v>0</v>
      </c>
      <c r="N401" s="9">
        <v>0</v>
      </c>
      <c r="O401" s="9">
        <v>0</v>
      </c>
      <c r="P401" s="9">
        <v>0</v>
      </c>
      <c r="Q401" s="9">
        <v>0</v>
      </c>
      <c r="R401" s="9">
        <v>0</v>
      </c>
      <c r="S401" s="9">
        <v>0</v>
      </c>
      <c r="T401" s="9">
        <v>0</v>
      </c>
      <c r="U401" s="9">
        <v>0</v>
      </c>
      <c r="V401" s="5">
        <v>100</v>
      </c>
      <c r="W401" s="5">
        <v>8.4686833915229732E-3</v>
      </c>
    </row>
    <row r="402" spans="1:23" ht="25" x14ac:dyDescent="0.35">
      <c r="A402" s="6"/>
      <c r="B402" s="4"/>
      <c r="C402" s="4" t="s">
        <v>53</v>
      </c>
      <c r="D402" s="7" t="s">
        <v>54</v>
      </c>
      <c r="E402" s="8">
        <v>97032.69</v>
      </c>
      <c r="F402" s="8">
        <v>82396.83</v>
      </c>
      <c r="G402" s="9">
        <v>82396.83</v>
      </c>
      <c r="H402" s="9">
        <v>82396.83</v>
      </c>
      <c r="I402" s="9">
        <v>82396.83</v>
      </c>
      <c r="J402" s="9">
        <v>0</v>
      </c>
      <c r="K402" s="9">
        <v>82396.83</v>
      </c>
      <c r="L402" s="9">
        <v>0</v>
      </c>
      <c r="M402" s="9">
        <v>0</v>
      </c>
      <c r="N402" s="9">
        <v>0</v>
      </c>
      <c r="O402" s="9">
        <v>0</v>
      </c>
      <c r="P402" s="9">
        <v>0</v>
      </c>
      <c r="Q402" s="9">
        <v>0</v>
      </c>
      <c r="R402" s="9">
        <v>0</v>
      </c>
      <c r="S402" s="9">
        <v>0</v>
      </c>
      <c r="T402" s="9">
        <v>0</v>
      </c>
      <c r="U402" s="9">
        <v>0</v>
      </c>
      <c r="V402" s="5">
        <v>100</v>
      </c>
      <c r="W402" s="5">
        <v>8.9742989861997455E-2</v>
      </c>
    </row>
    <row r="403" spans="1:23" ht="25" x14ac:dyDescent="0.35">
      <c r="A403" s="6"/>
      <c r="B403" s="4"/>
      <c r="C403" s="4" t="s">
        <v>55</v>
      </c>
      <c r="D403" s="7" t="s">
        <v>56</v>
      </c>
      <c r="E403" s="8">
        <v>40430.29</v>
      </c>
      <c r="F403" s="8">
        <v>40430.29</v>
      </c>
      <c r="G403" s="9">
        <v>40430.29</v>
      </c>
      <c r="H403" s="9">
        <v>40430.29</v>
      </c>
      <c r="I403" s="9">
        <v>40430.29</v>
      </c>
      <c r="J403" s="9">
        <v>0</v>
      </c>
      <c r="K403" s="9">
        <v>40430.29</v>
      </c>
      <c r="L403" s="9">
        <v>0</v>
      </c>
      <c r="M403" s="9">
        <v>0</v>
      </c>
      <c r="N403" s="9">
        <v>0</v>
      </c>
      <c r="O403" s="9">
        <v>0</v>
      </c>
      <c r="P403" s="9">
        <v>0</v>
      </c>
      <c r="Q403" s="9">
        <v>0</v>
      </c>
      <c r="R403" s="9">
        <v>0</v>
      </c>
      <c r="S403" s="9">
        <v>0</v>
      </c>
      <c r="T403" s="9">
        <v>0</v>
      </c>
      <c r="U403" s="9">
        <v>0</v>
      </c>
      <c r="V403" s="5">
        <v>100</v>
      </c>
      <c r="W403" s="5">
        <v>4.4034884958646395E-2</v>
      </c>
    </row>
    <row r="404" spans="1:23" ht="37.5" x14ac:dyDescent="0.35">
      <c r="A404" s="6"/>
      <c r="B404" s="4" t="s">
        <v>214</v>
      </c>
      <c r="C404" s="4"/>
      <c r="D404" s="7" t="s">
        <v>215</v>
      </c>
      <c r="E404" s="8">
        <v>317943.78999999998</v>
      </c>
      <c r="F404" s="8">
        <v>560525.52</v>
      </c>
      <c r="G404" s="9">
        <v>482043.99</v>
      </c>
      <c r="H404" s="9">
        <v>401183.42</v>
      </c>
      <c r="I404" s="9">
        <v>401183.42</v>
      </c>
      <c r="J404" s="9">
        <v>1497.54</v>
      </c>
      <c r="K404" s="9">
        <v>399685.88</v>
      </c>
      <c r="L404" s="9">
        <v>0</v>
      </c>
      <c r="M404" s="9">
        <v>0</v>
      </c>
      <c r="N404" s="9">
        <v>0</v>
      </c>
      <c r="O404" s="9">
        <v>0</v>
      </c>
      <c r="P404" s="9">
        <v>0</v>
      </c>
      <c r="Q404" s="9">
        <v>80860.58</v>
      </c>
      <c r="R404" s="9">
        <v>80860.58</v>
      </c>
      <c r="S404" s="9">
        <v>0</v>
      </c>
      <c r="T404" s="9">
        <v>0</v>
      </c>
      <c r="U404" s="9">
        <v>0</v>
      </c>
      <c r="V404" s="5">
        <v>85.998580496249289</v>
      </c>
      <c r="W404" s="5">
        <v>0.52502102869197942</v>
      </c>
    </row>
    <row r="405" spans="1:23" ht="37.5" x14ac:dyDescent="0.35">
      <c r="A405" s="6"/>
      <c r="B405" s="4"/>
      <c r="C405" s="4" t="s">
        <v>37</v>
      </c>
      <c r="D405" s="7" t="s">
        <v>38</v>
      </c>
      <c r="E405" s="8">
        <v>970.33</v>
      </c>
      <c r="F405" s="8">
        <v>970.33</v>
      </c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0</v>
      </c>
      <c r="M405" s="9">
        <v>0</v>
      </c>
      <c r="N405" s="9">
        <v>0</v>
      </c>
      <c r="O405" s="9">
        <v>0</v>
      </c>
      <c r="P405" s="9">
        <v>0</v>
      </c>
      <c r="Q405" s="9">
        <v>0</v>
      </c>
      <c r="R405" s="9">
        <v>0</v>
      </c>
      <c r="S405" s="9">
        <v>0</v>
      </c>
      <c r="T405" s="9">
        <v>0</v>
      </c>
      <c r="U405" s="9">
        <v>0</v>
      </c>
      <c r="V405" s="5">
        <v>0</v>
      </c>
      <c r="W405" s="5">
        <v>0</v>
      </c>
    </row>
    <row r="406" spans="1:23" ht="25" x14ac:dyDescent="0.35">
      <c r="A406" s="6"/>
      <c r="B406" s="4"/>
      <c r="C406" s="4" t="s">
        <v>41</v>
      </c>
      <c r="D406" s="7" t="s">
        <v>42</v>
      </c>
      <c r="E406" s="8">
        <v>12937.69</v>
      </c>
      <c r="F406" s="8">
        <v>12937.69</v>
      </c>
      <c r="G406" s="9">
        <v>1497.54</v>
      </c>
      <c r="H406" s="9">
        <v>1497.54</v>
      </c>
      <c r="I406" s="9">
        <v>1497.54</v>
      </c>
      <c r="J406" s="9">
        <v>1497.54</v>
      </c>
      <c r="K406" s="9">
        <v>0</v>
      </c>
      <c r="L406" s="9">
        <v>0</v>
      </c>
      <c r="M406" s="9">
        <v>0</v>
      </c>
      <c r="N406" s="9">
        <v>0</v>
      </c>
      <c r="O406" s="9">
        <v>0</v>
      </c>
      <c r="P406" s="9">
        <v>0</v>
      </c>
      <c r="Q406" s="9">
        <v>0</v>
      </c>
      <c r="R406" s="9">
        <v>0</v>
      </c>
      <c r="S406" s="9">
        <v>0</v>
      </c>
      <c r="T406" s="9">
        <v>0</v>
      </c>
      <c r="U406" s="9">
        <v>0</v>
      </c>
      <c r="V406" s="5">
        <v>11.575000000000001</v>
      </c>
      <c r="W406" s="5">
        <v>1.6310521388682624E-3</v>
      </c>
    </row>
    <row r="407" spans="1:23" x14ac:dyDescent="0.35">
      <c r="A407" s="6"/>
      <c r="B407" s="4"/>
      <c r="C407" s="4" t="s">
        <v>216</v>
      </c>
      <c r="D407" s="7" t="s">
        <v>217</v>
      </c>
      <c r="E407" s="8">
        <v>32344.23</v>
      </c>
      <c r="F407" s="8">
        <v>16172.12</v>
      </c>
      <c r="G407" s="9">
        <v>1424.86</v>
      </c>
      <c r="H407" s="9">
        <v>1424.86</v>
      </c>
      <c r="I407" s="9">
        <v>1424.86</v>
      </c>
      <c r="J407" s="9">
        <v>0</v>
      </c>
      <c r="K407" s="9">
        <v>1424.86</v>
      </c>
      <c r="L407" s="9">
        <v>0</v>
      </c>
      <c r="M407" s="9">
        <v>0</v>
      </c>
      <c r="N407" s="9">
        <v>0</v>
      </c>
      <c r="O407" s="9">
        <v>0</v>
      </c>
      <c r="P407" s="9">
        <v>0</v>
      </c>
      <c r="Q407" s="9">
        <v>0</v>
      </c>
      <c r="R407" s="9">
        <v>0</v>
      </c>
      <c r="S407" s="9">
        <v>0</v>
      </c>
      <c r="T407" s="9">
        <v>0</v>
      </c>
      <c r="U407" s="9">
        <v>0</v>
      </c>
      <c r="V407" s="5">
        <v>8.8105999999999991</v>
      </c>
      <c r="W407" s="5">
        <v>1.5518950296665997E-3</v>
      </c>
    </row>
    <row r="408" spans="1:23" ht="25" x14ac:dyDescent="0.35">
      <c r="A408" s="6"/>
      <c r="B408" s="4"/>
      <c r="C408" s="4" t="s">
        <v>43</v>
      </c>
      <c r="D408" s="7" t="s">
        <v>44</v>
      </c>
      <c r="E408" s="8">
        <v>32344.23</v>
      </c>
      <c r="F408" s="8">
        <v>64688.46</v>
      </c>
      <c r="G408" s="9">
        <v>54280.959999999999</v>
      </c>
      <c r="H408" s="9">
        <v>54280.959999999999</v>
      </c>
      <c r="I408" s="9">
        <v>54280.959999999999</v>
      </c>
      <c r="J408" s="9">
        <v>0</v>
      </c>
      <c r="K408" s="9">
        <v>54280.959999999999</v>
      </c>
      <c r="L408" s="9">
        <v>0</v>
      </c>
      <c r="M408" s="9">
        <v>0</v>
      </c>
      <c r="N408" s="9">
        <v>0</v>
      </c>
      <c r="O408" s="9">
        <v>0</v>
      </c>
      <c r="P408" s="9">
        <v>0</v>
      </c>
      <c r="Q408" s="9">
        <v>0</v>
      </c>
      <c r="R408" s="9">
        <v>0</v>
      </c>
      <c r="S408" s="9">
        <v>0</v>
      </c>
      <c r="T408" s="9">
        <v>0</v>
      </c>
      <c r="U408" s="9">
        <v>0</v>
      </c>
      <c r="V408" s="5">
        <v>83.911350000000013</v>
      </c>
      <c r="W408" s="5">
        <v>5.9120426303595416E-2</v>
      </c>
    </row>
    <row r="409" spans="1:23" ht="25" x14ac:dyDescent="0.35">
      <c r="A409" s="6"/>
      <c r="B409" s="4"/>
      <c r="C409" s="4" t="s">
        <v>45</v>
      </c>
      <c r="D409" s="7" t="s">
        <v>46</v>
      </c>
      <c r="E409" s="8">
        <v>45281.919999999998</v>
      </c>
      <c r="F409" s="8">
        <v>77626.149999999994</v>
      </c>
      <c r="G409" s="9">
        <v>52158.11</v>
      </c>
      <c r="H409" s="9">
        <v>52158.11</v>
      </c>
      <c r="I409" s="9">
        <v>52158.11</v>
      </c>
      <c r="J409" s="9">
        <v>0</v>
      </c>
      <c r="K409" s="9">
        <v>52158.11</v>
      </c>
      <c r="L409" s="9">
        <v>0</v>
      </c>
      <c r="M409" s="9">
        <v>0</v>
      </c>
      <c r="N409" s="9">
        <v>0</v>
      </c>
      <c r="O409" s="9">
        <v>0</v>
      </c>
      <c r="P409" s="9">
        <v>0</v>
      </c>
      <c r="Q409" s="9">
        <v>0</v>
      </c>
      <c r="R409" s="9">
        <v>0</v>
      </c>
      <c r="S409" s="9">
        <v>0</v>
      </c>
      <c r="T409" s="9">
        <v>0</v>
      </c>
      <c r="U409" s="9">
        <v>0</v>
      </c>
      <c r="V409" s="5">
        <v>67.191416666666669</v>
      </c>
      <c r="W409" s="5">
        <v>5.6808313020002735E-2</v>
      </c>
    </row>
    <row r="410" spans="1:23" ht="25" x14ac:dyDescent="0.35">
      <c r="A410" s="6"/>
      <c r="B410" s="4"/>
      <c r="C410" s="4" t="s">
        <v>55</v>
      </c>
      <c r="D410" s="7" t="s">
        <v>56</v>
      </c>
      <c r="E410" s="8">
        <v>194065.39</v>
      </c>
      <c r="F410" s="8">
        <v>307270.19</v>
      </c>
      <c r="G410" s="9">
        <v>291821.94</v>
      </c>
      <c r="H410" s="9">
        <v>291821.94</v>
      </c>
      <c r="I410" s="9">
        <v>291821.94</v>
      </c>
      <c r="J410" s="9">
        <v>0</v>
      </c>
      <c r="K410" s="9">
        <v>291821.94</v>
      </c>
      <c r="L410" s="9">
        <v>0</v>
      </c>
      <c r="M410" s="9">
        <v>0</v>
      </c>
      <c r="N410" s="9">
        <v>0</v>
      </c>
      <c r="O410" s="9">
        <v>0</v>
      </c>
      <c r="P410" s="9">
        <v>0</v>
      </c>
      <c r="Q410" s="9">
        <v>0</v>
      </c>
      <c r="R410" s="9">
        <v>0</v>
      </c>
      <c r="S410" s="9">
        <v>0</v>
      </c>
      <c r="T410" s="9">
        <v>0</v>
      </c>
      <c r="U410" s="9">
        <v>0</v>
      </c>
      <c r="V410" s="5">
        <v>94.972421052631589</v>
      </c>
      <c r="W410" s="5">
        <v>0.31783957228255366</v>
      </c>
    </row>
    <row r="411" spans="1:23" ht="37.5" x14ac:dyDescent="0.35">
      <c r="A411" s="6"/>
      <c r="B411" s="4"/>
      <c r="C411" s="4" t="s">
        <v>142</v>
      </c>
      <c r="D411" s="7" t="s">
        <v>143</v>
      </c>
      <c r="E411" s="8">
        <v>0</v>
      </c>
      <c r="F411" s="8">
        <v>80860.58</v>
      </c>
      <c r="G411" s="9">
        <v>80860.58</v>
      </c>
      <c r="H411" s="9">
        <v>0</v>
      </c>
      <c r="I411" s="9">
        <v>0</v>
      </c>
      <c r="J411" s="9">
        <v>0</v>
      </c>
      <c r="K411" s="9">
        <v>0</v>
      </c>
      <c r="L411" s="9">
        <v>0</v>
      </c>
      <c r="M411" s="9">
        <v>0</v>
      </c>
      <c r="N411" s="9">
        <v>0</v>
      </c>
      <c r="O411" s="9">
        <v>0</v>
      </c>
      <c r="P411" s="9">
        <v>0</v>
      </c>
      <c r="Q411" s="9">
        <v>80860.58</v>
      </c>
      <c r="R411" s="9">
        <v>80860.58</v>
      </c>
      <c r="S411" s="9">
        <v>0</v>
      </c>
      <c r="T411" s="9">
        <v>0</v>
      </c>
      <c r="U411" s="9">
        <v>0</v>
      </c>
      <c r="V411" s="5">
        <v>100</v>
      </c>
      <c r="W411" s="5">
        <v>8.8069769917292789E-2</v>
      </c>
    </row>
    <row r="412" spans="1:23" ht="37.5" x14ac:dyDescent="0.35">
      <c r="A412" s="6">
        <v>754</v>
      </c>
      <c r="B412" s="4"/>
      <c r="C412" s="4"/>
      <c r="D412" s="7" t="s">
        <v>78</v>
      </c>
      <c r="E412" s="8">
        <v>698292.54</v>
      </c>
      <c r="F412" s="8">
        <v>883079.79</v>
      </c>
      <c r="G412" s="9">
        <v>328549.95</v>
      </c>
      <c r="H412" s="9">
        <v>166828.79</v>
      </c>
      <c r="I412" s="9">
        <v>166828.79</v>
      </c>
      <c r="J412" s="9">
        <v>27574.880000000001</v>
      </c>
      <c r="K412" s="9">
        <v>139253.91</v>
      </c>
      <c r="L412" s="9">
        <v>0</v>
      </c>
      <c r="M412" s="9">
        <v>0</v>
      </c>
      <c r="N412" s="9">
        <v>0</v>
      </c>
      <c r="O412" s="9">
        <v>0</v>
      </c>
      <c r="P412" s="9">
        <v>0</v>
      </c>
      <c r="Q412" s="9">
        <v>161721.16</v>
      </c>
      <c r="R412" s="9">
        <v>161721.16</v>
      </c>
      <c r="S412" s="9">
        <v>0</v>
      </c>
      <c r="T412" s="9">
        <v>0</v>
      </c>
      <c r="U412" s="9">
        <v>0</v>
      </c>
      <c r="V412" s="5">
        <v>37.205012836899002</v>
      </c>
      <c r="W412" s="5">
        <v>0.35784209475576684</v>
      </c>
    </row>
    <row r="413" spans="1:23" ht="25" x14ac:dyDescent="0.35">
      <c r="A413" s="6"/>
      <c r="B413" s="4" t="s">
        <v>218</v>
      </c>
      <c r="C413" s="4"/>
      <c r="D413" s="7" t="s">
        <v>219</v>
      </c>
      <c r="E413" s="8">
        <v>0</v>
      </c>
      <c r="F413" s="8">
        <v>161721.16</v>
      </c>
      <c r="G413" s="9">
        <v>161721.16</v>
      </c>
      <c r="H413" s="9">
        <v>0</v>
      </c>
      <c r="I413" s="9">
        <v>0</v>
      </c>
      <c r="J413" s="9">
        <v>0</v>
      </c>
      <c r="K413" s="9">
        <v>0</v>
      </c>
      <c r="L413" s="9">
        <v>0</v>
      </c>
      <c r="M413" s="9">
        <v>0</v>
      </c>
      <c r="N413" s="9">
        <v>0</v>
      </c>
      <c r="O413" s="9">
        <v>0</v>
      </c>
      <c r="P413" s="9">
        <v>0</v>
      </c>
      <c r="Q413" s="9">
        <v>161721.16</v>
      </c>
      <c r="R413" s="9">
        <v>161721.16</v>
      </c>
      <c r="S413" s="9">
        <v>0</v>
      </c>
      <c r="T413" s="9">
        <v>0</v>
      </c>
      <c r="U413" s="9">
        <v>0</v>
      </c>
      <c r="V413" s="5">
        <v>100</v>
      </c>
      <c r="W413" s="5">
        <v>0.17613953983458558</v>
      </c>
    </row>
    <row r="414" spans="1:23" ht="62.5" x14ac:dyDescent="0.35">
      <c r="A414" s="6"/>
      <c r="B414" s="4"/>
      <c r="C414" s="4" t="s">
        <v>220</v>
      </c>
      <c r="D414" s="7" t="s">
        <v>221</v>
      </c>
      <c r="E414" s="8">
        <v>0</v>
      </c>
      <c r="F414" s="8">
        <v>161721.16</v>
      </c>
      <c r="G414" s="9">
        <v>161721.16</v>
      </c>
      <c r="H414" s="9">
        <v>0</v>
      </c>
      <c r="I414" s="9">
        <v>0</v>
      </c>
      <c r="J414" s="9">
        <v>0</v>
      </c>
      <c r="K414" s="9">
        <v>0</v>
      </c>
      <c r="L414" s="9">
        <v>0</v>
      </c>
      <c r="M414" s="9">
        <v>0</v>
      </c>
      <c r="N414" s="9">
        <v>0</v>
      </c>
      <c r="O414" s="9">
        <v>0</v>
      </c>
      <c r="P414" s="9">
        <v>0</v>
      </c>
      <c r="Q414" s="9">
        <v>161721.16</v>
      </c>
      <c r="R414" s="9">
        <v>161721.16</v>
      </c>
      <c r="S414" s="9">
        <v>0</v>
      </c>
      <c r="T414" s="9">
        <v>0</v>
      </c>
      <c r="U414" s="9">
        <v>0</v>
      </c>
      <c r="V414" s="5">
        <v>100</v>
      </c>
      <c r="W414" s="5">
        <v>0.17613953983458558</v>
      </c>
    </row>
    <row r="415" spans="1:23" x14ac:dyDescent="0.35">
      <c r="A415" s="6"/>
      <c r="B415" s="4" t="s">
        <v>222</v>
      </c>
      <c r="C415" s="4"/>
      <c r="D415" s="7" t="s">
        <v>223</v>
      </c>
      <c r="E415" s="8">
        <v>20680.900000000001</v>
      </c>
      <c r="F415" s="8">
        <v>27574.880000000001</v>
      </c>
      <c r="G415" s="9">
        <v>27574.880000000001</v>
      </c>
      <c r="H415" s="9">
        <v>27574.880000000001</v>
      </c>
      <c r="I415" s="9">
        <v>27574.880000000001</v>
      </c>
      <c r="J415" s="9">
        <v>27574.880000000001</v>
      </c>
      <c r="K415" s="9">
        <v>0</v>
      </c>
      <c r="L415" s="9">
        <v>0</v>
      </c>
      <c r="M415" s="9">
        <v>0</v>
      </c>
      <c r="N415" s="9">
        <v>0</v>
      </c>
      <c r="O415" s="9">
        <v>0</v>
      </c>
      <c r="P415" s="9">
        <v>0</v>
      </c>
      <c r="Q415" s="9">
        <v>0</v>
      </c>
      <c r="R415" s="9">
        <v>0</v>
      </c>
      <c r="S415" s="9">
        <v>0</v>
      </c>
      <c r="T415" s="9">
        <v>0</v>
      </c>
      <c r="U415" s="9">
        <v>0</v>
      </c>
      <c r="V415" s="5">
        <v>100</v>
      </c>
      <c r="W415" s="5">
        <v>3.0033341569747386E-2</v>
      </c>
    </row>
    <row r="416" spans="1:23" ht="25" x14ac:dyDescent="0.35">
      <c r="A416" s="6"/>
      <c r="B416" s="4"/>
      <c r="C416" s="4" t="s">
        <v>33</v>
      </c>
      <c r="D416" s="7" t="s">
        <v>34</v>
      </c>
      <c r="E416" s="8">
        <v>17239.48</v>
      </c>
      <c r="F416" s="8">
        <v>22983.97</v>
      </c>
      <c r="G416" s="9">
        <v>22983.97</v>
      </c>
      <c r="H416" s="9">
        <v>22983.97</v>
      </c>
      <c r="I416" s="9">
        <v>22983.97</v>
      </c>
      <c r="J416" s="9">
        <v>22983.97</v>
      </c>
      <c r="K416" s="9">
        <v>0</v>
      </c>
      <c r="L416" s="9">
        <v>0</v>
      </c>
      <c r="M416" s="9">
        <v>0</v>
      </c>
      <c r="N416" s="9">
        <v>0</v>
      </c>
      <c r="O416" s="9">
        <v>0</v>
      </c>
      <c r="P416" s="9">
        <v>0</v>
      </c>
      <c r="Q416" s="9">
        <v>0</v>
      </c>
      <c r="R416" s="9">
        <v>0</v>
      </c>
      <c r="S416" s="9">
        <v>0</v>
      </c>
      <c r="T416" s="9">
        <v>0</v>
      </c>
      <c r="U416" s="9">
        <v>0</v>
      </c>
      <c r="V416" s="5">
        <v>100</v>
      </c>
      <c r="W416" s="5">
        <v>2.5033127540831136E-2</v>
      </c>
    </row>
    <row r="417" spans="1:23" ht="37.5" x14ac:dyDescent="0.35">
      <c r="A417" s="6"/>
      <c r="B417" s="4"/>
      <c r="C417" s="4" t="s">
        <v>37</v>
      </c>
      <c r="D417" s="7" t="s">
        <v>38</v>
      </c>
      <c r="E417" s="8">
        <v>3040.36</v>
      </c>
      <c r="F417" s="8">
        <v>4049.11</v>
      </c>
      <c r="G417" s="9">
        <v>4049.11</v>
      </c>
      <c r="H417" s="9">
        <v>4049.11</v>
      </c>
      <c r="I417" s="9">
        <v>4049.11</v>
      </c>
      <c r="J417" s="9">
        <v>4049.11</v>
      </c>
      <c r="K417" s="9">
        <v>0</v>
      </c>
      <c r="L417" s="9">
        <v>0</v>
      </c>
      <c r="M417" s="9">
        <v>0</v>
      </c>
      <c r="N417" s="9">
        <v>0</v>
      </c>
      <c r="O417" s="9">
        <v>0</v>
      </c>
      <c r="P417" s="9">
        <v>0</v>
      </c>
      <c r="Q417" s="9">
        <v>0</v>
      </c>
      <c r="R417" s="9">
        <v>0</v>
      </c>
      <c r="S417" s="9">
        <v>0</v>
      </c>
      <c r="T417" s="9">
        <v>0</v>
      </c>
      <c r="U417" s="9">
        <v>0</v>
      </c>
      <c r="V417" s="5">
        <v>100</v>
      </c>
      <c r="W417" s="5">
        <v>4.4101113425624207E-3</v>
      </c>
    </row>
    <row r="418" spans="1:23" ht="37.5" x14ac:dyDescent="0.35">
      <c r="A418" s="6"/>
      <c r="B418" s="4"/>
      <c r="C418" s="4" t="s">
        <v>39</v>
      </c>
      <c r="D418" s="7" t="s">
        <v>40</v>
      </c>
      <c r="E418" s="8">
        <v>401.07</v>
      </c>
      <c r="F418" s="8">
        <v>541.79999999999995</v>
      </c>
      <c r="G418" s="9">
        <v>541.79999999999995</v>
      </c>
      <c r="H418" s="9">
        <v>541.79999999999995</v>
      </c>
      <c r="I418" s="9">
        <v>541.79999999999995</v>
      </c>
      <c r="J418" s="9">
        <v>541.79999999999995</v>
      </c>
      <c r="K418" s="9">
        <v>0</v>
      </c>
      <c r="L418" s="9">
        <v>0</v>
      </c>
      <c r="M418" s="9">
        <v>0</v>
      </c>
      <c r="N418" s="9">
        <v>0</v>
      </c>
      <c r="O418" s="9">
        <v>0</v>
      </c>
      <c r="P418" s="9">
        <v>0</v>
      </c>
      <c r="Q418" s="9">
        <v>0</v>
      </c>
      <c r="R418" s="9">
        <v>0</v>
      </c>
      <c r="S418" s="9">
        <v>0</v>
      </c>
      <c r="T418" s="9">
        <v>0</v>
      </c>
      <c r="U418" s="9">
        <v>0</v>
      </c>
      <c r="V418" s="5">
        <v>100</v>
      </c>
      <c r="W418" s="5">
        <v>5.901026863538286E-4</v>
      </c>
    </row>
    <row r="419" spans="1:23" x14ac:dyDescent="0.35">
      <c r="A419" s="6"/>
      <c r="B419" s="4" t="s">
        <v>79</v>
      </c>
      <c r="C419" s="4"/>
      <c r="D419" s="7" t="s">
        <v>80</v>
      </c>
      <c r="E419" s="8">
        <v>522359.33</v>
      </c>
      <c r="F419" s="8">
        <v>522359.33</v>
      </c>
      <c r="G419" s="9">
        <v>121670.81</v>
      </c>
      <c r="H419" s="9">
        <v>121670.81</v>
      </c>
      <c r="I419" s="9">
        <v>121670.81</v>
      </c>
      <c r="J419" s="9">
        <v>0</v>
      </c>
      <c r="K419" s="9">
        <v>121670.81</v>
      </c>
      <c r="L419" s="9">
        <v>0</v>
      </c>
      <c r="M419" s="9">
        <v>0</v>
      </c>
      <c r="N419" s="9">
        <v>0</v>
      </c>
      <c r="O419" s="9">
        <v>0</v>
      </c>
      <c r="P419" s="9">
        <v>0</v>
      </c>
      <c r="Q419" s="9">
        <v>0</v>
      </c>
      <c r="R419" s="9">
        <v>0</v>
      </c>
      <c r="S419" s="9">
        <v>0</v>
      </c>
      <c r="T419" s="9">
        <v>0</v>
      </c>
      <c r="U419" s="9">
        <v>0</v>
      </c>
      <c r="V419" s="5">
        <v>23.292551083591331</v>
      </c>
      <c r="W419" s="5">
        <v>0.13251847711082657</v>
      </c>
    </row>
    <row r="420" spans="1:23" ht="25" x14ac:dyDescent="0.35">
      <c r="A420" s="6"/>
      <c r="B420" s="4"/>
      <c r="C420" s="4" t="s">
        <v>43</v>
      </c>
      <c r="D420" s="7" t="s">
        <v>44</v>
      </c>
      <c r="E420" s="8">
        <v>355786.54</v>
      </c>
      <c r="F420" s="8">
        <v>355786.54</v>
      </c>
      <c r="G420" s="9">
        <v>88014.05</v>
      </c>
      <c r="H420" s="9">
        <v>88014.05</v>
      </c>
      <c r="I420" s="9">
        <v>88014.05</v>
      </c>
      <c r="J420" s="9">
        <v>0</v>
      </c>
      <c r="K420" s="9">
        <v>88014.05</v>
      </c>
      <c r="L420" s="9">
        <v>0</v>
      </c>
      <c r="M420" s="9">
        <v>0</v>
      </c>
      <c r="N420" s="9">
        <v>0</v>
      </c>
      <c r="O420" s="9">
        <v>0</v>
      </c>
      <c r="P420" s="9">
        <v>0</v>
      </c>
      <c r="Q420" s="9">
        <v>0</v>
      </c>
      <c r="R420" s="9">
        <v>0</v>
      </c>
      <c r="S420" s="9">
        <v>0</v>
      </c>
      <c r="T420" s="9">
        <v>0</v>
      </c>
      <c r="U420" s="9">
        <v>0</v>
      </c>
      <c r="V420" s="5">
        <v>24.737881818181819</v>
      </c>
      <c r="W420" s="5">
        <v>9.5861020638611932E-2</v>
      </c>
    </row>
    <row r="421" spans="1:23" ht="25" x14ac:dyDescent="0.35">
      <c r="A421" s="6"/>
      <c r="B421" s="4"/>
      <c r="C421" s="4" t="s">
        <v>45</v>
      </c>
      <c r="D421" s="7" t="s">
        <v>46</v>
      </c>
      <c r="E421" s="8">
        <v>80860.58</v>
      </c>
      <c r="F421" s="8">
        <v>80860.58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0</v>
      </c>
      <c r="M421" s="9">
        <v>0</v>
      </c>
      <c r="N421" s="9">
        <v>0</v>
      </c>
      <c r="O421" s="9">
        <v>0</v>
      </c>
      <c r="P421" s="9">
        <v>0</v>
      </c>
      <c r="Q421" s="9">
        <v>0</v>
      </c>
      <c r="R421" s="9">
        <v>0</v>
      </c>
      <c r="S421" s="9">
        <v>0</v>
      </c>
      <c r="T421" s="9">
        <v>0</v>
      </c>
      <c r="U421" s="9">
        <v>0</v>
      </c>
      <c r="V421" s="5">
        <v>0</v>
      </c>
      <c r="W421" s="5">
        <v>0</v>
      </c>
    </row>
    <row r="422" spans="1:23" ht="25" x14ac:dyDescent="0.35">
      <c r="A422" s="6"/>
      <c r="B422" s="4"/>
      <c r="C422" s="4" t="s">
        <v>55</v>
      </c>
      <c r="D422" s="7" t="s">
        <v>56</v>
      </c>
      <c r="E422" s="8">
        <v>85712.21</v>
      </c>
      <c r="F422" s="8">
        <v>85712.21</v>
      </c>
      <c r="G422" s="9">
        <v>33656.76</v>
      </c>
      <c r="H422" s="9">
        <v>33656.76</v>
      </c>
      <c r="I422" s="9">
        <v>33656.76</v>
      </c>
      <c r="J422" s="9">
        <v>0</v>
      </c>
      <c r="K422" s="9">
        <v>33656.76</v>
      </c>
      <c r="L422" s="9">
        <v>0</v>
      </c>
      <c r="M422" s="9">
        <v>0</v>
      </c>
      <c r="N422" s="9">
        <v>0</v>
      </c>
      <c r="O422" s="9">
        <v>0</v>
      </c>
      <c r="P422" s="9">
        <v>0</v>
      </c>
      <c r="Q422" s="9">
        <v>0</v>
      </c>
      <c r="R422" s="9">
        <v>0</v>
      </c>
      <c r="S422" s="9">
        <v>0</v>
      </c>
      <c r="T422" s="9">
        <v>0</v>
      </c>
      <c r="U422" s="9">
        <v>0</v>
      </c>
      <c r="V422" s="5">
        <v>39.267169811320748</v>
      </c>
      <c r="W422" s="5">
        <v>3.6657456472214613E-2</v>
      </c>
    </row>
    <row r="423" spans="1:23" ht="25" x14ac:dyDescent="0.35">
      <c r="A423" s="6"/>
      <c r="B423" s="4" t="s">
        <v>144</v>
      </c>
      <c r="C423" s="4"/>
      <c r="D423" s="7" t="s">
        <v>145</v>
      </c>
      <c r="E423" s="8">
        <v>97032.69</v>
      </c>
      <c r="F423" s="8">
        <v>97032.69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0</v>
      </c>
      <c r="M423" s="9">
        <v>0</v>
      </c>
      <c r="N423" s="9">
        <v>0</v>
      </c>
      <c r="O423" s="9">
        <v>0</v>
      </c>
      <c r="P423" s="9">
        <v>0</v>
      </c>
      <c r="Q423" s="9">
        <v>0</v>
      </c>
      <c r="R423" s="9">
        <v>0</v>
      </c>
      <c r="S423" s="9">
        <v>0</v>
      </c>
      <c r="T423" s="9">
        <v>0</v>
      </c>
      <c r="U423" s="9">
        <v>0</v>
      </c>
      <c r="V423" s="5">
        <v>0</v>
      </c>
      <c r="W423" s="5">
        <v>0</v>
      </c>
    </row>
    <row r="424" spans="1:23" ht="25" x14ac:dyDescent="0.35">
      <c r="A424" s="6"/>
      <c r="B424" s="4"/>
      <c r="C424" s="4" t="s">
        <v>43</v>
      </c>
      <c r="D424" s="7" t="s">
        <v>44</v>
      </c>
      <c r="E424" s="8">
        <v>32344.23</v>
      </c>
      <c r="F424" s="8">
        <v>32344.23</v>
      </c>
      <c r="G424" s="9">
        <v>0</v>
      </c>
      <c r="H424" s="9">
        <v>0</v>
      </c>
      <c r="I424" s="9">
        <v>0</v>
      </c>
      <c r="J424" s="9">
        <v>0</v>
      </c>
      <c r="K424" s="9">
        <v>0</v>
      </c>
      <c r="L424" s="9">
        <v>0</v>
      </c>
      <c r="M424" s="9">
        <v>0</v>
      </c>
      <c r="N424" s="9">
        <v>0</v>
      </c>
      <c r="O424" s="9">
        <v>0</v>
      </c>
      <c r="P424" s="9">
        <v>0</v>
      </c>
      <c r="Q424" s="9">
        <v>0</v>
      </c>
      <c r="R424" s="9">
        <v>0</v>
      </c>
      <c r="S424" s="9">
        <v>0</v>
      </c>
      <c r="T424" s="9">
        <v>0</v>
      </c>
      <c r="U424" s="9">
        <v>0</v>
      </c>
      <c r="V424" s="5">
        <v>0</v>
      </c>
      <c r="W424" s="5">
        <v>0</v>
      </c>
    </row>
    <row r="425" spans="1:23" ht="25" x14ac:dyDescent="0.35">
      <c r="A425" s="6"/>
      <c r="B425" s="4"/>
      <c r="C425" s="4" t="s">
        <v>45</v>
      </c>
      <c r="D425" s="7" t="s">
        <v>46</v>
      </c>
      <c r="E425" s="8">
        <v>32344.23</v>
      </c>
      <c r="F425" s="8">
        <v>32344.23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0</v>
      </c>
      <c r="M425" s="9">
        <v>0</v>
      </c>
      <c r="N425" s="9">
        <v>0</v>
      </c>
      <c r="O425" s="9">
        <v>0</v>
      </c>
      <c r="P425" s="9">
        <v>0</v>
      </c>
      <c r="Q425" s="9">
        <v>0</v>
      </c>
      <c r="R425" s="9">
        <v>0</v>
      </c>
      <c r="S425" s="9">
        <v>0</v>
      </c>
      <c r="T425" s="9">
        <v>0</v>
      </c>
      <c r="U425" s="9">
        <v>0</v>
      </c>
      <c r="V425" s="5">
        <v>0</v>
      </c>
      <c r="W425" s="5">
        <v>0</v>
      </c>
    </row>
    <row r="426" spans="1:23" ht="25" x14ac:dyDescent="0.35">
      <c r="A426" s="6"/>
      <c r="B426" s="4"/>
      <c r="C426" s="4" t="s">
        <v>55</v>
      </c>
      <c r="D426" s="7" t="s">
        <v>56</v>
      </c>
      <c r="E426" s="8">
        <v>32344.23</v>
      </c>
      <c r="F426" s="8">
        <v>32344.23</v>
      </c>
      <c r="G426" s="9">
        <v>0</v>
      </c>
      <c r="H426" s="9">
        <v>0</v>
      </c>
      <c r="I426" s="9">
        <v>0</v>
      </c>
      <c r="J426" s="9">
        <v>0</v>
      </c>
      <c r="K426" s="9">
        <v>0</v>
      </c>
      <c r="L426" s="9">
        <v>0</v>
      </c>
      <c r="M426" s="9">
        <v>0</v>
      </c>
      <c r="N426" s="9">
        <v>0</v>
      </c>
      <c r="O426" s="9">
        <v>0</v>
      </c>
      <c r="P426" s="9">
        <v>0</v>
      </c>
      <c r="Q426" s="9">
        <v>0</v>
      </c>
      <c r="R426" s="9">
        <v>0</v>
      </c>
      <c r="S426" s="9">
        <v>0</v>
      </c>
      <c r="T426" s="9">
        <v>0</v>
      </c>
      <c r="U426" s="9">
        <v>0</v>
      </c>
      <c r="V426" s="5">
        <v>0</v>
      </c>
      <c r="W426" s="5">
        <v>0</v>
      </c>
    </row>
    <row r="427" spans="1:23" x14ac:dyDescent="0.35">
      <c r="A427" s="6"/>
      <c r="B427" s="4" t="s">
        <v>224</v>
      </c>
      <c r="C427" s="4"/>
      <c r="D427" s="7" t="s">
        <v>70</v>
      </c>
      <c r="E427" s="8">
        <v>58219.62</v>
      </c>
      <c r="F427" s="8">
        <v>74391.73</v>
      </c>
      <c r="G427" s="9">
        <v>17583.099999999999</v>
      </c>
      <c r="H427" s="9">
        <v>17583.099999999999</v>
      </c>
      <c r="I427" s="9">
        <v>17583.099999999999</v>
      </c>
      <c r="J427" s="9">
        <v>0</v>
      </c>
      <c r="K427" s="9">
        <v>17583.099999999999</v>
      </c>
      <c r="L427" s="9">
        <v>0</v>
      </c>
      <c r="M427" s="9">
        <v>0</v>
      </c>
      <c r="N427" s="9">
        <v>0</v>
      </c>
      <c r="O427" s="9">
        <v>0</v>
      </c>
      <c r="P427" s="9">
        <v>0</v>
      </c>
      <c r="Q427" s="9">
        <v>0</v>
      </c>
      <c r="R427" s="9">
        <v>0</v>
      </c>
      <c r="S427" s="9">
        <v>0</v>
      </c>
      <c r="T427" s="9">
        <v>0</v>
      </c>
      <c r="U427" s="9">
        <v>0</v>
      </c>
      <c r="V427" s="5">
        <v>23.63582608695652</v>
      </c>
      <c r="W427" s="5">
        <v>1.9150736240607348E-2</v>
      </c>
    </row>
    <row r="428" spans="1:23" ht="37.5" x14ac:dyDescent="0.35">
      <c r="A428" s="6"/>
      <c r="B428" s="4"/>
      <c r="C428" s="4" t="s">
        <v>176</v>
      </c>
      <c r="D428" s="7" t="s">
        <v>177</v>
      </c>
      <c r="E428" s="8">
        <v>0</v>
      </c>
      <c r="F428" s="8">
        <v>1423.15</v>
      </c>
      <c r="G428" s="9">
        <v>1410.98</v>
      </c>
      <c r="H428" s="9">
        <v>1410.98</v>
      </c>
      <c r="I428" s="9">
        <v>1410.98</v>
      </c>
      <c r="J428" s="9">
        <v>0</v>
      </c>
      <c r="K428" s="9">
        <v>1410.98</v>
      </c>
      <c r="L428" s="9">
        <v>0</v>
      </c>
      <c r="M428" s="9">
        <v>0</v>
      </c>
      <c r="N428" s="9">
        <v>0</v>
      </c>
      <c r="O428" s="9">
        <v>0</v>
      </c>
      <c r="P428" s="9">
        <v>0</v>
      </c>
      <c r="Q428" s="9">
        <v>0</v>
      </c>
      <c r="R428" s="9">
        <v>0</v>
      </c>
      <c r="S428" s="9">
        <v>0</v>
      </c>
      <c r="T428" s="9">
        <v>0</v>
      </c>
      <c r="U428" s="9">
        <v>0</v>
      </c>
      <c r="V428" s="5">
        <v>99.145454545454541</v>
      </c>
      <c r="W428" s="5">
        <v>1.5367822571487921E-3</v>
      </c>
    </row>
    <row r="429" spans="1:23" x14ac:dyDescent="0.35">
      <c r="A429" s="6"/>
      <c r="B429" s="4"/>
      <c r="C429" s="4" t="s">
        <v>216</v>
      </c>
      <c r="D429" s="7" t="s">
        <v>217</v>
      </c>
      <c r="E429" s="8">
        <v>32344.23</v>
      </c>
      <c r="F429" s="8">
        <v>32344.23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0</v>
      </c>
      <c r="M429" s="9">
        <v>0</v>
      </c>
      <c r="N429" s="9">
        <v>0</v>
      </c>
      <c r="O429" s="9">
        <v>0</v>
      </c>
      <c r="P429" s="9">
        <v>0</v>
      </c>
      <c r="Q429" s="9">
        <v>0</v>
      </c>
      <c r="R429" s="9">
        <v>0</v>
      </c>
      <c r="S429" s="9">
        <v>0</v>
      </c>
      <c r="T429" s="9">
        <v>0</v>
      </c>
      <c r="U429" s="9">
        <v>0</v>
      </c>
      <c r="V429" s="5">
        <v>0</v>
      </c>
      <c r="W429" s="5">
        <v>0</v>
      </c>
    </row>
    <row r="430" spans="1:23" ht="25" x14ac:dyDescent="0.35">
      <c r="A430" s="6"/>
      <c r="B430" s="4"/>
      <c r="C430" s="4" t="s">
        <v>43</v>
      </c>
      <c r="D430" s="7" t="s">
        <v>44</v>
      </c>
      <c r="E430" s="8">
        <v>6468.85</v>
      </c>
      <c r="F430" s="8">
        <v>22044.21</v>
      </c>
      <c r="G430" s="9">
        <v>15575.36</v>
      </c>
      <c r="H430" s="9">
        <v>15575.36</v>
      </c>
      <c r="I430" s="9">
        <v>15575.36</v>
      </c>
      <c r="J430" s="9">
        <v>0</v>
      </c>
      <c r="K430" s="9">
        <v>15575.36</v>
      </c>
      <c r="L430" s="9">
        <v>0</v>
      </c>
      <c r="M430" s="9">
        <v>0</v>
      </c>
      <c r="N430" s="9">
        <v>0</v>
      </c>
      <c r="O430" s="9">
        <v>0</v>
      </c>
      <c r="P430" s="9">
        <v>0</v>
      </c>
      <c r="Q430" s="9">
        <v>0</v>
      </c>
      <c r="R430" s="9">
        <v>0</v>
      </c>
      <c r="S430" s="9">
        <v>0</v>
      </c>
      <c r="T430" s="9">
        <v>0</v>
      </c>
      <c r="U430" s="9">
        <v>0</v>
      </c>
      <c r="V430" s="5">
        <v>70.655124348910576</v>
      </c>
      <c r="W430" s="5">
        <v>1.6963999081468936E-2</v>
      </c>
    </row>
    <row r="431" spans="1:23" ht="25" x14ac:dyDescent="0.35">
      <c r="A431" s="6"/>
      <c r="B431" s="4"/>
      <c r="C431" s="4" t="s">
        <v>45</v>
      </c>
      <c r="D431" s="7" t="s">
        <v>46</v>
      </c>
      <c r="E431" s="8">
        <v>9703.27</v>
      </c>
      <c r="F431" s="8">
        <v>8280.1200000000008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0</v>
      </c>
      <c r="M431" s="9">
        <v>0</v>
      </c>
      <c r="N431" s="9">
        <v>0</v>
      </c>
      <c r="O431" s="9">
        <v>0</v>
      </c>
      <c r="P431" s="9">
        <v>0</v>
      </c>
      <c r="Q431" s="9">
        <v>0</v>
      </c>
      <c r="R431" s="9">
        <v>0</v>
      </c>
      <c r="S431" s="9">
        <v>0</v>
      </c>
      <c r="T431" s="9">
        <v>0</v>
      </c>
      <c r="U431" s="9">
        <v>0</v>
      </c>
      <c r="V431" s="5">
        <v>0</v>
      </c>
      <c r="W431" s="5">
        <v>0</v>
      </c>
    </row>
    <row r="432" spans="1:23" ht="25" x14ac:dyDescent="0.35">
      <c r="A432" s="6"/>
      <c r="B432" s="4"/>
      <c r="C432" s="4" t="s">
        <v>55</v>
      </c>
      <c r="D432" s="7" t="s">
        <v>56</v>
      </c>
      <c r="E432" s="8">
        <v>9703.27</v>
      </c>
      <c r="F432" s="8">
        <v>10300.02</v>
      </c>
      <c r="G432" s="9">
        <v>596.75</v>
      </c>
      <c r="H432" s="9">
        <v>596.75</v>
      </c>
      <c r="I432" s="9">
        <v>596.75</v>
      </c>
      <c r="J432" s="9">
        <v>0</v>
      </c>
      <c r="K432" s="9">
        <v>596.75</v>
      </c>
      <c r="L432" s="9">
        <v>0</v>
      </c>
      <c r="M432" s="9">
        <v>0</v>
      </c>
      <c r="N432" s="9">
        <v>0</v>
      </c>
      <c r="O432" s="9">
        <v>0</v>
      </c>
      <c r="P432" s="9">
        <v>0</v>
      </c>
      <c r="Q432" s="9">
        <v>0</v>
      </c>
      <c r="R432" s="9">
        <v>0</v>
      </c>
      <c r="S432" s="9">
        <v>0</v>
      </c>
      <c r="T432" s="9">
        <v>0</v>
      </c>
      <c r="U432" s="9">
        <v>0</v>
      </c>
      <c r="V432" s="5">
        <v>5.7936881771078665</v>
      </c>
      <c r="W432" s="5">
        <v>6.499549019896208E-4</v>
      </c>
    </row>
    <row r="433" spans="1:23" ht="25" x14ac:dyDescent="0.35">
      <c r="A433" s="6">
        <v>755</v>
      </c>
      <c r="B433" s="4"/>
      <c r="C433" s="4"/>
      <c r="D433" s="7" t="s">
        <v>225</v>
      </c>
      <c r="E433" s="8">
        <v>640415.77</v>
      </c>
      <c r="F433" s="8">
        <v>640415.77</v>
      </c>
      <c r="G433" s="9">
        <v>640401.35</v>
      </c>
      <c r="H433" s="9">
        <v>640401.35</v>
      </c>
      <c r="I433" s="9">
        <v>232669.97</v>
      </c>
      <c r="J433" s="9">
        <v>6114.06</v>
      </c>
      <c r="K433" s="9">
        <v>226555.91</v>
      </c>
      <c r="L433" s="9">
        <v>407731.38</v>
      </c>
      <c r="M433" s="9">
        <v>0</v>
      </c>
      <c r="N433" s="9">
        <v>0</v>
      </c>
      <c r="O433" s="9">
        <v>0</v>
      </c>
      <c r="P433" s="9">
        <v>0</v>
      </c>
      <c r="Q433" s="9">
        <v>0</v>
      </c>
      <c r="R433" s="9">
        <v>0</v>
      </c>
      <c r="S433" s="9">
        <v>0</v>
      </c>
      <c r="T433" s="9">
        <v>0</v>
      </c>
      <c r="U433" s="9">
        <v>0</v>
      </c>
      <c r="V433" s="5">
        <v>99.997747474747484</v>
      </c>
      <c r="W433" s="5">
        <v>0.69749686609800565</v>
      </c>
    </row>
    <row r="434" spans="1:23" ht="25" x14ac:dyDescent="0.35">
      <c r="A434" s="6"/>
      <c r="B434" s="4" t="s">
        <v>226</v>
      </c>
      <c r="C434" s="4"/>
      <c r="D434" s="7" t="s">
        <v>227</v>
      </c>
      <c r="E434" s="8">
        <v>640415.77</v>
      </c>
      <c r="F434" s="8">
        <v>640415.77</v>
      </c>
      <c r="G434" s="9">
        <v>640401.35</v>
      </c>
      <c r="H434" s="9">
        <v>640401.35</v>
      </c>
      <c r="I434" s="9">
        <v>232669.97</v>
      </c>
      <c r="J434" s="9">
        <v>6114.06</v>
      </c>
      <c r="K434" s="9">
        <v>226555.91</v>
      </c>
      <c r="L434" s="9">
        <v>407731.38</v>
      </c>
      <c r="M434" s="9">
        <v>0</v>
      </c>
      <c r="N434" s="9">
        <v>0</v>
      </c>
      <c r="O434" s="9">
        <v>0</v>
      </c>
      <c r="P434" s="9">
        <v>0</v>
      </c>
      <c r="Q434" s="9">
        <v>0</v>
      </c>
      <c r="R434" s="9">
        <v>0</v>
      </c>
      <c r="S434" s="9">
        <v>0</v>
      </c>
      <c r="T434" s="9">
        <v>0</v>
      </c>
      <c r="U434" s="9">
        <v>0</v>
      </c>
      <c r="V434" s="5">
        <v>99.997747474747484</v>
      </c>
      <c r="W434" s="5">
        <v>0.69749686609800565</v>
      </c>
    </row>
    <row r="435" spans="1:23" ht="162.5" x14ac:dyDescent="0.35">
      <c r="A435" s="6"/>
      <c r="B435" s="4"/>
      <c r="C435" s="4" t="s">
        <v>197</v>
      </c>
      <c r="D435" s="7" t="s">
        <v>198</v>
      </c>
      <c r="E435" s="8">
        <v>407731.38</v>
      </c>
      <c r="F435" s="8">
        <v>407731.38</v>
      </c>
      <c r="G435" s="9">
        <v>407731.38</v>
      </c>
      <c r="H435" s="9">
        <v>407731.38</v>
      </c>
      <c r="I435" s="9">
        <v>0</v>
      </c>
      <c r="J435" s="9">
        <v>0</v>
      </c>
      <c r="K435" s="9">
        <v>0</v>
      </c>
      <c r="L435" s="9">
        <v>407731.38</v>
      </c>
      <c r="M435" s="9">
        <v>0</v>
      </c>
      <c r="N435" s="9">
        <v>0</v>
      </c>
      <c r="O435" s="9">
        <v>0</v>
      </c>
      <c r="P435" s="9">
        <v>0</v>
      </c>
      <c r="Q435" s="9">
        <v>0</v>
      </c>
      <c r="R435" s="9">
        <v>0</v>
      </c>
      <c r="S435" s="9">
        <v>0</v>
      </c>
      <c r="T435" s="9">
        <v>0</v>
      </c>
      <c r="U435" s="9">
        <v>0</v>
      </c>
      <c r="V435" s="5">
        <v>100</v>
      </c>
      <c r="W435" s="5">
        <v>0.44408300783095711</v>
      </c>
    </row>
    <row r="436" spans="1:23" ht="25" x14ac:dyDescent="0.35">
      <c r="A436" s="6"/>
      <c r="B436" s="4"/>
      <c r="C436" s="4" t="s">
        <v>33</v>
      </c>
      <c r="D436" s="7" t="s">
        <v>34</v>
      </c>
      <c r="E436" s="8">
        <v>7568.55</v>
      </c>
      <c r="F436" s="8">
        <v>5110.3900000000003</v>
      </c>
      <c r="G436" s="9">
        <v>5110.3900000000003</v>
      </c>
      <c r="H436" s="9">
        <v>5110.3900000000003</v>
      </c>
      <c r="I436" s="9">
        <v>5110.3900000000003</v>
      </c>
      <c r="J436" s="9">
        <v>5110.3900000000003</v>
      </c>
      <c r="K436" s="9">
        <v>0</v>
      </c>
      <c r="L436" s="9">
        <v>0</v>
      </c>
      <c r="M436" s="9">
        <v>0</v>
      </c>
      <c r="N436" s="9">
        <v>0</v>
      </c>
      <c r="O436" s="9">
        <v>0</v>
      </c>
      <c r="P436" s="9">
        <v>0</v>
      </c>
      <c r="Q436" s="9">
        <v>0</v>
      </c>
      <c r="R436" s="9">
        <v>0</v>
      </c>
      <c r="S436" s="9">
        <v>0</v>
      </c>
      <c r="T436" s="9">
        <v>0</v>
      </c>
      <c r="U436" s="9">
        <v>0</v>
      </c>
      <c r="V436" s="5">
        <v>100</v>
      </c>
      <c r="W436" s="5">
        <v>5.5660094587729036E-3</v>
      </c>
    </row>
    <row r="437" spans="1:23" ht="37.5" x14ac:dyDescent="0.35">
      <c r="A437" s="6"/>
      <c r="B437" s="4"/>
      <c r="C437" s="4" t="s">
        <v>37</v>
      </c>
      <c r="D437" s="7" t="s">
        <v>38</v>
      </c>
      <c r="E437" s="8">
        <v>1329.02</v>
      </c>
      <c r="F437" s="8">
        <v>878.47</v>
      </c>
      <c r="G437" s="9">
        <v>878.47</v>
      </c>
      <c r="H437" s="9">
        <v>878.47</v>
      </c>
      <c r="I437" s="9">
        <v>878.47</v>
      </c>
      <c r="J437" s="9">
        <v>878.47</v>
      </c>
      <c r="K437" s="9">
        <v>0</v>
      </c>
      <c r="L437" s="9">
        <v>0</v>
      </c>
      <c r="M437" s="9">
        <v>0</v>
      </c>
      <c r="N437" s="9">
        <v>0</v>
      </c>
      <c r="O437" s="9">
        <v>0</v>
      </c>
      <c r="P437" s="9">
        <v>0</v>
      </c>
      <c r="Q437" s="9">
        <v>0</v>
      </c>
      <c r="R437" s="9">
        <v>0</v>
      </c>
      <c r="S437" s="9">
        <v>0</v>
      </c>
      <c r="T437" s="9">
        <v>0</v>
      </c>
      <c r="U437" s="9">
        <v>0</v>
      </c>
      <c r="V437" s="5">
        <v>100</v>
      </c>
      <c r="W437" s="5">
        <v>9.5678998038146892E-4</v>
      </c>
    </row>
    <row r="438" spans="1:23" ht="37.5" x14ac:dyDescent="0.35">
      <c r="A438" s="6"/>
      <c r="B438" s="4"/>
      <c r="C438" s="4" t="s">
        <v>39</v>
      </c>
      <c r="D438" s="7" t="s">
        <v>40</v>
      </c>
      <c r="E438" s="8">
        <v>185.46</v>
      </c>
      <c r="F438" s="8">
        <v>125.2</v>
      </c>
      <c r="G438" s="9">
        <v>125.2</v>
      </c>
      <c r="H438" s="9">
        <v>125.2</v>
      </c>
      <c r="I438" s="9">
        <v>125.2</v>
      </c>
      <c r="J438" s="9">
        <v>125.2</v>
      </c>
      <c r="K438" s="9">
        <v>0</v>
      </c>
      <c r="L438" s="9">
        <v>0</v>
      </c>
      <c r="M438" s="9">
        <v>0</v>
      </c>
      <c r="N438" s="9">
        <v>0</v>
      </c>
      <c r="O438" s="9">
        <v>0</v>
      </c>
      <c r="P438" s="9">
        <v>0</v>
      </c>
      <c r="Q438" s="9">
        <v>0</v>
      </c>
      <c r="R438" s="9">
        <v>0</v>
      </c>
      <c r="S438" s="9">
        <v>0</v>
      </c>
      <c r="T438" s="9">
        <v>0</v>
      </c>
      <c r="U438" s="9">
        <v>0</v>
      </c>
      <c r="V438" s="5">
        <v>100</v>
      </c>
      <c r="W438" s="5">
        <v>1.3636723173993614E-4</v>
      </c>
    </row>
    <row r="439" spans="1:23" ht="25" x14ac:dyDescent="0.35">
      <c r="A439" s="6"/>
      <c r="B439" s="4"/>
      <c r="C439" s="4" t="s">
        <v>41</v>
      </c>
      <c r="D439" s="7" t="s">
        <v>42</v>
      </c>
      <c r="E439" s="8">
        <v>9703.27</v>
      </c>
      <c r="F439" s="8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0</v>
      </c>
      <c r="M439" s="9">
        <v>0</v>
      </c>
      <c r="N439" s="9">
        <v>0</v>
      </c>
      <c r="O439" s="9">
        <v>0</v>
      </c>
      <c r="P439" s="9">
        <v>0</v>
      </c>
      <c r="Q439" s="9">
        <v>0</v>
      </c>
      <c r="R439" s="9">
        <v>0</v>
      </c>
      <c r="S439" s="9">
        <v>0</v>
      </c>
      <c r="T439" s="9">
        <v>0</v>
      </c>
      <c r="U439" s="9">
        <v>0</v>
      </c>
      <c r="V439" s="5" t="s">
        <v>86</v>
      </c>
      <c r="W439" s="5">
        <v>0</v>
      </c>
    </row>
    <row r="440" spans="1:23" ht="25" x14ac:dyDescent="0.35">
      <c r="A440" s="6"/>
      <c r="B440" s="4"/>
      <c r="C440" s="4" t="s">
        <v>43</v>
      </c>
      <c r="D440" s="7" t="s">
        <v>44</v>
      </c>
      <c r="E440" s="8">
        <v>25502.75</v>
      </c>
      <c r="F440" s="8">
        <v>30741.439999999999</v>
      </c>
      <c r="G440" s="9">
        <v>30741.439999999999</v>
      </c>
      <c r="H440" s="9">
        <v>30741.439999999999</v>
      </c>
      <c r="I440" s="9">
        <v>30741.439999999999</v>
      </c>
      <c r="J440" s="9">
        <v>0</v>
      </c>
      <c r="K440" s="9">
        <v>30741.439999999999</v>
      </c>
      <c r="L440" s="9">
        <v>0</v>
      </c>
      <c r="M440" s="9">
        <v>0</v>
      </c>
      <c r="N440" s="9">
        <v>0</v>
      </c>
      <c r="O440" s="9">
        <v>0</v>
      </c>
      <c r="P440" s="9">
        <v>0</v>
      </c>
      <c r="Q440" s="9">
        <v>0</v>
      </c>
      <c r="R440" s="9">
        <v>0</v>
      </c>
      <c r="S440" s="9">
        <v>0</v>
      </c>
      <c r="T440" s="9">
        <v>0</v>
      </c>
      <c r="U440" s="9">
        <v>0</v>
      </c>
      <c r="V440" s="5">
        <v>100</v>
      </c>
      <c r="W440" s="5">
        <v>3.3482224215524499E-2</v>
      </c>
    </row>
    <row r="441" spans="1:23" ht="25" x14ac:dyDescent="0.35">
      <c r="A441" s="6"/>
      <c r="B441" s="4"/>
      <c r="C441" s="4" t="s">
        <v>55</v>
      </c>
      <c r="D441" s="7" t="s">
        <v>56</v>
      </c>
      <c r="E441" s="8">
        <v>186979.57</v>
      </c>
      <c r="F441" s="8">
        <v>194413.12</v>
      </c>
      <c r="G441" s="9">
        <v>194398.69</v>
      </c>
      <c r="H441" s="9">
        <v>194398.69</v>
      </c>
      <c r="I441" s="9">
        <v>194398.69</v>
      </c>
      <c r="J441" s="9">
        <v>0</v>
      </c>
      <c r="K441" s="9">
        <v>194398.69</v>
      </c>
      <c r="L441" s="9">
        <v>0</v>
      </c>
      <c r="M441" s="9">
        <v>0</v>
      </c>
      <c r="N441" s="9">
        <v>0</v>
      </c>
      <c r="O441" s="9">
        <v>0</v>
      </c>
      <c r="P441" s="9">
        <v>0</v>
      </c>
      <c r="Q441" s="9">
        <v>0</v>
      </c>
      <c r="R441" s="9">
        <v>0</v>
      </c>
      <c r="S441" s="9">
        <v>0</v>
      </c>
      <c r="T441" s="9">
        <v>0</v>
      </c>
      <c r="U441" s="9">
        <v>0</v>
      </c>
      <c r="V441" s="5">
        <v>99.992579962137839</v>
      </c>
      <c r="W441" s="5">
        <v>0.21173047139310175</v>
      </c>
    </row>
    <row r="442" spans="1:23" ht="37.5" x14ac:dyDescent="0.35">
      <c r="A442" s="6"/>
      <c r="B442" s="4"/>
      <c r="C442" s="4" t="s">
        <v>57</v>
      </c>
      <c r="D442" s="7" t="s">
        <v>58</v>
      </c>
      <c r="E442" s="8">
        <v>1415.77</v>
      </c>
      <c r="F442" s="8">
        <v>1415.77</v>
      </c>
      <c r="G442" s="9">
        <v>1415.77</v>
      </c>
      <c r="H442" s="9">
        <v>1415.77</v>
      </c>
      <c r="I442" s="9">
        <v>1415.77</v>
      </c>
      <c r="J442" s="9">
        <v>0</v>
      </c>
      <c r="K442" s="9">
        <v>1415.77</v>
      </c>
      <c r="L442" s="9">
        <v>0</v>
      </c>
      <c r="M442" s="9">
        <v>0</v>
      </c>
      <c r="N442" s="9">
        <v>0</v>
      </c>
      <c r="O442" s="9">
        <v>0</v>
      </c>
      <c r="P442" s="9">
        <v>0</v>
      </c>
      <c r="Q442" s="9">
        <v>0</v>
      </c>
      <c r="R442" s="9">
        <v>0</v>
      </c>
      <c r="S442" s="9">
        <v>0</v>
      </c>
      <c r="T442" s="9">
        <v>0</v>
      </c>
      <c r="U442" s="9">
        <v>0</v>
      </c>
      <c r="V442" s="5">
        <v>100</v>
      </c>
      <c r="W442" s="5">
        <v>1.541995987527896E-3</v>
      </c>
    </row>
    <row r="443" spans="1:23" ht="25" x14ac:dyDescent="0.35">
      <c r="A443" s="6">
        <v>757</v>
      </c>
      <c r="B443" s="4"/>
      <c r="C443" s="4"/>
      <c r="D443" s="7" t="s">
        <v>228</v>
      </c>
      <c r="E443" s="8">
        <v>527806.1</v>
      </c>
      <c r="F443" s="8">
        <v>527806.1</v>
      </c>
      <c r="G443" s="9">
        <v>428167.95</v>
      </c>
      <c r="H443" s="9">
        <v>428167.95</v>
      </c>
      <c r="I443" s="9">
        <v>0</v>
      </c>
      <c r="J443" s="9">
        <v>0</v>
      </c>
      <c r="K443" s="9">
        <v>0</v>
      </c>
      <c r="L443" s="9">
        <v>0</v>
      </c>
      <c r="M443" s="9">
        <v>0</v>
      </c>
      <c r="N443" s="9">
        <v>0</v>
      </c>
      <c r="O443" s="9">
        <v>0</v>
      </c>
      <c r="P443" s="9">
        <v>428167.95</v>
      </c>
      <c r="Q443" s="9">
        <v>0</v>
      </c>
      <c r="R443" s="9">
        <v>0</v>
      </c>
      <c r="S443" s="9">
        <v>0</v>
      </c>
      <c r="T443" s="9">
        <v>0</v>
      </c>
      <c r="U443" s="9">
        <v>0</v>
      </c>
      <c r="V443" s="5">
        <v>81.122205608392974</v>
      </c>
      <c r="W443" s="5">
        <v>0.46634162056822182</v>
      </c>
    </row>
    <row r="444" spans="1:23" ht="112.5" x14ac:dyDescent="0.35">
      <c r="A444" s="6"/>
      <c r="B444" s="4" t="s">
        <v>229</v>
      </c>
      <c r="C444" s="4"/>
      <c r="D444" s="7" t="s">
        <v>230</v>
      </c>
      <c r="E444" s="8">
        <v>527806.1</v>
      </c>
      <c r="F444" s="8">
        <v>527806.1</v>
      </c>
      <c r="G444" s="9">
        <v>428167.95</v>
      </c>
      <c r="H444" s="9">
        <v>428167.95</v>
      </c>
      <c r="I444" s="9">
        <v>0</v>
      </c>
      <c r="J444" s="9">
        <v>0</v>
      </c>
      <c r="K444" s="9">
        <v>0</v>
      </c>
      <c r="L444" s="9">
        <v>0</v>
      </c>
      <c r="M444" s="9">
        <v>0</v>
      </c>
      <c r="N444" s="9">
        <v>0</v>
      </c>
      <c r="O444" s="9">
        <v>0</v>
      </c>
      <c r="P444" s="9">
        <v>428167.95</v>
      </c>
      <c r="Q444" s="9">
        <v>0</v>
      </c>
      <c r="R444" s="9">
        <v>0</v>
      </c>
      <c r="S444" s="9">
        <v>0</v>
      </c>
      <c r="T444" s="9">
        <v>0</v>
      </c>
      <c r="U444" s="9">
        <v>0</v>
      </c>
      <c r="V444" s="5">
        <v>81.122205608392974</v>
      </c>
      <c r="W444" s="5">
        <v>0.46634162056822182</v>
      </c>
    </row>
    <row r="445" spans="1:23" ht="137.5" x14ac:dyDescent="0.35">
      <c r="A445" s="6"/>
      <c r="B445" s="4"/>
      <c r="C445" s="4" t="s">
        <v>231</v>
      </c>
      <c r="D445" s="7" t="s">
        <v>232</v>
      </c>
      <c r="E445" s="8">
        <v>527806.1</v>
      </c>
      <c r="F445" s="8">
        <v>527806.1</v>
      </c>
      <c r="G445" s="9">
        <v>428167.95</v>
      </c>
      <c r="H445" s="9">
        <v>428167.95</v>
      </c>
      <c r="I445" s="9">
        <v>0</v>
      </c>
      <c r="J445" s="9">
        <v>0</v>
      </c>
      <c r="K445" s="9">
        <v>0</v>
      </c>
      <c r="L445" s="9">
        <v>0</v>
      </c>
      <c r="M445" s="9">
        <v>0</v>
      </c>
      <c r="N445" s="9">
        <v>0</v>
      </c>
      <c r="O445" s="9">
        <v>0</v>
      </c>
      <c r="P445" s="9">
        <v>428167.95</v>
      </c>
      <c r="Q445" s="9">
        <v>0</v>
      </c>
      <c r="R445" s="9">
        <v>0</v>
      </c>
      <c r="S445" s="9">
        <v>0</v>
      </c>
      <c r="T445" s="9">
        <v>0</v>
      </c>
      <c r="U445" s="9">
        <v>0</v>
      </c>
      <c r="V445" s="5">
        <v>81.122205608392974</v>
      </c>
      <c r="W445" s="5">
        <v>0.46634162056822182</v>
      </c>
    </row>
    <row r="446" spans="1:23" x14ac:dyDescent="0.35">
      <c r="A446" s="6">
        <v>758</v>
      </c>
      <c r="B446" s="4"/>
      <c r="C446" s="4"/>
      <c r="D446" s="7" t="s">
        <v>233</v>
      </c>
      <c r="E446" s="8">
        <v>5498519.2699999996</v>
      </c>
      <c r="F446" s="8">
        <v>3723623.13</v>
      </c>
      <c r="G446" s="9">
        <v>0</v>
      </c>
      <c r="H446" s="9">
        <v>0</v>
      </c>
      <c r="I446" s="9">
        <v>0</v>
      </c>
      <c r="J446" s="9">
        <v>0</v>
      </c>
      <c r="K446" s="9">
        <v>0</v>
      </c>
      <c r="L446" s="9">
        <v>0</v>
      </c>
      <c r="M446" s="9">
        <v>0</v>
      </c>
      <c r="N446" s="9">
        <v>0</v>
      </c>
      <c r="O446" s="9">
        <v>0</v>
      </c>
      <c r="P446" s="9">
        <v>0</v>
      </c>
      <c r="Q446" s="9">
        <v>0</v>
      </c>
      <c r="R446" s="9">
        <v>0</v>
      </c>
      <c r="S446" s="9">
        <v>0</v>
      </c>
      <c r="T446" s="9">
        <v>0</v>
      </c>
      <c r="U446" s="9">
        <v>0</v>
      </c>
      <c r="V446" s="5">
        <v>0</v>
      </c>
      <c r="W446" s="5">
        <v>0</v>
      </c>
    </row>
    <row r="447" spans="1:23" ht="25" x14ac:dyDescent="0.35">
      <c r="A447" s="6"/>
      <c r="B447" s="4" t="s">
        <v>234</v>
      </c>
      <c r="C447" s="4"/>
      <c r="D447" s="7" t="s">
        <v>235</v>
      </c>
      <c r="E447" s="8">
        <v>5498519.2699999996</v>
      </c>
      <c r="F447" s="8">
        <v>3723623.13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0</v>
      </c>
      <c r="M447" s="9">
        <v>0</v>
      </c>
      <c r="N447" s="9">
        <v>0</v>
      </c>
      <c r="O447" s="9">
        <v>0</v>
      </c>
      <c r="P447" s="9">
        <v>0</v>
      </c>
      <c r="Q447" s="9">
        <v>0</v>
      </c>
      <c r="R447" s="9">
        <v>0</v>
      </c>
      <c r="S447" s="9">
        <v>0</v>
      </c>
      <c r="T447" s="9">
        <v>0</v>
      </c>
      <c r="U447" s="9">
        <v>0</v>
      </c>
      <c r="V447" s="5">
        <v>0</v>
      </c>
      <c r="W447" s="5">
        <v>0</v>
      </c>
    </row>
    <row r="448" spans="1:23" x14ac:dyDescent="0.35">
      <c r="A448" s="6"/>
      <c r="B448" s="4"/>
      <c r="C448" s="4" t="s">
        <v>236</v>
      </c>
      <c r="D448" s="7" t="s">
        <v>237</v>
      </c>
      <c r="E448" s="8">
        <v>3234423.1</v>
      </c>
      <c r="F448" s="8">
        <v>2606129.94</v>
      </c>
      <c r="G448" s="9">
        <v>0</v>
      </c>
      <c r="H448" s="9">
        <v>0</v>
      </c>
      <c r="I448" s="9">
        <v>0</v>
      </c>
      <c r="J448" s="9">
        <v>0</v>
      </c>
      <c r="K448" s="9">
        <v>0</v>
      </c>
      <c r="L448" s="9">
        <v>0</v>
      </c>
      <c r="M448" s="9">
        <v>0</v>
      </c>
      <c r="N448" s="9">
        <v>0</v>
      </c>
      <c r="O448" s="9">
        <v>0</v>
      </c>
      <c r="P448" s="9">
        <v>0</v>
      </c>
      <c r="Q448" s="9">
        <v>0</v>
      </c>
      <c r="R448" s="9">
        <v>0</v>
      </c>
      <c r="S448" s="9">
        <v>0</v>
      </c>
      <c r="T448" s="9">
        <v>0</v>
      </c>
      <c r="U448" s="9">
        <v>0</v>
      </c>
      <c r="V448" s="5">
        <v>0</v>
      </c>
      <c r="W448" s="5">
        <v>0</v>
      </c>
    </row>
    <row r="449" spans="1:23" ht="25" x14ac:dyDescent="0.35">
      <c r="A449" s="6"/>
      <c r="B449" s="4"/>
      <c r="C449" s="4" t="s">
        <v>238</v>
      </c>
      <c r="D449" s="7" t="s">
        <v>239</v>
      </c>
      <c r="E449" s="8">
        <v>2264096.17</v>
      </c>
      <c r="F449" s="8">
        <v>1117493.18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0</v>
      </c>
      <c r="M449" s="9">
        <v>0</v>
      </c>
      <c r="N449" s="9">
        <v>0</v>
      </c>
      <c r="O449" s="9">
        <v>0</v>
      </c>
      <c r="P449" s="9">
        <v>0</v>
      </c>
      <c r="Q449" s="9">
        <v>0</v>
      </c>
      <c r="R449" s="9">
        <v>0</v>
      </c>
      <c r="S449" s="9">
        <v>0</v>
      </c>
      <c r="T449" s="9">
        <v>0</v>
      </c>
      <c r="U449" s="9">
        <v>0</v>
      </c>
      <c r="V449" s="5">
        <v>0</v>
      </c>
      <c r="W449" s="5">
        <v>0</v>
      </c>
    </row>
    <row r="450" spans="1:23" x14ac:dyDescent="0.35">
      <c r="A450" s="6">
        <v>801</v>
      </c>
      <c r="B450" s="4"/>
      <c r="C450" s="4"/>
      <c r="D450" s="7" t="s">
        <v>240</v>
      </c>
      <c r="E450" s="8">
        <v>10016369.09</v>
      </c>
      <c r="F450" s="8">
        <v>30111216.760000002</v>
      </c>
      <c r="G450" s="9">
        <v>6837313.1399999997</v>
      </c>
      <c r="H450" s="9">
        <v>3859459.29</v>
      </c>
      <c r="I450" s="9">
        <v>195842.8</v>
      </c>
      <c r="J450" s="9">
        <v>0</v>
      </c>
      <c r="K450" s="9">
        <v>195842.8</v>
      </c>
      <c r="L450" s="9">
        <v>0</v>
      </c>
      <c r="M450" s="9">
        <v>0</v>
      </c>
      <c r="N450" s="9">
        <v>3663616.49</v>
      </c>
      <c r="O450" s="9">
        <v>0</v>
      </c>
      <c r="P450" s="9">
        <v>0</v>
      </c>
      <c r="Q450" s="9">
        <v>2977853.85</v>
      </c>
      <c r="R450" s="9">
        <v>2977853.85</v>
      </c>
      <c r="S450" s="9">
        <v>0</v>
      </c>
      <c r="T450" s="9">
        <v>0</v>
      </c>
      <c r="U450" s="9">
        <v>0</v>
      </c>
      <c r="V450" s="5">
        <v>22.706864318790302</v>
      </c>
      <c r="W450" s="5">
        <v>7.4468995061984007</v>
      </c>
    </row>
    <row r="451" spans="1:23" x14ac:dyDescent="0.35">
      <c r="A451" s="6"/>
      <c r="B451" s="4" t="s">
        <v>241</v>
      </c>
      <c r="C451" s="4"/>
      <c r="D451" s="7" t="s">
        <v>242</v>
      </c>
      <c r="E451" s="8">
        <v>1164392.32</v>
      </c>
      <c r="F451" s="8">
        <v>1242623.31</v>
      </c>
      <c r="G451" s="9">
        <v>76849.89</v>
      </c>
      <c r="H451" s="9">
        <v>76849.89</v>
      </c>
      <c r="I451" s="9">
        <v>76849.89</v>
      </c>
      <c r="J451" s="9">
        <v>0</v>
      </c>
      <c r="K451" s="9">
        <v>76849.89</v>
      </c>
      <c r="L451" s="9">
        <v>0</v>
      </c>
      <c r="M451" s="9">
        <v>0</v>
      </c>
      <c r="N451" s="9">
        <v>0</v>
      </c>
      <c r="O451" s="9">
        <v>0</v>
      </c>
      <c r="P451" s="9">
        <v>0</v>
      </c>
      <c r="Q451" s="9">
        <v>0</v>
      </c>
      <c r="R451" s="9">
        <v>0</v>
      </c>
      <c r="S451" s="9">
        <v>0</v>
      </c>
      <c r="T451" s="9">
        <v>0</v>
      </c>
      <c r="U451" s="9">
        <v>0</v>
      </c>
      <c r="V451" s="5">
        <v>6.1844882830496601</v>
      </c>
      <c r="W451" s="5">
        <v>8.3701509329395074E-2</v>
      </c>
    </row>
    <row r="452" spans="1:23" ht="25" x14ac:dyDescent="0.35">
      <c r="A452" s="6"/>
      <c r="B452" s="4"/>
      <c r="C452" s="4" t="s">
        <v>33</v>
      </c>
      <c r="D452" s="7" t="s">
        <v>34</v>
      </c>
      <c r="E452" s="8">
        <v>1164392.32</v>
      </c>
      <c r="F452" s="8">
        <v>1117257.07</v>
      </c>
      <c r="G452" s="9">
        <v>0</v>
      </c>
      <c r="H452" s="9">
        <v>0</v>
      </c>
      <c r="I452" s="9">
        <v>0</v>
      </c>
      <c r="J452" s="9">
        <v>0</v>
      </c>
      <c r="K452" s="9">
        <v>0</v>
      </c>
      <c r="L452" s="9">
        <v>0</v>
      </c>
      <c r="M452" s="9">
        <v>0</v>
      </c>
      <c r="N452" s="9">
        <v>0</v>
      </c>
      <c r="O452" s="9">
        <v>0</v>
      </c>
      <c r="P452" s="9">
        <v>0</v>
      </c>
      <c r="Q452" s="9">
        <v>0</v>
      </c>
      <c r="R452" s="9">
        <v>0</v>
      </c>
      <c r="S452" s="9">
        <v>0</v>
      </c>
      <c r="T452" s="9">
        <v>0</v>
      </c>
      <c r="U452" s="9">
        <v>0</v>
      </c>
      <c r="V452" s="5">
        <v>0</v>
      </c>
      <c r="W452" s="5">
        <v>0</v>
      </c>
    </row>
    <row r="453" spans="1:23" ht="25" x14ac:dyDescent="0.35">
      <c r="A453" s="6"/>
      <c r="B453" s="4"/>
      <c r="C453" s="4" t="s">
        <v>43</v>
      </c>
      <c r="D453" s="7" t="s">
        <v>44</v>
      </c>
      <c r="E453" s="8">
        <v>0</v>
      </c>
      <c r="F453" s="8">
        <v>76849.89</v>
      </c>
      <c r="G453" s="9">
        <v>76849.89</v>
      </c>
      <c r="H453" s="9">
        <v>76849.89</v>
      </c>
      <c r="I453" s="9">
        <v>76849.89</v>
      </c>
      <c r="J453" s="9">
        <v>0</v>
      </c>
      <c r="K453" s="9">
        <v>76849.89</v>
      </c>
      <c r="L453" s="9">
        <v>0</v>
      </c>
      <c r="M453" s="9">
        <v>0</v>
      </c>
      <c r="N453" s="9">
        <v>0</v>
      </c>
      <c r="O453" s="9">
        <v>0</v>
      </c>
      <c r="P453" s="9">
        <v>0</v>
      </c>
      <c r="Q453" s="9">
        <v>0</v>
      </c>
      <c r="R453" s="9">
        <v>0</v>
      </c>
      <c r="S453" s="9">
        <v>0</v>
      </c>
      <c r="T453" s="9">
        <v>0</v>
      </c>
      <c r="U453" s="9">
        <v>0</v>
      </c>
      <c r="V453" s="5">
        <v>100</v>
      </c>
      <c r="W453" s="5">
        <v>8.3701509329395074E-2</v>
      </c>
    </row>
    <row r="454" spans="1:23" ht="37.5" x14ac:dyDescent="0.35">
      <c r="A454" s="6"/>
      <c r="B454" s="4"/>
      <c r="C454" s="4" t="s">
        <v>95</v>
      </c>
      <c r="D454" s="7" t="s">
        <v>96</v>
      </c>
      <c r="E454" s="8">
        <v>0</v>
      </c>
      <c r="F454" s="8">
        <v>48516.35</v>
      </c>
      <c r="G454" s="9">
        <v>0</v>
      </c>
      <c r="H454" s="9">
        <v>0</v>
      </c>
      <c r="I454" s="9">
        <v>0</v>
      </c>
      <c r="J454" s="9">
        <v>0</v>
      </c>
      <c r="K454" s="9">
        <v>0</v>
      </c>
      <c r="L454" s="9">
        <v>0</v>
      </c>
      <c r="M454" s="9">
        <v>0</v>
      </c>
      <c r="N454" s="9">
        <v>0</v>
      </c>
      <c r="O454" s="9">
        <v>0</v>
      </c>
      <c r="P454" s="9">
        <v>0</v>
      </c>
      <c r="Q454" s="9">
        <v>0</v>
      </c>
      <c r="R454" s="9">
        <v>0</v>
      </c>
      <c r="S454" s="9">
        <v>0</v>
      </c>
      <c r="T454" s="9">
        <v>0</v>
      </c>
      <c r="U454" s="9">
        <v>0</v>
      </c>
      <c r="V454" s="5">
        <v>0</v>
      </c>
      <c r="W454" s="5">
        <v>0</v>
      </c>
    </row>
    <row r="455" spans="1:23" ht="25" x14ac:dyDescent="0.35">
      <c r="A455" s="6"/>
      <c r="B455" s="4" t="s">
        <v>243</v>
      </c>
      <c r="C455" s="4"/>
      <c r="D455" s="7" t="s">
        <v>244</v>
      </c>
      <c r="E455" s="8">
        <v>2264096.17</v>
      </c>
      <c r="F455" s="8">
        <v>1293769.24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0</v>
      </c>
      <c r="M455" s="9">
        <v>0</v>
      </c>
      <c r="N455" s="9">
        <v>0</v>
      </c>
      <c r="O455" s="9">
        <v>0</v>
      </c>
      <c r="P455" s="9">
        <v>0</v>
      </c>
      <c r="Q455" s="9">
        <v>0</v>
      </c>
      <c r="R455" s="9">
        <v>0</v>
      </c>
      <c r="S455" s="9">
        <v>0</v>
      </c>
      <c r="T455" s="9">
        <v>0</v>
      </c>
      <c r="U455" s="9">
        <v>0</v>
      </c>
      <c r="V455" s="5">
        <v>0</v>
      </c>
      <c r="W455" s="5">
        <v>0</v>
      </c>
    </row>
    <row r="456" spans="1:23" ht="25" x14ac:dyDescent="0.35">
      <c r="A456" s="6"/>
      <c r="B456" s="4"/>
      <c r="C456" s="4" t="s">
        <v>33</v>
      </c>
      <c r="D456" s="7" t="s">
        <v>34</v>
      </c>
      <c r="E456" s="8">
        <v>2264096.17</v>
      </c>
      <c r="F456" s="8">
        <v>1293769.24</v>
      </c>
      <c r="G456" s="9">
        <v>0</v>
      </c>
      <c r="H456" s="9">
        <v>0</v>
      </c>
      <c r="I456" s="9">
        <v>0</v>
      </c>
      <c r="J456" s="9">
        <v>0</v>
      </c>
      <c r="K456" s="9">
        <v>0</v>
      </c>
      <c r="L456" s="9">
        <v>0</v>
      </c>
      <c r="M456" s="9">
        <v>0</v>
      </c>
      <c r="N456" s="9">
        <v>0</v>
      </c>
      <c r="O456" s="9">
        <v>0</v>
      </c>
      <c r="P456" s="9">
        <v>0</v>
      </c>
      <c r="Q456" s="9">
        <v>0</v>
      </c>
      <c r="R456" s="9">
        <v>0</v>
      </c>
      <c r="S456" s="9">
        <v>0</v>
      </c>
      <c r="T456" s="9">
        <v>0</v>
      </c>
      <c r="U456" s="9">
        <v>0</v>
      </c>
      <c r="V456" s="5">
        <v>0</v>
      </c>
      <c r="W456" s="5">
        <v>0</v>
      </c>
    </row>
    <row r="457" spans="1:23" x14ac:dyDescent="0.35">
      <c r="A457" s="6"/>
      <c r="B457" s="4" t="s">
        <v>245</v>
      </c>
      <c r="C457" s="4"/>
      <c r="D457" s="7" t="s">
        <v>246</v>
      </c>
      <c r="E457" s="8">
        <v>1293769.24</v>
      </c>
      <c r="F457" s="8">
        <v>315356.25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0</v>
      </c>
      <c r="M457" s="9">
        <v>0</v>
      </c>
      <c r="N457" s="9">
        <v>0</v>
      </c>
      <c r="O457" s="9">
        <v>0</v>
      </c>
      <c r="P457" s="9">
        <v>0</v>
      </c>
      <c r="Q457" s="9">
        <v>0</v>
      </c>
      <c r="R457" s="9">
        <v>0</v>
      </c>
      <c r="S457" s="9">
        <v>0</v>
      </c>
      <c r="T457" s="9">
        <v>0</v>
      </c>
      <c r="U457" s="9">
        <v>0</v>
      </c>
      <c r="V457" s="5">
        <v>0</v>
      </c>
      <c r="W457" s="5">
        <v>0</v>
      </c>
    </row>
    <row r="458" spans="1:23" ht="25" x14ac:dyDescent="0.35">
      <c r="A458" s="6"/>
      <c r="B458" s="4"/>
      <c r="C458" s="4" t="s">
        <v>33</v>
      </c>
      <c r="D458" s="7" t="s">
        <v>34</v>
      </c>
      <c r="E458" s="8">
        <v>1293769.24</v>
      </c>
      <c r="F458" s="8">
        <v>315356.25</v>
      </c>
      <c r="G458" s="9">
        <v>0</v>
      </c>
      <c r="H458" s="9">
        <v>0</v>
      </c>
      <c r="I458" s="9">
        <v>0</v>
      </c>
      <c r="J458" s="9">
        <v>0</v>
      </c>
      <c r="K458" s="9">
        <v>0</v>
      </c>
      <c r="L458" s="9">
        <v>0</v>
      </c>
      <c r="M458" s="9">
        <v>0</v>
      </c>
      <c r="N458" s="9">
        <v>0</v>
      </c>
      <c r="O458" s="9">
        <v>0</v>
      </c>
      <c r="P458" s="9">
        <v>0</v>
      </c>
      <c r="Q458" s="9">
        <v>0</v>
      </c>
      <c r="R458" s="9">
        <v>0</v>
      </c>
      <c r="S458" s="9">
        <v>0</v>
      </c>
      <c r="T458" s="9">
        <v>0</v>
      </c>
      <c r="U458" s="9">
        <v>0</v>
      </c>
      <c r="V458" s="5">
        <v>0</v>
      </c>
      <c r="W458" s="5">
        <v>0</v>
      </c>
    </row>
    <row r="459" spans="1:23" ht="50" x14ac:dyDescent="0.35">
      <c r="A459" s="6"/>
      <c r="B459" s="4" t="s">
        <v>247</v>
      </c>
      <c r="C459" s="4"/>
      <c r="D459" s="7" t="s">
        <v>248</v>
      </c>
      <c r="E459" s="8">
        <v>323442.31</v>
      </c>
      <c r="F459" s="8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0</v>
      </c>
      <c r="M459" s="9">
        <v>0</v>
      </c>
      <c r="N459" s="9">
        <v>0</v>
      </c>
      <c r="O459" s="9">
        <v>0</v>
      </c>
      <c r="P459" s="9">
        <v>0</v>
      </c>
      <c r="Q459" s="9">
        <v>0</v>
      </c>
      <c r="R459" s="9">
        <v>0</v>
      </c>
      <c r="S459" s="9">
        <v>0</v>
      </c>
      <c r="T459" s="9">
        <v>0</v>
      </c>
      <c r="U459" s="9">
        <v>0</v>
      </c>
      <c r="V459" s="5" t="s">
        <v>86</v>
      </c>
      <c r="W459" s="5">
        <v>0</v>
      </c>
    </row>
    <row r="460" spans="1:23" ht="25" x14ac:dyDescent="0.35">
      <c r="A460" s="6"/>
      <c r="B460" s="4"/>
      <c r="C460" s="4" t="s">
        <v>33</v>
      </c>
      <c r="D460" s="7" t="s">
        <v>34</v>
      </c>
      <c r="E460" s="8">
        <v>323442.31</v>
      </c>
      <c r="F460" s="8">
        <v>0</v>
      </c>
      <c r="G460" s="9">
        <v>0</v>
      </c>
      <c r="H460" s="9">
        <v>0</v>
      </c>
      <c r="I460" s="9">
        <v>0</v>
      </c>
      <c r="J460" s="9">
        <v>0</v>
      </c>
      <c r="K460" s="9">
        <v>0</v>
      </c>
      <c r="L460" s="9">
        <v>0</v>
      </c>
      <c r="M460" s="9">
        <v>0</v>
      </c>
      <c r="N460" s="9">
        <v>0</v>
      </c>
      <c r="O460" s="9">
        <v>0</v>
      </c>
      <c r="P460" s="9">
        <v>0</v>
      </c>
      <c r="Q460" s="9">
        <v>0</v>
      </c>
      <c r="R460" s="9">
        <v>0</v>
      </c>
      <c r="S460" s="9">
        <v>0</v>
      </c>
      <c r="T460" s="9">
        <v>0</v>
      </c>
      <c r="U460" s="9">
        <v>0</v>
      </c>
      <c r="V460" s="5" t="s">
        <v>86</v>
      </c>
      <c r="W460" s="5">
        <v>0</v>
      </c>
    </row>
    <row r="461" spans="1:23" ht="37.5" x14ac:dyDescent="0.35">
      <c r="A461" s="6"/>
      <c r="B461" s="4" t="s">
        <v>249</v>
      </c>
      <c r="C461" s="4"/>
      <c r="D461" s="7" t="s">
        <v>250</v>
      </c>
      <c r="E461" s="8">
        <v>321663.38</v>
      </c>
      <c r="F461" s="8">
        <v>235789.44</v>
      </c>
      <c r="G461" s="9">
        <v>40889.67</v>
      </c>
      <c r="H461" s="9">
        <v>40889.67</v>
      </c>
      <c r="I461" s="9">
        <v>40889.67</v>
      </c>
      <c r="J461" s="9">
        <v>0</v>
      </c>
      <c r="K461" s="9">
        <v>40889.67</v>
      </c>
      <c r="L461" s="9">
        <v>0</v>
      </c>
      <c r="M461" s="9">
        <v>0</v>
      </c>
      <c r="N461" s="9">
        <v>0</v>
      </c>
      <c r="O461" s="9">
        <v>0</v>
      </c>
      <c r="P461" s="9">
        <v>0</v>
      </c>
      <c r="Q461" s="9">
        <v>0</v>
      </c>
      <c r="R461" s="9">
        <v>0</v>
      </c>
      <c r="S461" s="9">
        <v>0</v>
      </c>
      <c r="T461" s="9">
        <v>0</v>
      </c>
      <c r="U461" s="9">
        <v>0</v>
      </c>
      <c r="V461" s="5">
        <v>17.341604938271608</v>
      </c>
      <c r="W461" s="5">
        <v>4.4535226935500521E-2</v>
      </c>
    </row>
    <row r="462" spans="1:23" ht="25" x14ac:dyDescent="0.35">
      <c r="A462" s="6"/>
      <c r="B462" s="4"/>
      <c r="C462" s="4" t="s">
        <v>55</v>
      </c>
      <c r="D462" s="7" t="s">
        <v>56</v>
      </c>
      <c r="E462" s="8">
        <v>97032.69</v>
      </c>
      <c r="F462" s="8">
        <v>75847.22</v>
      </c>
      <c r="G462" s="9">
        <v>5563.21</v>
      </c>
      <c r="H462" s="9">
        <v>5563.21</v>
      </c>
      <c r="I462" s="9">
        <v>5563.21</v>
      </c>
      <c r="J462" s="9">
        <v>0</v>
      </c>
      <c r="K462" s="9">
        <v>5563.21</v>
      </c>
      <c r="L462" s="9">
        <v>0</v>
      </c>
      <c r="M462" s="9">
        <v>0</v>
      </c>
      <c r="N462" s="9">
        <v>0</v>
      </c>
      <c r="O462" s="9">
        <v>0</v>
      </c>
      <c r="P462" s="9">
        <v>0</v>
      </c>
      <c r="Q462" s="9">
        <v>0</v>
      </c>
      <c r="R462" s="9">
        <v>0</v>
      </c>
      <c r="S462" s="9">
        <v>0</v>
      </c>
      <c r="T462" s="9">
        <v>0</v>
      </c>
      <c r="U462" s="9">
        <v>0</v>
      </c>
      <c r="V462" s="5">
        <v>7.3347547974413647</v>
      </c>
      <c r="W462" s="5">
        <v>6.0592001703097436E-3</v>
      </c>
    </row>
    <row r="463" spans="1:23" ht="37.5" x14ac:dyDescent="0.35">
      <c r="A463" s="6"/>
      <c r="B463" s="4"/>
      <c r="C463" s="4" t="s">
        <v>67</v>
      </c>
      <c r="D463" s="7" t="s">
        <v>68</v>
      </c>
      <c r="E463" s="8">
        <v>224630.68</v>
      </c>
      <c r="F463" s="8">
        <v>159942.22</v>
      </c>
      <c r="G463" s="9">
        <v>35326.47</v>
      </c>
      <c r="H463" s="9">
        <v>35326.47</v>
      </c>
      <c r="I463" s="9">
        <v>35326.47</v>
      </c>
      <c r="J463" s="9">
        <v>0</v>
      </c>
      <c r="K463" s="9">
        <v>35326.47</v>
      </c>
      <c r="L463" s="9">
        <v>0</v>
      </c>
      <c r="M463" s="9">
        <v>0</v>
      </c>
      <c r="N463" s="9">
        <v>0</v>
      </c>
      <c r="O463" s="9">
        <v>0</v>
      </c>
      <c r="P463" s="9">
        <v>0</v>
      </c>
      <c r="Q463" s="9">
        <v>0</v>
      </c>
      <c r="R463" s="9">
        <v>0</v>
      </c>
      <c r="S463" s="9">
        <v>0</v>
      </c>
      <c r="T463" s="9">
        <v>0</v>
      </c>
      <c r="U463" s="9">
        <v>0</v>
      </c>
      <c r="V463" s="5">
        <v>22.08701718907988</v>
      </c>
      <c r="W463" s="5">
        <v>3.8476026765190775E-2</v>
      </c>
    </row>
    <row r="464" spans="1:23" ht="300" x14ac:dyDescent="0.35">
      <c r="A464" s="6"/>
      <c r="B464" s="4" t="s">
        <v>251</v>
      </c>
      <c r="C464" s="4"/>
      <c r="D464" s="7" t="s">
        <v>252</v>
      </c>
      <c r="E464" s="8">
        <v>0</v>
      </c>
      <c r="F464" s="8">
        <v>645648.65</v>
      </c>
      <c r="G464" s="9">
        <v>0</v>
      </c>
      <c r="H464" s="9">
        <v>0</v>
      </c>
      <c r="I464" s="9">
        <v>0</v>
      </c>
      <c r="J464" s="9">
        <v>0</v>
      </c>
      <c r="K464" s="9">
        <v>0</v>
      </c>
      <c r="L464" s="9">
        <v>0</v>
      </c>
      <c r="M464" s="9">
        <v>0</v>
      </c>
      <c r="N464" s="9">
        <v>0</v>
      </c>
      <c r="O464" s="9">
        <v>0</v>
      </c>
      <c r="P464" s="9">
        <v>0</v>
      </c>
      <c r="Q464" s="9">
        <v>0</v>
      </c>
      <c r="R464" s="9">
        <v>0</v>
      </c>
      <c r="S464" s="9">
        <v>0</v>
      </c>
      <c r="T464" s="9">
        <v>0</v>
      </c>
      <c r="U464" s="9">
        <v>0</v>
      </c>
      <c r="V464" s="5">
        <v>0</v>
      </c>
      <c r="W464" s="5">
        <v>0</v>
      </c>
    </row>
    <row r="465" spans="1:23" ht="25" x14ac:dyDescent="0.35">
      <c r="A465" s="6"/>
      <c r="B465" s="4"/>
      <c r="C465" s="4" t="s">
        <v>33</v>
      </c>
      <c r="D465" s="7" t="s">
        <v>34</v>
      </c>
      <c r="E465" s="8">
        <v>0</v>
      </c>
      <c r="F465" s="8">
        <v>645648.65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0</v>
      </c>
      <c r="M465" s="9">
        <v>0</v>
      </c>
      <c r="N465" s="9">
        <v>0</v>
      </c>
      <c r="O465" s="9">
        <v>0</v>
      </c>
      <c r="P465" s="9">
        <v>0</v>
      </c>
      <c r="Q465" s="9">
        <v>0</v>
      </c>
      <c r="R465" s="9">
        <v>0</v>
      </c>
      <c r="S465" s="9">
        <v>0</v>
      </c>
      <c r="T465" s="9">
        <v>0</v>
      </c>
      <c r="U465" s="9">
        <v>0</v>
      </c>
      <c r="V465" s="5">
        <v>0</v>
      </c>
      <c r="W465" s="5">
        <v>0</v>
      </c>
    </row>
    <row r="466" spans="1:23" x14ac:dyDescent="0.35">
      <c r="A466" s="6"/>
      <c r="B466" s="4" t="s">
        <v>253</v>
      </c>
      <c r="C466" s="4"/>
      <c r="D466" s="7" t="s">
        <v>70</v>
      </c>
      <c r="E466" s="8">
        <v>4649005.68</v>
      </c>
      <c r="F466" s="8">
        <v>26378029.870000001</v>
      </c>
      <c r="G466" s="9">
        <v>6719573.5700000003</v>
      </c>
      <c r="H466" s="9">
        <v>3741719.72</v>
      </c>
      <c r="I466" s="9">
        <v>78103.23</v>
      </c>
      <c r="J466" s="9">
        <v>0</v>
      </c>
      <c r="K466" s="9">
        <v>78103.23</v>
      </c>
      <c r="L466" s="9">
        <v>0</v>
      </c>
      <c r="M466" s="9">
        <v>0</v>
      </c>
      <c r="N466" s="9">
        <v>3663616.49</v>
      </c>
      <c r="O466" s="9">
        <v>0</v>
      </c>
      <c r="P466" s="9">
        <v>0</v>
      </c>
      <c r="Q466" s="9">
        <v>2977853.85</v>
      </c>
      <c r="R466" s="9">
        <v>2977853.85</v>
      </c>
      <c r="S466" s="9">
        <v>0</v>
      </c>
      <c r="T466" s="9">
        <v>0</v>
      </c>
      <c r="U466" s="9">
        <v>0</v>
      </c>
      <c r="V466" s="5">
        <v>25.47412980304205</v>
      </c>
      <c r="W466" s="5">
        <v>7.3186627699335052</v>
      </c>
    </row>
    <row r="467" spans="1:23" ht="37.5" x14ac:dyDescent="0.35">
      <c r="A467" s="6"/>
      <c r="B467" s="4"/>
      <c r="C467" s="4" t="s">
        <v>31</v>
      </c>
      <c r="D467" s="7" t="s">
        <v>32</v>
      </c>
      <c r="E467" s="8">
        <v>32344.23</v>
      </c>
      <c r="F467" s="8">
        <v>22640.959999999999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0</v>
      </c>
      <c r="M467" s="9">
        <v>0</v>
      </c>
      <c r="N467" s="9">
        <v>0</v>
      </c>
      <c r="O467" s="9">
        <v>0</v>
      </c>
      <c r="P467" s="9">
        <v>0</v>
      </c>
      <c r="Q467" s="9">
        <v>0</v>
      </c>
      <c r="R467" s="9">
        <v>0</v>
      </c>
      <c r="S467" s="9">
        <v>0</v>
      </c>
      <c r="T467" s="9">
        <v>0</v>
      </c>
      <c r="U467" s="9">
        <v>0</v>
      </c>
      <c r="V467" s="5">
        <v>0</v>
      </c>
      <c r="W467" s="5">
        <v>0</v>
      </c>
    </row>
    <row r="468" spans="1:23" ht="25" x14ac:dyDescent="0.35">
      <c r="A468" s="6"/>
      <c r="B468" s="4"/>
      <c r="C468" s="4" t="s">
        <v>254</v>
      </c>
      <c r="D468" s="7" t="s">
        <v>255</v>
      </c>
      <c r="E468" s="8">
        <v>253817.76</v>
      </c>
      <c r="F468" s="8">
        <v>389295.16</v>
      </c>
      <c r="G468" s="9">
        <v>178784.35</v>
      </c>
      <c r="H468" s="9">
        <v>178784.35</v>
      </c>
      <c r="I468" s="9">
        <v>0</v>
      </c>
      <c r="J468" s="9">
        <v>0</v>
      </c>
      <c r="K468" s="9">
        <v>0</v>
      </c>
      <c r="L468" s="9">
        <v>0</v>
      </c>
      <c r="M468" s="9">
        <v>0</v>
      </c>
      <c r="N468" s="9">
        <v>178784.35</v>
      </c>
      <c r="O468" s="9">
        <v>0</v>
      </c>
      <c r="P468" s="9">
        <v>0</v>
      </c>
      <c r="Q468" s="9">
        <v>0</v>
      </c>
      <c r="R468" s="9">
        <v>0</v>
      </c>
      <c r="S468" s="9">
        <v>0</v>
      </c>
      <c r="T468" s="9">
        <v>0</v>
      </c>
      <c r="U468" s="9">
        <v>0</v>
      </c>
      <c r="V468" s="5">
        <v>45.925141242937855</v>
      </c>
      <c r="W468" s="5">
        <v>0.19472402268253269</v>
      </c>
    </row>
    <row r="469" spans="1:23" ht="25" x14ac:dyDescent="0.35">
      <c r="A469" s="6"/>
      <c r="B469" s="4"/>
      <c r="C469" s="4" t="s">
        <v>256</v>
      </c>
      <c r="D469" s="7" t="s">
        <v>255</v>
      </c>
      <c r="E469" s="8">
        <v>14930.45</v>
      </c>
      <c r="F469" s="8">
        <v>22899.72</v>
      </c>
      <c r="G469" s="9">
        <v>10516.76</v>
      </c>
      <c r="H469" s="9">
        <v>10516.76</v>
      </c>
      <c r="I469" s="9">
        <v>0</v>
      </c>
      <c r="J469" s="9">
        <v>0</v>
      </c>
      <c r="K469" s="9">
        <v>0</v>
      </c>
      <c r="L469" s="9">
        <v>0</v>
      </c>
      <c r="M469" s="9">
        <v>0</v>
      </c>
      <c r="N469" s="9">
        <v>10516.76</v>
      </c>
      <c r="O469" s="9">
        <v>0</v>
      </c>
      <c r="P469" s="9">
        <v>0</v>
      </c>
      <c r="Q469" s="9">
        <v>0</v>
      </c>
      <c r="R469" s="9">
        <v>0</v>
      </c>
      <c r="S469" s="9">
        <v>0</v>
      </c>
      <c r="T469" s="9">
        <v>0</v>
      </c>
      <c r="U469" s="9">
        <v>0</v>
      </c>
      <c r="V469" s="5">
        <v>45.925282485875705</v>
      </c>
      <c r="W469" s="5">
        <v>1.1454389503351068E-2</v>
      </c>
    </row>
    <row r="470" spans="1:23" ht="25" x14ac:dyDescent="0.35">
      <c r="A470" s="6"/>
      <c r="B470" s="4"/>
      <c r="C470" s="4" t="s">
        <v>33</v>
      </c>
      <c r="D470" s="7" t="s">
        <v>34</v>
      </c>
      <c r="E470" s="8">
        <v>517507.7</v>
      </c>
      <c r="F470" s="8">
        <v>425297.53</v>
      </c>
      <c r="G470" s="9">
        <v>0</v>
      </c>
      <c r="H470" s="9">
        <v>0</v>
      </c>
      <c r="I470" s="9">
        <v>0</v>
      </c>
      <c r="J470" s="9">
        <v>0</v>
      </c>
      <c r="K470" s="9">
        <v>0</v>
      </c>
      <c r="L470" s="9">
        <v>0</v>
      </c>
      <c r="M470" s="9">
        <v>0</v>
      </c>
      <c r="N470" s="9">
        <v>0</v>
      </c>
      <c r="O470" s="9">
        <v>0</v>
      </c>
      <c r="P470" s="9">
        <v>0</v>
      </c>
      <c r="Q470" s="9">
        <v>0</v>
      </c>
      <c r="R470" s="9">
        <v>0</v>
      </c>
      <c r="S470" s="9">
        <v>0</v>
      </c>
      <c r="T470" s="9">
        <v>0</v>
      </c>
      <c r="U470" s="9">
        <v>0</v>
      </c>
      <c r="V470" s="5">
        <v>0</v>
      </c>
      <c r="W470" s="5">
        <v>0</v>
      </c>
    </row>
    <row r="471" spans="1:23" ht="25" x14ac:dyDescent="0.35">
      <c r="A471" s="6"/>
      <c r="B471" s="4"/>
      <c r="C471" s="4" t="s">
        <v>71</v>
      </c>
      <c r="D471" s="7" t="s">
        <v>34</v>
      </c>
      <c r="E471" s="8">
        <v>0</v>
      </c>
      <c r="F471" s="8">
        <v>509843.47</v>
      </c>
      <c r="G471" s="9">
        <v>234195.33</v>
      </c>
      <c r="H471" s="9">
        <v>234195.33</v>
      </c>
      <c r="I471" s="9">
        <v>0</v>
      </c>
      <c r="J471" s="9">
        <v>0</v>
      </c>
      <c r="K471" s="9">
        <v>0</v>
      </c>
      <c r="L471" s="9">
        <v>0</v>
      </c>
      <c r="M471" s="9">
        <v>0</v>
      </c>
      <c r="N471" s="9">
        <v>234195.33</v>
      </c>
      <c r="O471" s="9">
        <v>0</v>
      </c>
      <c r="P471" s="9">
        <v>0</v>
      </c>
      <c r="Q471" s="9">
        <v>0</v>
      </c>
      <c r="R471" s="9">
        <v>0</v>
      </c>
      <c r="S471" s="9">
        <v>0</v>
      </c>
      <c r="T471" s="9">
        <v>0</v>
      </c>
      <c r="U471" s="9">
        <v>0</v>
      </c>
      <c r="V471" s="5">
        <v>45.93475041175428</v>
      </c>
      <c r="W471" s="5">
        <v>0.25507520640676828</v>
      </c>
    </row>
    <row r="472" spans="1:23" ht="25" x14ac:dyDescent="0.35">
      <c r="A472" s="6"/>
      <c r="B472" s="4"/>
      <c r="C472" s="4" t="s">
        <v>72</v>
      </c>
      <c r="D472" s="7" t="s">
        <v>34</v>
      </c>
      <c r="E472" s="8">
        <v>203143.15</v>
      </c>
      <c r="F472" s="8">
        <v>380355.93</v>
      </c>
      <c r="G472" s="9">
        <v>309217.21999999997</v>
      </c>
      <c r="H472" s="9">
        <v>309217.21999999997</v>
      </c>
      <c r="I472" s="9">
        <v>0</v>
      </c>
      <c r="J472" s="9">
        <v>0</v>
      </c>
      <c r="K472" s="9">
        <v>0</v>
      </c>
      <c r="L472" s="9">
        <v>0</v>
      </c>
      <c r="M472" s="9">
        <v>0</v>
      </c>
      <c r="N472" s="9">
        <v>309217.21999999997</v>
      </c>
      <c r="O472" s="9">
        <v>0</v>
      </c>
      <c r="P472" s="9">
        <v>0</v>
      </c>
      <c r="Q472" s="9">
        <v>0</v>
      </c>
      <c r="R472" s="9">
        <v>0</v>
      </c>
      <c r="S472" s="9">
        <v>0</v>
      </c>
      <c r="T472" s="9">
        <v>0</v>
      </c>
      <c r="U472" s="9">
        <v>0</v>
      </c>
      <c r="V472" s="5">
        <v>81.296805288469315</v>
      </c>
      <c r="W472" s="5">
        <v>0.33678574006159712</v>
      </c>
    </row>
    <row r="473" spans="1:23" ht="37.5" x14ac:dyDescent="0.35">
      <c r="A473" s="6"/>
      <c r="B473" s="4"/>
      <c r="C473" s="4" t="s">
        <v>73</v>
      </c>
      <c r="D473" s="7" t="s">
        <v>38</v>
      </c>
      <c r="E473" s="8">
        <v>0</v>
      </c>
      <c r="F473" s="8">
        <v>89509.59</v>
      </c>
      <c r="G473" s="9">
        <v>40974.120000000003</v>
      </c>
      <c r="H473" s="9">
        <v>40974.120000000003</v>
      </c>
      <c r="I473" s="9">
        <v>0</v>
      </c>
      <c r="J473" s="9">
        <v>0</v>
      </c>
      <c r="K473" s="9">
        <v>0</v>
      </c>
      <c r="L473" s="9">
        <v>0</v>
      </c>
      <c r="M473" s="9">
        <v>0</v>
      </c>
      <c r="N473" s="9">
        <v>40974.120000000003</v>
      </c>
      <c r="O473" s="9">
        <v>0</v>
      </c>
      <c r="P473" s="9">
        <v>0</v>
      </c>
      <c r="Q473" s="9">
        <v>0</v>
      </c>
      <c r="R473" s="9">
        <v>0</v>
      </c>
      <c r="S473" s="9">
        <v>0</v>
      </c>
      <c r="T473" s="9">
        <v>0</v>
      </c>
      <c r="U473" s="9">
        <v>0</v>
      </c>
      <c r="V473" s="5">
        <v>45.77624164153783</v>
      </c>
      <c r="W473" s="5">
        <v>4.4627207003202135E-2</v>
      </c>
    </row>
    <row r="474" spans="1:23" ht="37.5" x14ac:dyDescent="0.35">
      <c r="A474" s="6"/>
      <c r="B474" s="4"/>
      <c r="C474" s="4" t="s">
        <v>74</v>
      </c>
      <c r="D474" s="7" t="s">
        <v>38</v>
      </c>
      <c r="E474" s="8">
        <v>35671.839999999997</v>
      </c>
      <c r="F474" s="8">
        <v>66789.19</v>
      </c>
      <c r="G474" s="9">
        <v>54289.47</v>
      </c>
      <c r="H474" s="9">
        <v>54289.47</v>
      </c>
      <c r="I474" s="9">
        <v>0</v>
      </c>
      <c r="J474" s="9">
        <v>0</v>
      </c>
      <c r="K474" s="9">
        <v>0</v>
      </c>
      <c r="L474" s="9">
        <v>0</v>
      </c>
      <c r="M474" s="9">
        <v>0</v>
      </c>
      <c r="N474" s="9">
        <v>54289.47</v>
      </c>
      <c r="O474" s="9">
        <v>0</v>
      </c>
      <c r="P474" s="9">
        <v>0</v>
      </c>
      <c r="Q474" s="9">
        <v>0</v>
      </c>
      <c r="R474" s="9">
        <v>0</v>
      </c>
      <c r="S474" s="9">
        <v>0</v>
      </c>
      <c r="T474" s="9">
        <v>0</v>
      </c>
      <c r="U474" s="9">
        <v>0</v>
      </c>
      <c r="V474" s="5">
        <v>81.284816235170936</v>
      </c>
      <c r="W474" s="5">
        <v>5.9129691243390715E-2</v>
      </c>
    </row>
    <row r="475" spans="1:23" ht="37.5" x14ac:dyDescent="0.35">
      <c r="A475" s="6"/>
      <c r="B475" s="4"/>
      <c r="C475" s="4" t="s">
        <v>75</v>
      </c>
      <c r="D475" s="7" t="s">
        <v>40</v>
      </c>
      <c r="E475" s="8">
        <v>0</v>
      </c>
      <c r="F475" s="8">
        <v>12495.16</v>
      </c>
      <c r="G475" s="9">
        <v>5133.58</v>
      </c>
      <c r="H475" s="9">
        <v>5133.58</v>
      </c>
      <c r="I475" s="9">
        <v>0</v>
      </c>
      <c r="J475" s="9">
        <v>0</v>
      </c>
      <c r="K475" s="9">
        <v>0</v>
      </c>
      <c r="L475" s="9">
        <v>0</v>
      </c>
      <c r="M475" s="9">
        <v>0</v>
      </c>
      <c r="N475" s="9">
        <v>5133.58</v>
      </c>
      <c r="O475" s="9">
        <v>0</v>
      </c>
      <c r="P475" s="9">
        <v>0</v>
      </c>
      <c r="Q475" s="9">
        <v>0</v>
      </c>
      <c r="R475" s="9">
        <v>0</v>
      </c>
      <c r="S475" s="9">
        <v>0</v>
      </c>
      <c r="T475" s="9">
        <v>0</v>
      </c>
      <c r="U475" s="9">
        <v>0</v>
      </c>
      <c r="V475" s="5">
        <v>41.084546927660639</v>
      </c>
      <c r="W475" s="5">
        <v>5.591267868785184E-3</v>
      </c>
    </row>
    <row r="476" spans="1:23" ht="37.5" x14ac:dyDescent="0.35">
      <c r="A476" s="6"/>
      <c r="B476" s="4"/>
      <c r="C476" s="4" t="s">
        <v>76</v>
      </c>
      <c r="D476" s="7" t="s">
        <v>40</v>
      </c>
      <c r="E476" s="8">
        <v>4978.2299999999996</v>
      </c>
      <c r="F476" s="8">
        <v>9320.93</v>
      </c>
      <c r="G476" s="9">
        <v>7542.19</v>
      </c>
      <c r="H476" s="9">
        <v>7542.19</v>
      </c>
      <c r="I476" s="9">
        <v>0</v>
      </c>
      <c r="J476" s="9">
        <v>0</v>
      </c>
      <c r="K476" s="9">
        <v>0</v>
      </c>
      <c r="L476" s="9">
        <v>0</v>
      </c>
      <c r="M476" s="9">
        <v>0</v>
      </c>
      <c r="N476" s="9">
        <v>7542.19</v>
      </c>
      <c r="O476" s="9">
        <v>0</v>
      </c>
      <c r="P476" s="9">
        <v>0</v>
      </c>
      <c r="Q476" s="9">
        <v>0</v>
      </c>
      <c r="R476" s="9">
        <v>0</v>
      </c>
      <c r="S476" s="9">
        <v>0</v>
      </c>
      <c r="T476" s="9">
        <v>0</v>
      </c>
      <c r="U476" s="9">
        <v>0</v>
      </c>
      <c r="V476" s="5">
        <v>80.916721898542221</v>
      </c>
      <c r="W476" s="5">
        <v>8.2146197192655666E-3</v>
      </c>
    </row>
    <row r="477" spans="1:23" ht="25" x14ac:dyDescent="0.35">
      <c r="A477" s="6"/>
      <c r="B477" s="4"/>
      <c r="C477" s="4" t="s">
        <v>257</v>
      </c>
      <c r="D477" s="7" t="s">
        <v>42</v>
      </c>
      <c r="E477" s="8">
        <v>18328.41</v>
      </c>
      <c r="F477" s="8">
        <v>70564.34</v>
      </c>
      <c r="G477" s="9">
        <v>26576.22</v>
      </c>
      <c r="H477" s="9">
        <v>26576.22</v>
      </c>
      <c r="I477" s="9">
        <v>0</v>
      </c>
      <c r="J477" s="9">
        <v>0</v>
      </c>
      <c r="K477" s="9">
        <v>0</v>
      </c>
      <c r="L477" s="9">
        <v>0</v>
      </c>
      <c r="M477" s="9">
        <v>0</v>
      </c>
      <c r="N477" s="9">
        <v>26576.22</v>
      </c>
      <c r="O477" s="9">
        <v>0</v>
      </c>
      <c r="P477" s="9">
        <v>0</v>
      </c>
      <c r="Q477" s="9">
        <v>0</v>
      </c>
      <c r="R477" s="9">
        <v>0</v>
      </c>
      <c r="S477" s="9">
        <v>0</v>
      </c>
      <c r="T477" s="9">
        <v>0</v>
      </c>
      <c r="U477" s="9">
        <v>0</v>
      </c>
      <c r="V477" s="5">
        <v>37.662393023316575</v>
      </c>
      <c r="W477" s="5">
        <v>2.8945644683360854E-2</v>
      </c>
    </row>
    <row r="478" spans="1:23" ht="25" x14ac:dyDescent="0.35">
      <c r="A478" s="6"/>
      <c r="B478" s="4"/>
      <c r="C478" s="4" t="s">
        <v>258</v>
      </c>
      <c r="D478" s="7" t="s">
        <v>42</v>
      </c>
      <c r="E478" s="8">
        <v>1078.1300000000001</v>
      </c>
      <c r="F478" s="8">
        <v>4150.83</v>
      </c>
      <c r="G478" s="9">
        <v>1563.26</v>
      </c>
      <c r="H478" s="9">
        <v>1563.26</v>
      </c>
      <c r="I478" s="9">
        <v>0</v>
      </c>
      <c r="J478" s="9">
        <v>0</v>
      </c>
      <c r="K478" s="9">
        <v>0</v>
      </c>
      <c r="L478" s="9">
        <v>0</v>
      </c>
      <c r="M478" s="9">
        <v>0</v>
      </c>
      <c r="N478" s="9">
        <v>1563.26</v>
      </c>
      <c r="O478" s="9">
        <v>0</v>
      </c>
      <c r="P478" s="9">
        <v>0</v>
      </c>
      <c r="Q478" s="9">
        <v>0</v>
      </c>
      <c r="R478" s="9">
        <v>0</v>
      </c>
      <c r="S478" s="9">
        <v>0</v>
      </c>
      <c r="T478" s="9">
        <v>0</v>
      </c>
      <c r="U478" s="9">
        <v>0</v>
      </c>
      <c r="V478" s="5">
        <v>37.661396523107854</v>
      </c>
      <c r="W478" s="5">
        <v>1.7026352478570379E-3</v>
      </c>
    </row>
    <row r="479" spans="1:23" x14ac:dyDescent="0.35">
      <c r="A479" s="6"/>
      <c r="B479" s="4"/>
      <c r="C479" s="4" t="s">
        <v>216</v>
      </c>
      <c r="D479" s="7" t="s">
        <v>217</v>
      </c>
      <c r="E479" s="8">
        <v>64688.46</v>
      </c>
      <c r="F479" s="8">
        <v>61454.04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0</v>
      </c>
      <c r="M479" s="9">
        <v>0</v>
      </c>
      <c r="N479" s="9">
        <v>0</v>
      </c>
      <c r="O479" s="9">
        <v>0</v>
      </c>
      <c r="P479" s="9">
        <v>0</v>
      </c>
      <c r="Q479" s="9">
        <v>0</v>
      </c>
      <c r="R479" s="9">
        <v>0</v>
      </c>
      <c r="S479" s="9">
        <v>0</v>
      </c>
      <c r="T479" s="9">
        <v>0</v>
      </c>
      <c r="U479" s="9">
        <v>0</v>
      </c>
      <c r="V479" s="5">
        <v>0</v>
      </c>
      <c r="W479" s="5">
        <v>0</v>
      </c>
    </row>
    <row r="480" spans="1:23" ht="25" x14ac:dyDescent="0.35">
      <c r="A480" s="6"/>
      <c r="B480" s="4"/>
      <c r="C480" s="4" t="s">
        <v>259</v>
      </c>
      <c r="D480" s="7" t="s">
        <v>44</v>
      </c>
      <c r="E480" s="8">
        <v>64263.26</v>
      </c>
      <c r="F480" s="8">
        <v>153965.32999999999</v>
      </c>
      <c r="G480" s="9">
        <v>86323.58</v>
      </c>
      <c r="H480" s="9">
        <v>86323.58</v>
      </c>
      <c r="I480" s="9">
        <v>0</v>
      </c>
      <c r="J480" s="9">
        <v>0</v>
      </c>
      <c r="K480" s="9">
        <v>0</v>
      </c>
      <c r="L480" s="9">
        <v>0</v>
      </c>
      <c r="M480" s="9">
        <v>0</v>
      </c>
      <c r="N480" s="9">
        <v>86323.58</v>
      </c>
      <c r="O480" s="9">
        <v>0</v>
      </c>
      <c r="P480" s="9">
        <v>0</v>
      </c>
      <c r="Q480" s="9">
        <v>0</v>
      </c>
      <c r="R480" s="9">
        <v>0</v>
      </c>
      <c r="S480" s="9">
        <v>0</v>
      </c>
      <c r="T480" s="9">
        <v>0</v>
      </c>
      <c r="U480" s="9">
        <v>0</v>
      </c>
      <c r="V480" s="5">
        <v>56.066896208360561</v>
      </c>
      <c r="W480" s="5">
        <v>9.4019834028721022E-2</v>
      </c>
    </row>
    <row r="481" spans="1:23" ht="25" x14ac:dyDescent="0.35">
      <c r="A481" s="6"/>
      <c r="B481" s="4"/>
      <c r="C481" s="4" t="s">
        <v>260</v>
      </c>
      <c r="D481" s="7" t="s">
        <v>44</v>
      </c>
      <c r="E481" s="8">
        <v>43604.75</v>
      </c>
      <c r="F481" s="8">
        <v>9057</v>
      </c>
      <c r="G481" s="9">
        <v>5077.8500000000004</v>
      </c>
      <c r="H481" s="9">
        <v>5077.8500000000004</v>
      </c>
      <c r="I481" s="9">
        <v>0</v>
      </c>
      <c r="J481" s="9">
        <v>0</v>
      </c>
      <c r="K481" s="9">
        <v>0</v>
      </c>
      <c r="L481" s="9">
        <v>0</v>
      </c>
      <c r="M481" s="9">
        <v>0</v>
      </c>
      <c r="N481" s="9">
        <v>5077.8500000000004</v>
      </c>
      <c r="O481" s="9">
        <v>0</v>
      </c>
      <c r="P481" s="9">
        <v>0</v>
      </c>
      <c r="Q481" s="9">
        <v>0</v>
      </c>
      <c r="R481" s="9">
        <v>0</v>
      </c>
      <c r="S481" s="9">
        <v>0</v>
      </c>
      <c r="T481" s="9">
        <v>0</v>
      </c>
      <c r="U481" s="9">
        <v>0</v>
      </c>
      <c r="V481" s="5">
        <v>56.065481270913764</v>
      </c>
      <c r="W481" s="5">
        <v>5.5305701833581857E-3</v>
      </c>
    </row>
    <row r="482" spans="1:23" ht="37.5" x14ac:dyDescent="0.35">
      <c r="A482" s="6"/>
      <c r="B482" s="4"/>
      <c r="C482" s="4" t="s">
        <v>261</v>
      </c>
      <c r="D482" s="7" t="s">
        <v>96</v>
      </c>
      <c r="E482" s="8">
        <v>2421181.0699999998</v>
      </c>
      <c r="F482" s="8">
        <v>2448887.4900000002</v>
      </c>
      <c r="G482" s="9">
        <v>2422308.14</v>
      </c>
      <c r="H482" s="9">
        <v>2422308.14</v>
      </c>
      <c r="I482" s="9">
        <v>0</v>
      </c>
      <c r="J482" s="9">
        <v>0</v>
      </c>
      <c r="K482" s="9">
        <v>0</v>
      </c>
      <c r="L482" s="9">
        <v>0</v>
      </c>
      <c r="M482" s="9">
        <v>0</v>
      </c>
      <c r="N482" s="9">
        <v>2422308.14</v>
      </c>
      <c r="O482" s="9">
        <v>0</v>
      </c>
      <c r="P482" s="9">
        <v>0</v>
      </c>
      <c r="Q482" s="9">
        <v>0</v>
      </c>
      <c r="R482" s="9">
        <v>0</v>
      </c>
      <c r="S482" s="9">
        <v>0</v>
      </c>
      <c r="T482" s="9">
        <v>0</v>
      </c>
      <c r="U482" s="9">
        <v>0</v>
      </c>
      <c r="V482" s="5">
        <v>98.914635439732052</v>
      </c>
      <c r="W482" s="5">
        <v>2.6382710456439131</v>
      </c>
    </row>
    <row r="483" spans="1:23" ht="37.5" x14ac:dyDescent="0.35">
      <c r="A483" s="6"/>
      <c r="B483" s="4"/>
      <c r="C483" s="4" t="s">
        <v>262</v>
      </c>
      <c r="D483" s="7" t="s">
        <v>96</v>
      </c>
      <c r="E483" s="8">
        <v>158352.24</v>
      </c>
      <c r="F483" s="8">
        <v>144052.21</v>
      </c>
      <c r="G483" s="9">
        <v>142488.69</v>
      </c>
      <c r="H483" s="9">
        <v>142488.69</v>
      </c>
      <c r="I483" s="9">
        <v>0</v>
      </c>
      <c r="J483" s="9">
        <v>0</v>
      </c>
      <c r="K483" s="9">
        <v>0</v>
      </c>
      <c r="L483" s="9">
        <v>0</v>
      </c>
      <c r="M483" s="9">
        <v>0</v>
      </c>
      <c r="N483" s="9">
        <v>142488.69</v>
      </c>
      <c r="O483" s="9">
        <v>0</v>
      </c>
      <c r="P483" s="9">
        <v>0</v>
      </c>
      <c r="Q483" s="9">
        <v>0</v>
      </c>
      <c r="R483" s="9">
        <v>0</v>
      </c>
      <c r="S483" s="9">
        <v>0</v>
      </c>
      <c r="T483" s="9">
        <v>0</v>
      </c>
      <c r="U483" s="9">
        <v>0</v>
      </c>
      <c r="V483" s="5">
        <v>98.914615685487334</v>
      </c>
      <c r="W483" s="5">
        <v>0.15519239165511325</v>
      </c>
    </row>
    <row r="484" spans="1:23" ht="25" x14ac:dyDescent="0.35">
      <c r="A484" s="6"/>
      <c r="B484" s="4"/>
      <c r="C484" s="4" t="s">
        <v>51</v>
      </c>
      <c r="D484" s="7" t="s">
        <v>52</v>
      </c>
      <c r="E484" s="8">
        <v>323442.31</v>
      </c>
      <c r="F484" s="8">
        <v>297566.93</v>
      </c>
      <c r="G484" s="9">
        <v>0</v>
      </c>
      <c r="H484" s="9">
        <v>0</v>
      </c>
      <c r="I484" s="9">
        <v>0</v>
      </c>
      <c r="J484" s="9">
        <v>0</v>
      </c>
      <c r="K484" s="9">
        <v>0</v>
      </c>
      <c r="L484" s="9">
        <v>0</v>
      </c>
      <c r="M484" s="9">
        <v>0</v>
      </c>
      <c r="N484" s="9">
        <v>0</v>
      </c>
      <c r="O484" s="9">
        <v>0</v>
      </c>
      <c r="P484" s="9">
        <v>0</v>
      </c>
      <c r="Q484" s="9">
        <v>0</v>
      </c>
      <c r="R484" s="9">
        <v>0</v>
      </c>
      <c r="S484" s="9">
        <v>0</v>
      </c>
      <c r="T484" s="9">
        <v>0</v>
      </c>
      <c r="U484" s="9">
        <v>0</v>
      </c>
      <c r="V484" s="5">
        <v>0</v>
      </c>
      <c r="W484" s="5">
        <v>0</v>
      </c>
    </row>
    <row r="485" spans="1:23" ht="25" x14ac:dyDescent="0.35">
      <c r="A485" s="6"/>
      <c r="B485" s="4"/>
      <c r="C485" s="4" t="s">
        <v>55</v>
      </c>
      <c r="D485" s="7" t="s">
        <v>56</v>
      </c>
      <c r="E485" s="8">
        <v>64688.46</v>
      </c>
      <c r="F485" s="8">
        <v>84095</v>
      </c>
      <c r="G485" s="9">
        <v>78103.23</v>
      </c>
      <c r="H485" s="9">
        <v>78103.23</v>
      </c>
      <c r="I485" s="9">
        <v>78103.23</v>
      </c>
      <c r="J485" s="9">
        <v>0</v>
      </c>
      <c r="K485" s="9">
        <v>78103.23</v>
      </c>
      <c r="L485" s="9">
        <v>0</v>
      </c>
      <c r="M485" s="9">
        <v>0</v>
      </c>
      <c r="N485" s="9">
        <v>0</v>
      </c>
      <c r="O485" s="9">
        <v>0</v>
      </c>
      <c r="P485" s="9">
        <v>0</v>
      </c>
      <c r="Q485" s="9">
        <v>0</v>
      </c>
      <c r="R485" s="9">
        <v>0</v>
      </c>
      <c r="S485" s="9">
        <v>0</v>
      </c>
      <c r="T485" s="9">
        <v>0</v>
      </c>
      <c r="U485" s="9">
        <v>0</v>
      </c>
      <c r="V485" s="5">
        <v>92.875</v>
      </c>
      <c r="W485" s="5">
        <v>8.5066590763113098E-2</v>
      </c>
    </row>
    <row r="486" spans="1:23" ht="25" x14ac:dyDescent="0.35">
      <c r="A486" s="6"/>
      <c r="B486" s="4"/>
      <c r="C486" s="4" t="s">
        <v>263</v>
      </c>
      <c r="D486" s="7" t="s">
        <v>56</v>
      </c>
      <c r="E486" s="8">
        <v>367843.95</v>
      </c>
      <c r="F486" s="8">
        <v>605835.93999999994</v>
      </c>
      <c r="G486" s="9">
        <v>130704.36</v>
      </c>
      <c r="H486" s="9">
        <v>130704.36</v>
      </c>
      <c r="I486" s="9">
        <v>0</v>
      </c>
      <c r="J486" s="9">
        <v>0</v>
      </c>
      <c r="K486" s="9">
        <v>0</v>
      </c>
      <c r="L486" s="9">
        <v>0</v>
      </c>
      <c r="M486" s="9">
        <v>0</v>
      </c>
      <c r="N486" s="9">
        <v>130704.36</v>
      </c>
      <c r="O486" s="9">
        <v>0</v>
      </c>
      <c r="P486" s="9">
        <v>0</v>
      </c>
      <c r="Q486" s="9">
        <v>0</v>
      </c>
      <c r="R486" s="9">
        <v>0</v>
      </c>
      <c r="S486" s="9">
        <v>0</v>
      </c>
      <c r="T486" s="9">
        <v>0</v>
      </c>
      <c r="U486" s="9">
        <v>0</v>
      </c>
      <c r="V486" s="5">
        <v>21.574217464731106</v>
      </c>
      <c r="W486" s="5">
        <v>0.14235742043853872</v>
      </c>
    </row>
    <row r="487" spans="1:23" ht="25" x14ac:dyDescent="0.35">
      <c r="A487" s="6"/>
      <c r="B487" s="4"/>
      <c r="C487" s="4" t="s">
        <v>264</v>
      </c>
      <c r="D487" s="7" t="s">
        <v>56</v>
      </c>
      <c r="E487" s="8">
        <v>37567.730000000003</v>
      </c>
      <c r="F487" s="8">
        <v>35637.26</v>
      </c>
      <c r="G487" s="9">
        <v>7688.48</v>
      </c>
      <c r="H487" s="9">
        <v>7688.48</v>
      </c>
      <c r="I487" s="9">
        <v>0</v>
      </c>
      <c r="J487" s="9">
        <v>0</v>
      </c>
      <c r="K487" s="9">
        <v>0</v>
      </c>
      <c r="L487" s="9">
        <v>0</v>
      </c>
      <c r="M487" s="9">
        <v>0</v>
      </c>
      <c r="N487" s="9">
        <v>7688.48</v>
      </c>
      <c r="O487" s="9">
        <v>0</v>
      </c>
      <c r="P487" s="9">
        <v>0</v>
      </c>
      <c r="Q487" s="9">
        <v>0</v>
      </c>
      <c r="R487" s="9">
        <v>0</v>
      </c>
      <c r="S487" s="9">
        <v>0</v>
      </c>
      <c r="T487" s="9">
        <v>0</v>
      </c>
      <c r="U487" s="9">
        <v>0</v>
      </c>
      <c r="V487" s="5">
        <v>21.574279459653731</v>
      </c>
      <c r="W487" s="5">
        <v>8.3739555469999338E-3</v>
      </c>
    </row>
    <row r="488" spans="1:23" x14ac:dyDescent="0.35">
      <c r="A488" s="6"/>
      <c r="B488" s="4"/>
      <c r="C488" s="4" t="s">
        <v>265</v>
      </c>
      <c r="D488" s="7" t="s">
        <v>62</v>
      </c>
      <c r="E488" s="8">
        <v>12852.63</v>
      </c>
      <c r="F488" s="8">
        <v>26919.72</v>
      </c>
      <c r="G488" s="9">
        <v>219.94</v>
      </c>
      <c r="H488" s="9">
        <v>219.94</v>
      </c>
      <c r="I488" s="9">
        <v>0</v>
      </c>
      <c r="J488" s="9">
        <v>0</v>
      </c>
      <c r="K488" s="9">
        <v>0</v>
      </c>
      <c r="L488" s="9">
        <v>0</v>
      </c>
      <c r="M488" s="9">
        <v>0</v>
      </c>
      <c r="N488" s="9">
        <v>219.94</v>
      </c>
      <c r="O488" s="9">
        <v>0</v>
      </c>
      <c r="P488" s="9">
        <v>0</v>
      </c>
      <c r="Q488" s="9">
        <v>0</v>
      </c>
      <c r="R488" s="9">
        <v>0</v>
      </c>
      <c r="S488" s="9">
        <v>0</v>
      </c>
      <c r="T488" s="9">
        <v>0</v>
      </c>
      <c r="U488" s="9">
        <v>0</v>
      </c>
      <c r="V488" s="5">
        <v>0.81702487600445994</v>
      </c>
      <c r="W488" s="5">
        <v>2.3954977417503639E-4</v>
      </c>
    </row>
    <row r="489" spans="1:23" x14ac:dyDescent="0.35">
      <c r="A489" s="6"/>
      <c r="B489" s="4"/>
      <c r="C489" s="4" t="s">
        <v>266</v>
      </c>
      <c r="D489" s="7" t="s">
        <v>62</v>
      </c>
      <c r="E489" s="8">
        <v>8720.91</v>
      </c>
      <c r="F489" s="8">
        <v>1583.41</v>
      </c>
      <c r="G489" s="9">
        <v>12.94</v>
      </c>
      <c r="H489" s="9">
        <v>12.94</v>
      </c>
      <c r="I489" s="9">
        <v>0</v>
      </c>
      <c r="J489" s="9">
        <v>0</v>
      </c>
      <c r="K489" s="9">
        <v>0</v>
      </c>
      <c r="L489" s="9">
        <v>0</v>
      </c>
      <c r="M489" s="9">
        <v>0</v>
      </c>
      <c r="N489" s="9">
        <v>12.94</v>
      </c>
      <c r="O489" s="9">
        <v>0</v>
      </c>
      <c r="P489" s="9">
        <v>0</v>
      </c>
      <c r="Q489" s="9">
        <v>0</v>
      </c>
      <c r="R489" s="9">
        <v>0</v>
      </c>
      <c r="S489" s="9">
        <v>0</v>
      </c>
      <c r="T489" s="9">
        <v>0</v>
      </c>
      <c r="U489" s="9">
        <v>0</v>
      </c>
      <c r="V489" s="5">
        <v>0.81707690736390559</v>
      </c>
      <c r="W489" s="5">
        <v>1.4091163186766847E-5</v>
      </c>
    </row>
    <row r="490" spans="1:23" ht="25" x14ac:dyDescent="0.35">
      <c r="A490" s="6"/>
      <c r="B490" s="4"/>
      <c r="C490" s="4" t="s">
        <v>211</v>
      </c>
      <c r="D490" s="7" t="s">
        <v>188</v>
      </c>
      <c r="E490" s="8">
        <v>0</v>
      </c>
      <c r="F490" s="8">
        <v>20505812.73</v>
      </c>
      <c r="G490" s="9">
        <v>2977853.85</v>
      </c>
      <c r="H490" s="9">
        <v>0</v>
      </c>
      <c r="I490" s="9">
        <v>0</v>
      </c>
      <c r="J490" s="9">
        <v>0</v>
      </c>
      <c r="K490" s="9">
        <v>0</v>
      </c>
      <c r="L490" s="9">
        <v>0</v>
      </c>
      <c r="M490" s="9">
        <v>0</v>
      </c>
      <c r="N490" s="9">
        <v>0</v>
      </c>
      <c r="O490" s="9">
        <v>0</v>
      </c>
      <c r="P490" s="9">
        <v>0</v>
      </c>
      <c r="Q490" s="9">
        <v>2977853.85</v>
      </c>
      <c r="R490" s="9">
        <v>2977853.85</v>
      </c>
      <c r="S490" s="9">
        <v>0</v>
      </c>
      <c r="T490" s="9">
        <v>0</v>
      </c>
      <c r="U490" s="9">
        <v>0</v>
      </c>
      <c r="V490" s="5">
        <v>14.521998642387956</v>
      </c>
      <c r="W490" s="5">
        <v>3.2433468963162766</v>
      </c>
    </row>
    <row r="491" spans="1:23" x14ac:dyDescent="0.35">
      <c r="A491" s="6">
        <v>851</v>
      </c>
      <c r="B491" s="4"/>
      <c r="C491" s="4"/>
      <c r="D491" s="7" t="s">
        <v>81</v>
      </c>
      <c r="E491" s="8">
        <v>4883978.88</v>
      </c>
      <c r="F491" s="8">
        <v>12129086.619999999</v>
      </c>
      <c r="G491" s="9">
        <v>5626804.8700000001</v>
      </c>
      <c r="H491" s="9">
        <v>128715.65</v>
      </c>
      <c r="I491" s="9">
        <v>128715.65</v>
      </c>
      <c r="J491" s="9">
        <v>0</v>
      </c>
      <c r="K491" s="9">
        <v>128715.65</v>
      </c>
      <c r="L491" s="9">
        <v>0</v>
      </c>
      <c r="M491" s="9">
        <v>0</v>
      </c>
      <c r="N491" s="9">
        <v>0</v>
      </c>
      <c r="O491" s="9">
        <v>0</v>
      </c>
      <c r="P491" s="9">
        <v>0</v>
      </c>
      <c r="Q491" s="9">
        <v>5498089.2199999997</v>
      </c>
      <c r="R491" s="9">
        <v>646454.56999999995</v>
      </c>
      <c r="S491" s="9">
        <v>0</v>
      </c>
      <c r="T491" s="9">
        <v>4851634.6500000004</v>
      </c>
      <c r="U491" s="9">
        <v>0</v>
      </c>
      <c r="V491" s="5">
        <v>46.391002400000005</v>
      </c>
      <c r="W491" s="5">
        <v>6.1284673614008662</v>
      </c>
    </row>
    <row r="492" spans="1:23" x14ac:dyDescent="0.35">
      <c r="A492" s="6"/>
      <c r="B492" s="4" t="s">
        <v>267</v>
      </c>
      <c r="C492" s="4"/>
      <c r="D492" s="7" t="s">
        <v>268</v>
      </c>
      <c r="E492" s="8">
        <v>4851634.6500000004</v>
      </c>
      <c r="F492" s="8">
        <v>11967365.470000001</v>
      </c>
      <c r="G492" s="9">
        <v>5498089.2199999997</v>
      </c>
      <c r="H492" s="9">
        <v>0</v>
      </c>
      <c r="I492" s="9">
        <v>0</v>
      </c>
      <c r="J492" s="9">
        <v>0</v>
      </c>
      <c r="K492" s="9">
        <v>0</v>
      </c>
      <c r="L492" s="9">
        <v>0</v>
      </c>
      <c r="M492" s="9">
        <v>0</v>
      </c>
      <c r="N492" s="9">
        <v>0</v>
      </c>
      <c r="O492" s="9">
        <v>0</v>
      </c>
      <c r="P492" s="9">
        <v>0</v>
      </c>
      <c r="Q492" s="9">
        <v>5498089.2199999997</v>
      </c>
      <c r="R492" s="9">
        <v>646454.56999999995</v>
      </c>
      <c r="S492" s="9">
        <v>0</v>
      </c>
      <c r="T492" s="9">
        <v>4851634.6500000004</v>
      </c>
      <c r="U492" s="9">
        <v>0</v>
      </c>
      <c r="V492" s="5">
        <v>45.942352432432429</v>
      </c>
      <c r="W492" s="5">
        <v>5.9882759641115815</v>
      </c>
    </row>
    <row r="493" spans="1:23" ht="129" customHeight="1" x14ac:dyDescent="0.35">
      <c r="A493" s="6"/>
      <c r="B493" s="4"/>
      <c r="C493" s="4" t="s">
        <v>269</v>
      </c>
      <c r="D493" s="7" t="s">
        <v>270</v>
      </c>
      <c r="E493" s="8">
        <v>4851634.6500000004</v>
      </c>
      <c r="F493" s="8">
        <v>4851634.6500000004</v>
      </c>
      <c r="G493" s="9">
        <v>4851634.6500000004</v>
      </c>
      <c r="H493" s="9">
        <v>0</v>
      </c>
      <c r="I493" s="9">
        <v>0</v>
      </c>
      <c r="J493" s="9">
        <v>0</v>
      </c>
      <c r="K493" s="9">
        <v>0</v>
      </c>
      <c r="L493" s="9">
        <v>0</v>
      </c>
      <c r="M493" s="9">
        <v>0</v>
      </c>
      <c r="N493" s="9">
        <v>0</v>
      </c>
      <c r="O493" s="9">
        <v>0</v>
      </c>
      <c r="P493" s="9">
        <v>0</v>
      </c>
      <c r="Q493" s="9">
        <v>4851634.6500000004</v>
      </c>
      <c r="R493" s="9">
        <v>0</v>
      </c>
      <c r="S493" s="9">
        <v>0</v>
      </c>
      <c r="T493" s="9">
        <v>4851634.6500000004</v>
      </c>
      <c r="U493" s="9">
        <v>0</v>
      </c>
      <c r="V493" s="5">
        <v>100</v>
      </c>
      <c r="W493" s="5">
        <v>5.2841861950375675</v>
      </c>
    </row>
    <row r="494" spans="1:23" ht="125" x14ac:dyDescent="0.35">
      <c r="A494" s="6"/>
      <c r="B494" s="4"/>
      <c r="C494" s="4" t="s">
        <v>271</v>
      </c>
      <c r="D494" s="7" t="s">
        <v>272</v>
      </c>
      <c r="E494" s="8">
        <v>0</v>
      </c>
      <c r="F494" s="8">
        <v>7115730.8200000003</v>
      </c>
      <c r="G494" s="9">
        <v>646454.56999999995</v>
      </c>
      <c r="H494" s="9">
        <v>0</v>
      </c>
      <c r="I494" s="9">
        <v>0</v>
      </c>
      <c r="J494" s="9">
        <v>0</v>
      </c>
      <c r="K494" s="9">
        <v>0</v>
      </c>
      <c r="L494" s="9">
        <v>0</v>
      </c>
      <c r="M494" s="9">
        <v>0</v>
      </c>
      <c r="N494" s="9">
        <v>0</v>
      </c>
      <c r="O494" s="9">
        <v>0</v>
      </c>
      <c r="P494" s="9">
        <v>0</v>
      </c>
      <c r="Q494" s="9">
        <v>646454.56999999995</v>
      </c>
      <c r="R494" s="9">
        <v>646454.56999999995</v>
      </c>
      <c r="S494" s="9">
        <v>0</v>
      </c>
      <c r="T494" s="9">
        <v>0</v>
      </c>
      <c r="U494" s="9">
        <v>0</v>
      </c>
      <c r="V494" s="5">
        <v>9.0848654545454544</v>
      </c>
      <c r="W494" s="5">
        <v>0.70408976907401422</v>
      </c>
    </row>
    <row r="495" spans="1:23" ht="25" x14ac:dyDescent="0.35">
      <c r="A495" s="6"/>
      <c r="B495" s="4" t="s">
        <v>273</v>
      </c>
      <c r="C495" s="4"/>
      <c r="D495" s="7" t="s">
        <v>274</v>
      </c>
      <c r="E495" s="8">
        <v>16172.12</v>
      </c>
      <c r="F495" s="8">
        <v>16172.12</v>
      </c>
      <c r="G495" s="9">
        <v>2574.2800000000002</v>
      </c>
      <c r="H495" s="9">
        <v>2574.2800000000002</v>
      </c>
      <c r="I495" s="9">
        <v>2574.2800000000002</v>
      </c>
      <c r="J495" s="9">
        <v>0</v>
      </c>
      <c r="K495" s="9">
        <v>2574.2800000000002</v>
      </c>
      <c r="L495" s="9">
        <v>0</v>
      </c>
      <c r="M495" s="9">
        <v>0</v>
      </c>
      <c r="N495" s="9">
        <v>0</v>
      </c>
      <c r="O495" s="9">
        <v>0</v>
      </c>
      <c r="P495" s="9">
        <v>0</v>
      </c>
      <c r="Q495" s="9">
        <v>0</v>
      </c>
      <c r="R495" s="9">
        <v>0</v>
      </c>
      <c r="S495" s="9">
        <v>0</v>
      </c>
      <c r="T495" s="9">
        <v>0</v>
      </c>
      <c r="U495" s="9">
        <v>0</v>
      </c>
      <c r="V495" s="5">
        <v>15.917999999999999</v>
      </c>
      <c r="W495" s="5">
        <v>2.8037891950869333E-3</v>
      </c>
    </row>
    <row r="496" spans="1:23" ht="25" x14ac:dyDescent="0.35">
      <c r="A496" s="6"/>
      <c r="B496" s="4"/>
      <c r="C496" s="4" t="s">
        <v>41</v>
      </c>
      <c r="D496" s="7" t="s">
        <v>42</v>
      </c>
      <c r="E496" s="8">
        <v>6468.85</v>
      </c>
      <c r="F496" s="8">
        <v>6468.85</v>
      </c>
      <c r="G496" s="9">
        <v>0</v>
      </c>
      <c r="H496" s="9">
        <v>0</v>
      </c>
      <c r="I496" s="9">
        <v>0</v>
      </c>
      <c r="J496" s="9">
        <v>0</v>
      </c>
      <c r="K496" s="9">
        <v>0</v>
      </c>
      <c r="L496" s="9">
        <v>0</v>
      </c>
      <c r="M496" s="9">
        <v>0</v>
      </c>
      <c r="N496" s="9">
        <v>0</v>
      </c>
      <c r="O496" s="9">
        <v>0</v>
      </c>
      <c r="P496" s="9">
        <v>0</v>
      </c>
      <c r="Q496" s="9">
        <v>0</v>
      </c>
      <c r="R496" s="9">
        <v>0</v>
      </c>
      <c r="S496" s="9">
        <v>0</v>
      </c>
      <c r="T496" s="9">
        <v>0</v>
      </c>
      <c r="U496" s="9">
        <v>0</v>
      </c>
      <c r="V496" s="5">
        <v>0</v>
      </c>
      <c r="W496" s="5">
        <v>0</v>
      </c>
    </row>
    <row r="497" spans="1:23" x14ac:dyDescent="0.35">
      <c r="A497" s="6"/>
      <c r="B497" s="4"/>
      <c r="C497" s="4" t="s">
        <v>216</v>
      </c>
      <c r="D497" s="7" t="s">
        <v>217</v>
      </c>
      <c r="E497" s="8">
        <v>6468.85</v>
      </c>
      <c r="F497" s="8">
        <v>6468.85</v>
      </c>
      <c r="G497" s="9">
        <v>2574.2800000000002</v>
      </c>
      <c r="H497" s="9">
        <v>2574.2800000000002</v>
      </c>
      <c r="I497" s="9">
        <v>2574.2800000000002</v>
      </c>
      <c r="J497" s="9">
        <v>0</v>
      </c>
      <c r="K497" s="9">
        <v>2574.2800000000002</v>
      </c>
      <c r="L497" s="9">
        <v>0</v>
      </c>
      <c r="M497" s="9">
        <v>0</v>
      </c>
      <c r="N497" s="9">
        <v>0</v>
      </c>
      <c r="O497" s="9">
        <v>0</v>
      </c>
      <c r="P497" s="9">
        <v>0</v>
      </c>
      <c r="Q497" s="9">
        <v>0</v>
      </c>
      <c r="R497" s="9">
        <v>0</v>
      </c>
      <c r="S497" s="9">
        <v>0</v>
      </c>
      <c r="T497" s="9">
        <v>0</v>
      </c>
      <c r="U497" s="9">
        <v>0</v>
      </c>
      <c r="V497" s="5">
        <v>39.794999999999995</v>
      </c>
      <c r="W497" s="5">
        <v>2.8037891950869333E-3</v>
      </c>
    </row>
    <row r="498" spans="1:23" ht="25" x14ac:dyDescent="0.35">
      <c r="A498" s="6"/>
      <c r="B498" s="4"/>
      <c r="C498" s="4" t="s">
        <v>55</v>
      </c>
      <c r="D498" s="7" t="s">
        <v>56</v>
      </c>
      <c r="E498" s="8">
        <v>3234.42</v>
      </c>
      <c r="F498" s="8">
        <v>3234.42</v>
      </c>
      <c r="G498" s="9">
        <v>0</v>
      </c>
      <c r="H498" s="9">
        <v>0</v>
      </c>
      <c r="I498" s="9">
        <v>0</v>
      </c>
      <c r="J498" s="9">
        <v>0</v>
      </c>
      <c r="K498" s="9">
        <v>0</v>
      </c>
      <c r="L498" s="9">
        <v>0</v>
      </c>
      <c r="M498" s="9">
        <v>0</v>
      </c>
      <c r="N498" s="9">
        <v>0</v>
      </c>
      <c r="O498" s="9">
        <v>0</v>
      </c>
      <c r="P498" s="9">
        <v>0</v>
      </c>
      <c r="Q498" s="9">
        <v>0</v>
      </c>
      <c r="R498" s="9">
        <v>0</v>
      </c>
      <c r="S498" s="9">
        <v>0</v>
      </c>
      <c r="T498" s="9">
        <v>0</v>
      </c>
      <c r="U498" s="9">
        <v>0</v>
      </c>
      <c r="V498" s="5">
        <v>0</v>
      </c>
      <c r="W498" s="5">
        <v>0</v>
      </c>
    </row>
    <row r="499" spans="1:23" x14ac:dyDescent="0.35">
      <c r="A499" s="6"/>
      <c r="B499" s="4" t="s">
        <v>275</v>
      </c>
      <c r="C499" s="4"/>
      <c r="D499" s="7" t="s">
        <v>70</v>
      </c>
      <c r="E499" s="8">
        <v>16172.12</v>
      </c>
      <c r="F499" s="8">
        <v>145549.04</v>
      </c>
      <c r="G499" s="9">
        <v>126141.37</v>
      </c>
      <c r="H499" s="9">
        <v>126141.37</v>
      </c>
      <c r="I499" s="9">
        <v>126141.37</v>
      </c>
      <c r="J499" s="9">
        <v>0</v>
      </c>
      <c r="K499" s="9">
        <v>126141.37</v>
      </c>
      <c r="L499" s="9">
        <v>0</v>
      </c>
      <c r="M499" s="9">
        <v>0</v>
      </c>
      <c r="N499" s="9">
        <v>0</v>
      </c>
      <c r="O499" s="9">
        <v>0</v>
      </c>
      <c r="P499" s="9">
        <v>0</v>
      </c>
      <c r="Q499" s="9">
        <v>0</v>
      </c>
      <c r="R499" s="9">
        <v>0</v>
      </c>
      <c r="S499" s="9">
        <v>0</v>
      </c>
      <c r="T499" s="9">
        <v>0</v>
      </c>
      <c r="U499" s="9">
        <v>0</v>
      </c>
      <c r="V499" s="5">
        <v>86.665888888888887</v>
      </c>
      <c r="W499" s="5">
        <v>0.13738760809419789</v>
      </c>
    </row>
    <row r="500" spans="1:23" ht="25" x14ac:dyDescent="0.35">
      <c r="A500" s="6"/>
      <c r="B500" s="4"/>
      <c r="C500" s="4" t="s">
        <v>55</v>
      </c>
      <c r="D500" s="7" t="s">
        <v>56</v>
      </c>
      <c r="E500" s="8">
        <v>16172.12</v>
      </c>
      <c r="F500" s="8">
        <v>145549.04</v>
      </c>
      <c r="G500" s="9">
        <v>126141.37</v>
      </c>
      <c r="H500" s="9">
        <v>126141.37</v>
      </c>
      <c r="I500" s="9">
        <v>126141.37</v>
      </c>
      <c r="J500" s="9">
        <v>0</v>
      </c>
      <c r="K500" s="9">
        <v>126141.37</v>
      </c>
      <c r="L500" s="9">
        <v>0</v>
      </c>
      <c r="M500" s="9">
        <v>0</v>
      </c>
      <c r="N500" s="9">
        <v>0</v>
      </c>
      <c r="O500" s="9">
        <v>0</v>
      </c>
      <c r="P500" s="9">
        <v>0</v>
      </c>
      <c r="Q500" s="9">
        <v>0</v>
      </c>
      <c r="R500" s="9">
        <v>0</v>
      </c>
      <c r="S500" s="9">
        <v>0</v>
      </c>
      <c r="T500" s="9">
        <v>0</v>
      </c>
      <c r="U500" s="9">
        <v>0</v>
      </c>
      <c r="V500" s="5">
        <v>86.665888888888887</v>
      </c>
      <c r="W500" s="5">
        <v>0.13738760809419789</v>
      </c>
    </row>
    <row r="501" spans="1:23" x14ac:dyDescent="0.35">
      <c r="A501" s="6">
        <v>852</v>
      </c>
      <c r="B501" s="4"/>
      <c r="C501" s="4"/>
      <c r="D501" s="7" t="s">
        <v>28</v>
      </c>
      <c r="E501" s="8">
        <v>485163.46</v>
      </c>
      <c r="F501" s="8">
        <v>485163.46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0</v>
      </c>
      <c r="M501" s="9">
        <v>0</v>
      </c>
      <c r="N501" s="9">
        <v>0</v>
      </c>
      <c r="O501" s="9">
        <v>0</v>
      </c>
      <c r="P501" s="9">
        <v>0</v>
      </c>
      <c r="Q501" s="9">
        <v>0</v>
      </c>
      <c r="R501" s="9">
        <v>0</v>
      </c>
      <c r="S501" s="9">
        <v>0</v>
      </c>
      <c r="T501" s="9">
        <v>0</v>
      </c>
      <c r="U501" s="9">
        <v>0</v>
      </c>
      <c r="V501" s="5">
        <v>0</v>
      </c>
      <c r="W501" s="5">
        <v>0</v>
      </c>
    </row>
    <row r="502" spans="1:23" ht="25" x14ac:dyDescent="0.35">
      <c r="A502" s="6"/>
      <c r="B502" s="4" t="s">
        <v>29</v>
      </c>
      <c r="C502" s="4"/>
      <c r="D502" s="7" t="s">
        <v>30</v>
      </c>
      <c r="E502" s="8">
        <v>485163.46</v>
      </c>
      <c r="F502" s="8">
        <v>485163.46</v>
      </c>
      <c r="G502" s="9">
        <v>0</v>
      </c>
      <c r="H502" s="9">
        <v>0</v>
      </c>
      <c r="I502" s="9">
        <v>0</v>
      </c>
      <c r="J502" s="9">
        <v>0</v>
      </c>
      <c r="K502" s="9">
        <v>0</v>
      </c>
      <c r="L502" s="9">
        <v>0</v>
      </c>
      <c r="M502" s="9">
        <v>0</v>
      </c>
      <c r="N502" s="9">
        <v>0</v>
      </c>
      <c r="O502" s="9">
        <v>0</v>
      </c>
      <c r="P502" s="9">
        <v>0</v>
      </c>
      <c r="Q502" s="9">
        <v>0</v>
      </c>
      <c r="R502" s="9">
        <v>0</v>
      </c>
      <c r="S502" s="9">
        <v>0</v>
      </c>
      <c r="T502" s="9">
        <v>0</v>
      </c>
      <c r="U502" s="9">
        <v>0</v>
      </c>
      <c r="V502" s="5">
        <v>0</v>
      </c>
      <c r="W502" s="5">
        <v>0</v>
      </c>
    </row>
    <row r="503" spans="1:23" ht="25" x14ac:dyDescent="0.35">
      <c r="A503" s="6"/>
      <c r="B503" s="4"/>
      <c r="C503" s="4" t="s">
        <v>33</v>
      </c>
      <c r="D503" s="7" t="s">
        <v>34</v>
      </c>
      <c r="E503" s="8">
        <v>323442.31</v>
      </c>
      <c r="F503" s="8">
        <v>323442.31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0</v>
      </c>
      <c r="M503" s="9">
        <v>0</v>
      </c>
      <c r="N503" s="9">
        <v>0</v>
      </c>
      <c r="O503" s="9">
        <v>0</v>
      </c>
      <c r="P503" s="9">
        <v>0</v>
      </c>
      <c r="Q503" s="9">
        <v>0</v>
      </c>
      <c r="R503" s="9">
        <v>0</v>
      </c>
      <c r="S503" s="9">
        <v>0</v>
      </c>
      <c r="T503" s="9">
        <v>0</v>
      </c>
      <c r="U503" s="9">
        <v>0</v>
      </c>
      <c r="V503" s="5">
        <v>0</v>
      </c>
      <c r="W503" s="5">
        <v>0</v>
      </c>
    </row>
    <row r="504" spans="1:23" ht="25" x14ac:dyDescent="0.35">
      <c r="A504" s="6"/>
      <c r="B504" s="4"/>
      <c r="C504" s="4" t="s">
        <v>51</v>
      </c>
      <c r="D504" s="7" t="s">
        <v>52</v>
      </c>
      <c r="E504" s="8">
        <v>161721.16</v>
      </c>
      <c r="F504" s="8">
        <v>161721.16</v>
      </c>
      <c r="G504" s="9">
        <v>0</v>
      </c>
      <c r="H504" s="9">
        <v>0</v>
      </c>
      <c r="I504" s="9">
        <v>0</v>
      </c>
      <c r="J504" s="9">
        <v>0</v>
      </c>
      <c r="K504" s="9">
        <v>0</v>
      </c>
      <c r="L504" s="9">
        <v>0</v>
      </c>
      <c r="M504" s="9">
        <v>0</v>
      </c>
      <c r="N504" s="9">
        <v>0</v>
      </c>
      <c r="O504" s="9">
        <v>0</v>
      </c>
      <c r="P504" s="9">
        <v>0</v>
      </c>
      <c r="Q504" s="9">
        <v>0</v>
      </c>
      <c r="R504" s="9">
        <v>0</v>
      </c>
      <c r="S504" s="9">
        <v>0</v>
      </c>
      <c r="T504" s="9">
        <v>0</v>
      </c>
      <c r="U504" s="9">
        <v>0</v>
      </c>
      <c r="V504" s="5">
        <v>0</v>
      </c>
      <c r="W504" s="5">
        <v>0</v>
      </c>
    </row>
    <row r="505" spans="1:23" ht="37.5" x14ac:dyDescent="0.35">
      <c r="A505" s="6">
        <v>853</v>
      </c>
      <c r="B505" s="4"/>
      <c r="C505" s="4"/>
      <c r="D505" s="7" t="s">
        <v>97</v>
      </c>
      <c r="E505" s="8">
        <v>954542.4</v>
      </c>
      <c r="F505" s="8">
        <v>954542.4</v>
      </c>
      <c r="G505" s="9">
        <v>461591.25</v>
      </c>
      <c r="H505" s="9">
        <v>461591.25</v>
      </c>
      <c r="I505" s="9">
        <v>0</v>
      </c>
      <c r="J505" s="9">
        <v>0</v>
      </c>
      <c r="K505" s="9">
        <v>0</v>
      </c>
      <c r="L505" s="9">
        <v>461591.25</v>
      </c>
      <c r="M505" s="9">
        <v>0</v>
      </c>
      <c r="N505" s="9">
        <v>0</v>
      </c>
      <c r="O505" s="9">
        <v>0</v>
      </c>
      <c r="P505" s="9">
        <v>0</v>
      </c>
      <c r="Q505" s="9">
        <v>0</v>
      </c>
      <c r="R505" s="9">
        <v>0</v>
      </c>
      <c r="S505" s="9">
        <v>0</v>
      </c>
      <c r="T505" s="9">
        <v>0</v>
      </c>
      <c r="U505" s="9">
        <v>0</v>
      </c>
      <c r="V505" s="5">
        <v>48.357333358453062</v>
      </c>
      <c r="W505" s="5">
        <v>0.50274480200073124</v>
      </c>
    </row>
    <row r="506" spans="1:23" ht="50" x14ac:dyDescent="0.35">
      <c r="A506" s="6"/>
      <c r="B506" s="4" t="s">
        <v>276</v>
      </c>
      <c r="C506" s="4"/>
      <c r="D506" s="7" t="s">
        <v>277</v>
      </c>
      <c r="E506" s="8">
        <v>382049.51</v>
      </c>
      <c r="F506" s="8">
        <v>382049.51</v>
      </c>
      <c r="G506" s="9">
        <v>374261.82</v>
      </c>
      <c r="H506" s="9">
        <v>374261.82</v>
      </c>
      <c r="I506" s="9">
        <v>0</v>
      </c>
      <c r="J506" s="9">
        <v>0</v>
      </c>
      <c r="K506" s="9">
        <v>0</v>
      </c>
      <c r="L506" s="9">
        <v>374261.82</v>
      </c>
      <c r="M506" s="9">
        <v>0</v>
      </c>
      <c r="N506" s="9">
        <v>0</v>
      </c>
      <c r="O506" s="9">
        <v>0</v>
      </c>
      <c r="P506" s="9">
        <v>0</v>
      </c>
      <c r="Q506" s="9">
        <v>0</v>
      </c>
      <c r="R506" s="9">
        <v>0</v>
      </c>
      <c r="S506" s="9">
        <v>0</v>
      </c>
      <c r="T506" s="9">
        <v>0</v>
      </c>
      <c r="U506" s="9">
        <v>0</v>
      </c>
      <c r="V506" s="5">
        <v>97.961603906812257</v>
      </c>
      <c r="W506" s="5">
        <v>0.40762945049005506</v>
      </c>
    </row>
    <row r="507" spans="1:23" ht="100" x14ac:dyDescent="0.35">
      <c r="A507" s="6"/>
      <c r="B507" s="4"/>
      <c r="C507" s="4" t="s">
        <v>278</v>
      </c>
      <c r="D507" s="7" t="s">
        <v>279</v>
      </c>
      <c r="E507" s="8">
        <v>70164.44</v>
      </c>
      <c r="F507" s="8">
        <v>70164.44</v>
      </c>
      <c r="G507" s="9">
        <v>62376.76</v>
      </c>
      <c r="H507" s="9">
        <v>62376.76</v>
      </c>
      <c r="I507" s="9">
        <v>0</v>
      </c>
      <c r="J507" s="9">
        <v>0</v>
      </c>
      <c r="K507" s="9">
        <v>0</v>
      </c>
      <c r="L507" s="9">
        <v>62376.76</v>
      </c>
      <c r="M507" s="9">
        <v>0</v>
      </c>
      <c r="N507" s="9">
        <v>0</v>
      </c>
      <c r="O507" s="9">
        <v>0</v>
      </c>
      <c r="P507" s="9">
        <v>0</v>
      </c>
      <c r="Q507" s="9">
        <v>0</v>
      </c>
      <c r="R507" s="9">
        <v>0</v>
      </c>
      <c r="S507" s="9">
        <v>0</v>
      </c>
      <c r="T507" s="9">
        <v>0</v>
      </c>
      <c r="U507" s="9">
        <v>0</v>
      </c>
      <c r="V507" s="5">
        <v>88.900812841728424</v>
      </c>
      <c r="W507" s="5">
        <v>6.7938006895622724E-2</v>
      </c>
    </row>
    <row r="508" spans="1:23" ht="62.5" x14ac:dyDescent="0.35">
      <c r="A508" s="6"/>
      <c r="B508" s="4"/>
      <c r="C508" s="4" t="s">
        <v>280</v>
      </c>
      <c r="D508" s="7" t="s">
        <v>281</v>
      </c>
      <c r="E508" s="8">
        <v>311885.07</v>
      </c>
      <c r="F508" s="8">
        <v>311885.07</v>
      </c>
      <c r="G508" s="9">
        <v>311885.07</v>
      </c>
      <c r="H508" s="9">
        <v>311885.07</v>
      </c>
      <c r="I508" s="9">
        <v>0</v>
      </c>
      <c r="J508" s="9">
        <v>0</v>
      </c>
      <c r="K508" s="9">
        <v>0</v>
      </c>
      <c r="L508" s="9">
        <v>311885.07</v>
      </c>
      <c r="M508" s="9">
        <v>0</v>
      </c>
      <c r="N508" s="9">
        <v>0</v>
      </c>
      <c r="O508" s="9">
        <v>0</v>
      </c>
      <c r="P508" s="9">
        <v>0</v>
      </c>
      <c r="Q508" s="9">
        <v>0</v>
      </c>
      <c r="R508" s="9">
        <v>0</v>
      </c>
      <c r="S508" s="9">
        <v>0</v>
      </c>
      <c r="T508" s="9">
        <v>0</v>
      </c>
      <c r="U508" s="9">
        <v>0</v>
      </c>
      <c r="V508" s="5">
        <v>100</v>
      </c>
      <c r="W508" s="5">
        <v>0.33969144359443232</v>
      </c>
    </row>
    <row r="509" spans="1:23" ht="37.5" x14ac:dyDescent="0.35">
      <c r="A509" s="6"/>
      <c r="B509" s="4" t="s">
        <v>98</v>
      </c>
      <c r="C509" s="4"/>
      <c r="D509" s="7" t="s">
        <v>99</v>
      </c>
      <c r="E509" s="8">
        <v>87329.42</v>
      </c>
      <c r="F509" s="8">
        <v>87329.42</v>
      </c>
      <c r="G509" s="9">
        <v>87329.42</v>
      </c>
      <c r="H509" s="9">
        <v>87329.42</v>
      </c>
      <c r="I509" s="9">
        <v>0</v>
      </c>
      <c r="J509" s="9">
        <v>0</v>
      </c>
      <c r="K509" s="9">
        <v>0</v>
      </c>
      <c r="L509" s="9">
        <v>87329.42</v>
      </c>
      <c r="M509" s="9">
        <v>0</v>
      </c>
      <c r="N509" s="9">
        <v>0</v>
      </c>
      <c r="O509" s="9">
        <v>0</v>
      </c>
      <c r="P509" s="9">
        <v>0</v>
      </c>
      <c r="Q509" s="9">
        <v>0</v>
      </c>
      <c r="R509" s="9">
        <v>0</v>
      </c>
      <c r="S509" s="9">
        <v>0</v>
      </c>
      <c r="T509" s="9">
        <v>0</v>
      </c>
      <c r="U509" s="9">
        <v>0</v>
      </c>
      <c r="V509" s="5">
        <v>100</v>
      </c>
      <c r="W509" s="5">
        <v>9.511535151067621E-2</v>
      </c>
    </row>
    <row r="510" spans="1:23" ht="62.5" x14ac:dyDescent="0.35">
      <c r="A510" s="6"/>
      <c r="B510" s="4"/>
      <c r="C510" s="4" t="s">
        <v>280</v>
      </c>
      <c r="D510" s="7" t="s">
        <v>281</v>
      </c>
      <c r="E510" s="8">
        <v>87329.42</v>
      </c>
      <c r="F510" s="8">
        <v>87329.42</v>
      </c>
      <c r="G510" s="9">
        <v>87329.42</v>
      </c>
      <c r="H510" s="9">
        <v>87329.42</v>
      </c>
      <c r="I510" s="9">
        <v>0</v>
      </c>
      <c r="J510" s="9">
        <v>0</v>
      </c>
      <c r="K510" s="9">
        <v>0</v>
      </c>
      <c r="L510" s="9">
        <v>87329.42</v>
      </c>
      <c r="M510" s="9">
        <v>0</v>
      </c>
      <c r="N510" s="9">
        <v>0</v>
      </c>
      <c r="O510" s="9">
        <v>0</v>
      </c>
      <c r="P510" s="9">
        <v>0</v>
      </c>
      <c r="Q510" s="9">
        <v>0</v>
      </c>
      <c r="R510" s="9">
        <v>0</v>
      </c>
      <c r="S510" s="9">
        <v>0</v>
      </c>
      <c r="T510" s="9">
        <v>0</v>
      </c>
      <c r="U510" s="9">
        <v>0</v>
      </c>
      <c r="V510" s="5">
        <v>100</v>
      </c>
      <c r="W510" s="5">
        <v>9.511535151067621E-2</v>
      </c>
    </row>
    <row r="511" spans="1:23" ht="25" x14ac:dyDescent="0.35">
      <c r="A511" s="6"/>
      <c r="B511" s="4" t="s">
        <v>114</v>
      </c>
      <c r="C511" s="4"/>
      <c r="D511" s="7" t="s">
        <v>115</v>
      </c>
      <c r="E511" s="8">
        <v>485163.46</v>
      </c>
      <c r="F511" s="8">
        <v>485163.46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0</v>
      </c>
      <c r="M511" s="9">
        <v>0</v>
      </c>
      <c r="N511" s="9">
        <v>0</v>
      </c>
      <c r="O511" s="9">
        <v>0</v>
      </c>
      <c r="P511" s="9">
        <v>0</v>
      </c>
      <c r="Q511" s="9">
        <v>0</v>
      </c>
      <c r="R511" s="9">
        <v>0</v>
      </c>
      <c r="S511" s="9">
        <v>0</v>
      </c>
      <c r="T511" s="9">
        <v>0</v>
      </c>
      <c r="U511" s="9">
        <v>0</v>
      </c>
      <c r="V511" s="5">
        <v>0</v>
      </c>
      <c r="W511" s="5">
        <v>0</v>
      </c>
    </row>
    <row r="512" spans="1:23" ht="25" x14ac:dyDescent="0.35">
      <c r="A512" s="6"/>
      <c r="B512" s="4"/>
      <c r="C512" s="4" t="s">
        <v>33</v>
      </c>
      <c r="D512" s="7" t="s">
        <v>34</v>
      </c>
      <c r="E512" s="8">
        <v>323442.31</v>
      </c>
      <c r="F512" s="8">
        <v>323442.31</v>
      </c>
      <c r="G512" s="9">
        <v>0</v>
      </c>
      <c r="H512" s="9">
        <v>0</v>
      </c>
      <c r="I512" s="9">
        <v>0</v>
      </c>
      <c r="J512" s="9">
        <v>0</v>
      </c>
      <c r="K512" s="9">
        <v>0</v>
      </c>
      <c r="L512" s="9">
        <v>0</v>
      </c>
      <c r="M512" s="9">
        <v>0</v>
      </c>
      <c r="N512" s="9">
        <v>0</v>
      </c>
      <c r="O512" s="9">
        <v>0</v>
      </c>
      <c r="P512" s="9">
        <v>0</v>
      </c>
      <c r="Q512" s="9">
        <v>0</v>
      </c>
      <c r="R512" s="9">
        <v>0</v>
      </c>
      <c r="S512" s="9">
        <v>0</v>
      </c>
      <c r="T512" s="9">
        <v>0</v>
      </c>
      <c r="U512" s="9">
        <v>0</v>
      </c>
      <c r="V512" s="5">
        <v>0</v>
      </c>
      <c r="W512" s="5">
        <v>0</v>
      </c>
    </row>
    <row r="513" spans="1:23" ht="25" x14ac:dyDescent="0.35">
      <c r="A513" s="6"/>
      <c r="B513" s="4"/>
      <c r="C513" s="4" t="s">
        <v>51</v>
      </c>
      <c r="D513" s="7" t="s">
        <v>52</v>
      </c>
      <c r="E513" s="8">
        <v>161721.16</v>
      </c>
      <c r="F513" s="8">
        <v>161721.16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0</v>
      </c>
      <c r="M513" s="9">
        <v>0</v>
      </c>
      <c r="N513" s="9">
        <v>0</v>
      </c>
      <c r="O513" s="9">
        <v>0</v>
      </c>
      <c r="P513" s="9">
        <v>0</v>
      </c>
      <c r="Q513" s="9">
        <v>0</v>
      </c>
      <c r="R513" s="9">
        <v>0</v>
      </c>
      <c r="S513" s="9">
        <v>0</v>
      </c>
      <c r="T513" s="9">
        <v>0</v>
      </c>
      <c r="U513" s="9">
        <v>0</v>
      </c>
      <c r="V513" s="5">
        <v>0</v>
      </c>
      <c r="W513" s="5">
        <v>0</v>
      </c>
    </row>
    <row r="514" spans="1:23" ht="25" x14ac:dyDescent="0.35">
      <c r="A514" s="6">
        <v>854</v>
      </c>
      <c r="B514" s="4"/>
      <c r="C514" s="4"/>
      <c r="D514" s="7" t="s">
        <v>282</v>
      </c>
      <c r="E514" s="8">
        <v>28524377.32</v>
      </c>
      <c r="F514" s="8">
        <v>27849948.350000001</v>
      </c>
      <c r="G514" s="9">
        <v>24940243.609999999</v>
      </c>
      <c r="H514" s="9">
        <v>24940243.609999999</v>
      </c>
      <c r="I514" s="9">
        <v>0</v>
      </c>
      <c r="J514" s="9">
        <v>0</v>
      </c>
      <c r="K514" s="9">
        <v>0</v>
      </c>
      <c r="L514" s="9">
        <v>24940243.609999999</v>
      </c>
      <c r="M514" s="9">
        <v>0</v>
      </c>
      <c r="N514" s="9">
        <v>0</v>
      </c>
      <c r="O514" s="9">
        <v>0</v>
      </c>
      <c r="P514" s="9">
        <v>0</v>
      </c>
      <c r="Q514" s="9">
        <v>0</v>
      </c>
      <c r="R514" s="9">
        <v>0</v>
      </c>
      <c r="S514" s="9">
        <v>0</v>
      </c>
      <c r="T514" s="9">
        <v>0</v>
      </c>
      <c r="U514" s="9">
        <v>0</v>
      </c>
      <c r="V514" s="5">
        <v>89.552207750458621</v>
      </c>
      <c r="W514" s="5">
        <v>27.163811884663801</v>
      </c>
    </row>
    <row r="515" spans="1:23" ht="25" x14ac:dyDescent="0.35">
      <c r="A515" s="6"/>
      <c r="B515" s="4" t="s">
        <v>283</v>
      </c>
      <c r="C515" s="4"/>
      <c r="D515" s="7" t="s">
        <v>284</v>
      </c>
      <c r="E515" s="8">
        <v>87329.42</v>
      </c>
      <c r="F515" s="8">
        <v>87329.42</v>
      </c>
      <c r="G515" s="9">
        <v>35105.26</v>
      </c>
      <c r="H515" s="9">
        <v>35105.26</v>
      </c>
      <c r="I515" s="9">
        <v>0</v>
      </c>
      <c r="J515" s="9">
        <v>0</v>
      </c>
      <c r="K515" s="9">
        <v>0</v>
      </c>
      <c r="L515" s="9">
        <v>35105.26</v>
      </c>
      <c r="M515" s="9">
        <v>0</v>
      </c>
      <c r="N515" s="9">
        <v>0</v>
      </c>
      <c r="O515" s="9">
        <v>0</v>
      </c>
      <c r="P515" s="9">
        <v>0</v>
      </c>
      <c r="Q515" s="9">
        <v>0</v>
      </c>
      <c r="R515" s="9">
        <v>0</v>
      </c>
      <c r="S515" s="9">
        <v>0</v>
      </c>
      <c r="T515" s="9">
        <v>0</v>
      </c>
      <c r="U515" s="9">
        <v>0</v>
      </c>
      <c r="V515" s="5">
        <v>40.198666666666668</v>
      </c>
      <c r="W515" s="5">
        <v>3.8235103102605021E-2</v>
      </c>
    </row>
    <row r="516" spans="1:23" ht="50" x14ac:dyDescent="0.35">
      <c r="A516" s="6"/>
      <c r="B516" s="4"/>
      <c r="C516" s="4" t="s">
        <v>285</v>
      </c>
      <c r="D516" s="7" t="s">
        <v>286</v>
      </c>
      <c r="E516" s="8">
        <v>87329.42</v>
      </c>
      <c r="F516" s="8">
        <v>87329.42</v>
      </c>
      <c r="G516" s="9">
        <v>35105.26</v>
      </c>
      <c r="H516" s="9">
        <v>35105.26</v>
      </c>
      <c r="I516" s="9">
        <v>0</v>
      </c>
      <c r="J516" s="9">
        <v>0</v>
      </c>
      <c r="K516" s="9">
        <v>0</v>
      </c>
      <c r="L516" s="9">
        <v>35105.26</v>
      </c>
      <c r="M516" s="9">
        <v>0</v>
      </c>
      <c r="N516" s="9">
        <v>0</v>
      </c>
      <c r="O516" s="9">
        <v>0</v>
      </c>
      <c r="P516" s="9">
        <v>0</v>
      </c>
      <c r="Q516" s="9">
        <v>0</v>
      </c>
      <c r="R516" s="9">
        <v>0</v>
      </c>
      <c r="S516" s="9">
        <v>0</v>
      </c>
      <c r="T516" s="9">
        <v>0</v>
      </c>
      <c r="U516" s="9">
        <v>0</v>
      </c>
      <c r="V516" s="5">
        <v>40.198666666666668</v>
      </c>
      <c r="W516" s="5">
        <v>3.8235103102605021E-2</v>
      </c>
    </row>
    <row r="517" spans="1:23" ht="25" x14ac:dyDescent="0.35">
      <c r="A517" s="6"/>
      <c r="B517" s="4" t="s">
        <v>287</v>
      </c>
      <c r="C517" s="4"/>
      <c r="D517" s="7" t="s">
        <v>288</v>
      </c>
      <c r="E517" s="8">
        <v>970326.93</v>
      </c>
      <c r="F517" s="8">
        <v>360586.42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0</v>
      </c>
      <c r="M517" s="9">
        <v>0</v>
      </c>
      <c r="N517" s="9">
        <v>0</v>
      </c>
      <c r="O517" s="9">
        <v>0</v>
      </c>
      <c r="P517" s="9">
        <v>0</v>
      </c>
      <c r="Q517" s="9">
        <v>0</v>
      </c>
      <c r="R517" s="9">
        <v>0</v>
      </c>
      <c r="S517" s="9">
        <v>0</v>
      </c>
      <c r="T517" s="9">
        <v>0</v>
      </c>
      <c r="U517" s="9">
        <v>0</v>
      </c>
      <c r="V517" s="5">
        <v>0</v>
      </c>
      <c r="W517" s="5">
        <v>0</v>
      </c>
    </row>
    <row r="518" spans="1:23" ht="25" x14ac:dyDescent="0.35">
      <c r="A518" s="6"/>
      <c r="B518" s="4"/>
      <c r="C518" s="4" t="s">
        <v>33</v>
      </c>
      <c r="D518" s="7" t="s">
        <v>34</v>
      </c>
      <c r="E518" s="8">
        <v>970326.93</v>
      </c>
      <c r="F518" s="8">
        <v>360586.42</v>
      </c>
      <c r="G518" s="9">
        <v>0</v>
      </c>
      <c r="H518" s="9">
        <v>0</v>
      </c>
      <c r="I518" s="9">
        <v>0</v>
      </c>
      <c r="J518" s="9">
        <v>0</v>
      </c>
      <c r="K518" s="9">
        <v>0</v>
      </c>
      <c r="L518" s="9">
        <v>0</v>
      </c>
      <c r="M518" s="9">
        <v>0</v>
      </c>
      <c r="N518" s="9">
        <v>0</v>
      </c>
      <c r="O518" s="9">
        <v>0</v>
      </c>
      <c r="P518" s="9">
        <v>0</v>
      </c>
      <c r="Q518" s="9">
        <v>0</v>
      </c>
      <c r="R518" s="9">
        <v>0</v>
      </c>
      <c r="S518" s="9">
        <v>0</v>
      </c>
      <c r="T518" s="9">
        <v>0</v>
      </c>
      <c r="U518" s="9">
        <v>0</v>
      </c>
      <c r="V518" s="5">
        <v>0</v>
      </c>
      <c r="W518" s="5">
        <v>0</v>
      </c>
    </row>
    <row r="519" spans="1:23" ht="37.5" x14ac:dyDescent="0.35">
      <c r="A519" s="6"/>
      <c r="B519" s="4" t="s">
        <v>289</v>
      </c>
      <c r="C519" s="4"/>
      <c r="D519" s="7" t="s">
        <v>290</v>
      </c>
      <c r="E519" s="8">
        <v>236112.89</v>
      </c>
      <c r="F519" s="8">
        <v>171424.42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0</v>
      </c>
      <c r="M519" s="9">
        <v>0</v>
      </c>
      <c r="N519" s="9">
        <v>0</v>
      </c>
      <c r="O519" s="9">
        <v>0</v>
      </c>
      <c r="P519" s="9">
        <v>0</v>
      </c>
      <c r="Q519" s="9">
        <v>0</v>
      </c>
      <c r="R519" s="9">
        <v>0</v>
      </c>
      <c r="S519" s="9">
        <v>0</v>
      </c>
      <c r="T519" s="9">
        <v>0</v>
      </c>
      <c r="U519" s="9">
        <v>0</v>
      </c>
      <c r="V519" s="5">
        <v>0</v>
      </c>
      <c r="W519" s="5">
        <v>0</v>
      </c>
    </row>
    <row r="520" spans="1:23" x14ac:dyDescent="0.35">
      <c r="A520" s="6"/>
      <c r="B520" s="4"/>
      <c r="C520" s="4" t="s">
        <v>291</v>
      </c>
      <c r="D520" s="7" t="s">
        <v>292</v>
      </c>
      <c r="E520" s="8">
        <v>64688.46</v>
      </c>
      <c r="F520" s="8">
        <v>0</v>
      </c>
      <c r="G520" s="9">
        <v>0</v>
      </c>
      <c r="H520" s="9">
        <v>0</v>
      </c>
      <c r="I520" s="9">
        <v>0</v>
      </c>
      <c r="J520" s="9">
        <v>0</v>
      </c>
      <c r="K520" s="9">
        <v>0</v>
      </c>
      <c r="L520" s="9">
        <v>0</v>
      </c>
      <c r="M520" s="9">
        <v>0</v>
      </c>
      <c r="N520" s="9">
        <v>0</v>
      </c>
      <c r="O520" s="9">
        <v>0</v>
      </c>
      <c r="P520" s="9">
        <v>0</v>
      </c>
      <c r="Q520" s="9">
        <v>0</v>
      </c>
      <c r="R520" s="9">
        <v>0</v>
      </c>
      <c r="S520" s="9">
        <v>0</v>
      </c>
      <c r="T520" s="9">
        <v>0</v>
      </c>
      <c r="U520" s="9">
        <v>0</v>
      </c>
      <c r="V520" s="5" t="s">
        <v>86</v>
      </c>
      <c r="W520" s="5">
        <v>0</v>
      </c>
    </row>
    <row r="521" spans="1:23" ht="25" x14ac:dyDescent="0.35">
      <c r="A521" s="6"/>
      <c r="B521" s="4"/>
      <c r="C521" s="4" t="s">
        <v>55</v>
      </c>
      <c r="D521" s="7" t="s">
        <v>56</v>
      </c>
      <c r="E521" s="8">
        <v>171424.42</v>
      </c>
      <c r="F521" s="8">
        <v>171424.42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0</v>
      </c>
      <c r="M521" s="9">
        <v>0</v>
      </c>
      <c r="N521" s="9">
        <v>0</v>
      </c>
      <c r="O521" s="9">
        <v>0</v>
      </c>
      <c r="P521" s="9">
        <v>0</v>
      </c>
      <c r="Q521" s="9">
        <v>0</v>
      </c>
      <c r="R521" s="9">
        <v>0</v>
      </c>
      <c r="S521" s="9">
        <v>0</v>
      </c>
      <c r="T521" s="9">
        <v>0</v>
      </c>
      <c r="U521" s="9">
        <v>0</v>
      </c>
      <c r="V521" s="5">
        <v>0</v>
      </c>
      <c r="W521" s="5">
        <v>0</v>
      </c>
    </row>
    <row r="522" spans="1:23" ht="25" x14ac:dyDescent="0.35">
      <c r="A522" s="6"/>
      <c r="B522" s="4" t="s">
        <v>293</v>
      </c>
      <c r="C522" s="4"/>
      <c r="D522" s="7" t="s">
        <v>294</v>
      </c>
      <c r="E522" s="8">
        <v>6708193.5099999998</v>
      </c>
      <c r="F522" s="8">
        <v>6708193.5099999998</v>
      </c>
      <c r="G522" s="9">
        <v>6152076.1500000004</v>
      </c>
      <c r="H522" s="9">
        <v>6152076.1500000004</v>
      </c>
      <c r="I522" s="9">
        <v>0</v>
      </c>
      <c r="J522" s="9">
        <v>0</v>
      </c>
      <c r="K522" s="9">
        <v>0</v>
      </c>
      <c r="L522" s="9">
        <v>6152076.1500000004</v>
      </c>
      <c r="M522" s="9">
        <v>0</v>
      </c>
      <c r="N522" s="9">
        <v>0</v>
      </c>
      <c r="O522" s="9">
        <v>0</v>
      </c>
      <c r="P522" s="9">
        <v>0</v>
      </c>
      <c r="Q522" s="9">
        <v>0</v>
      </c>
      <c r="R522" s="9">
        <v>0</v>
      </c>
      <c r="S522" s="9">
        <v>0</v>
      </c>
      <c r="T522" s="9">
        <v>0</v>
      </c>
      <c r="U522" s="9">
        <v>0</v>
      </c>
      <c r="V522" s="5">
        <v>91.709878977820637</v>
      </c>
      <c r="W522" s="5">
        <v>6.7005696436208391</v>
      </c>
    </row>
    <row r="523" spans="1:23" ht="50" x14ac:dyDescent="0.35">
      <c r="A523" s="6"/>
      <c r="B523" s="4"/>
      <c r="C523" s="4" t="s">
        <v>285</v>
      </c>
      <c r="D523" s="7" t="s">
        <v>286</v>
      </c>
      <c r="E523" s="8">
        <v>6708193.5099999998</v>
      </c>
      <c r="F523" s="8">
        <v>6708193.5099999998</v>
      </c>
      <c r="G523" s="9">
        <v>6152076.1500000004</v>
      </c>
      <c r="H523" s="9">
        <v>6152076.1500000004</v>
      </c>
      <c r="I523" s="9">
        <v>0</v>
      </c>
      <c r="J523" s="9">
        <v>0</v>
      </c>
      <c r="K523" s="9">
        <v>0</v>
      </c>
      <c r="L523" s="9">
        <v>6152076.1500000004</v>
      </c>
      <c r="M523" s="9">
        <v>0</v>
      </c>
      <c r="N523" s="9">
        <v>0</v>
      </c>
      <c r="O523" s="9">
        <v>0</v>
      </c>
      <c r="P523" s="9">
        <v>0</v>
      </c>
      <c r="Q523" s="9">
        <v>0</v>
      </c>
      <c r="R523" s="9">
        <v>0</v>
      </c>
      <c r="S523" s="9">
        <v>0</v>
      </c>
      <c r="T523" s="9">
        <v>0</v>
      </c>
      <c r="U523" s="9">
        <v>0</v>
      </c>
      <c r="V523" s="5">
        <v>91.709878977820637</v>
      </c>
      <c r="W523" s="5">
        <v>6.7005696436208391</v>
      </c>
    </row>
    <row r="524" spans="1:23" ht="25" x14ac:dyDescent="0.35">
      <c r="A524" s="6"/>
      <c r="B524" s="4" t="s">
        <v>295</v>
      </c>
      <c r="C524" s="4"/>
      <c r="D524" s="7" t="s">
        <v>296</v>
      </c>
      <c r="E524" s="8">
        <v>20522414.57</v>
      </c>
      <c r="F524" s="8">
        <v>20522414.57</v>
      </c>
      <c r="G524" s="9">
        <v>18753062.190000001</v>
      </c>
      <c r="H524" s="9">
        <v>18753062.190000001</v>
      </c>
      <c r="I524" s="9">
        <v>0</v>
      </c>
      <c r="J524" s="9">
        <v>0</v>
      </c>
      <c r="K524" s="9">
        <v>0</v>
      </c>
      <c r="L524" s="9">
        <v>18753062.190000001</v>
      </c>
      <c r="M524" s="9">
        <v>0</v>
      </c>
      <c r="N524" s="9">
        <v>0</v>
      </c>
      <c r="O524" s="9">
        <v>0</v>
      </c>
      <c r="P524" s="9">
        <v>0</v>
      </c>
      <c r="Q524" s="9">
        <v>0</v>
      </c>
      <c r="R524" s="9">
        <v>0</v>
      </c>
      <c r="S524" s="9">
        <v>0</v>
      </c>
      <c r="T524" s="9">
        <v>0</v>
      </c>
      <c r="U524" s="9">
        <v>0</v>
      </c>
      <c r="V524" s="5">
        <v>91.37843955870764</v>
      </c>
      <c r="W524" s="5">
        <v>20.425007137940362</v>
      </c>
    </row>
    <row r="525" spans="1:23" ht="50" x14ac:dyDescent="0.35">
      <c r="A525" s="6"/>
      <c r="B525" s="4"/>
      <c r="C525" s="4" t="s">
        <v>285</v>
      </c>
      <c r="D525" s="7" t="s">
        <v>286</v>
      </c>
      <c r="E525" s="8">
        <v>20522414.57</v>
      </c>
      <c r="F525" s="8">
        <v>20522414.57</v>
      </c>
      <c r="G525" s="9">
        <v>18753062.190000001</v>
      </c>
      <c r="H525" s="9">
        <v>18753062.190000001</v>
      </c>
      <c r="I525" s="9">
        <v>0</v>
      </c>
      <c r="J525" s="9">
        <v>0</v>
      </c>
      <c r="K525" s="9">
        <v>0</v>
      </c>
      <c r="L525" s="9">
        <v>18753062.190000001</v>
      </c>
      <c r="M525" s="9">
        <v>0</v>
      </c>
      <c r="N525" s="9">
        <v>0</v>
      </c>
      <c r="O525" s="9">
        <v>0</v>
      </c>
      <c r="P525" s="9">
        <v>0</v>
      </c>
      <c r="Q525" s="9">
        <v>0</v>
      </c>
      <c r="R525" s="9">
        <v>0</v>
      </c>
      <c r="S525" s="9">
        <v>0</v>
      </c>
      <c r="T525" s="9">
        <v>0</v>
      </c>
      <c r="U525" s="9">
        <v>0</v>
      </c>
      <c r="V525" s="5">
        <v>91.37843955870764</v>
      </c>
      <c r="W525" s="5">
        <v>20.425007137940362</v>
      </c>
    </row>
    <row r="526" spans="1:23" x14ac:dyDescent="0.35">
      <c r="A526" s="6">
        <v>855</v>
      </c>
      <c r="B526" s="4"/>
      <c r="C526" s="4"/>
      <c r="D526" s="7" t="s">
        <v>100</v>
      </c>
      <c r="E526" s="8">
        <v>3256067.86</v>
      </c>
      <c r="F526" s="8">
        <v>3154093.87</v>
      </c>
      <c r="G526" s="9">
        <v>2320284.34</v>
      </c>
      <c r="H526" s="9">
        <v>2320284.34</v>
      </c>
      <c r="I526" s="9">
        <v>285958.39</v>
      </c>
      <c r="J526" s="9">
        <v>0</v>
      </c>
      <c r="K526" s="9">
        <v>285958.39</v>
      </c>
      <c r="L526" s="9">
        <v>2034325.96</v>
      </c>
      <c r="M526" s="9">
        <v>0</v>
      </c>
      <c r="N526" s="9">
        <v>0</v>
      </c>
      <c r="O526" s="9">
        <v>0</v>
      </c>
      <c r="P526" s="9">
        <v>0</v>
      </c>
      <c r="Q526" s="9">
        <v>0</v>
      </c>
      <c r="R526" s="9">
        <v>0</v>
      </c>
      <c r="S526" s="9">
        <v>0</v>
      </c>
      <c r="T526" s="9">
        <v>0</v>
      </c>
      <c r="U526" s="9">
        <v>0</v>
      </c>
      <c r="V526" s="5">
        <v>73.564213201082381</v>
      </c>
      <c r="W526" s="5">
        <v>2.5271512328089707</v>
      </c>
    </row>
    <row r="527" spans="1:23" x14ac:dyDescent="0.35">
      <c r="A527" s="6"/>
      <c r="B527" s="4" t="s">
        <v>105</v>
      </c>
      <c r="C527" s="4"/>
      <c r="D527" s="7" t="s">
        <v>106</v>
      </c>
      <c r="E527" s="8">
        <v>950907.45</v>
      </c>
      <c r="F527" s="8">
        <v>638019.06999999995</v>
      </c>
      <c r="G527" s="9">
        <v>591871.93000000005</v>
      </c>
      <c r="H527" s="9">
        <v>591871.93000000005</v>
      </c>
      <c r="I527" s="9">
        <v>0</v>
      </c>
      <c r="J527" s="9">
        <v>0</v>
      </c>
      <c r="K527" s="9">
        <v>0</v>
      </c>
      <c r="L527" s="9">
        <v>591871.93000000005</v>
      </c>
      <c r="M527" s="9">
        <v>0</v>
      </c>
      <c r="N527" s="9">
        <v>0</v>
      </c>
      <c r="O527" s="9">
        <v>0</v>
      </c>
      <c r="P527" s="9">
        <v>0</v>
      </c>
      <c r="Q527" s="9">
        <v>0</v>
      </c>
      <c r="R527" s="9">
        <v>0</v>
      </c>
      <c r="S527" s="9">
        <v>0</v>
      </c>
      <c r="T527" s="9">
        <v>0</v>
      </c>
      <c r="U527" s="9">
        <v>0</v>
      </c>
      <c r="V527" s="5">
        <v>92.767123426561014</v>
      </c>
      <c r="W527" s="5">
        <v>0.64464077207281134</v>
      </c>
    </row>
    <row r="528" spans="1:23" ht="100" x14ac:dyDescent="0.35">
      <c r="A528" s="6"/>
      <c r="B528" s="4"/>
      <c r="C528" s="4" t="s">
        <v>297</v>
      </c>
      <c r="D528" s="7" t="s">
        <v>298</v>
      </c>
      <c r="E528" s="8">
        <v>116788.55</v>
      </c>
      <c r="F528" s="8">
        <v>28113.61</v>
      </c>
      <c r="G528" s="9">
        <v>28113.61</v>
      </c>
      <c r="H528" s="9">
        <v>28113.61</v>
      </c>
      <c r="I528" s="9">
        <v>0</v>
      </c>
      <c r="J528" s="9">
        <v>0</v>
      </c>
      <c r="K528" s="9">
        <v>0</v>
      </c>
      <c r="L528" s="9">
        <v>28113.61</v>
      </c>
      <c r="M528" s="9">
        <v>0</v>
      </c>
      <c r="N528" s="9">
        <v>0</v>
      </c>
      <c r="O528" s="9">
        <v>0</v>
      </c>
      <c r="P528" s="9">
        <v>0</v>
      </c>
      <c r="Q528" s="9">
        <v>0</v>
      </c>
      <c r="R528" s="9">
        <v>0</v>
      </c>
      <c r="S528" s="9">
        <v>0</v>
      </c>
      <c r="T528" s="9">
        <v>0</v>
      </c>
      <c r="U528" s="9">
        <v>0</v>
      </c>
      <c r="V528" s="5">
        <v>100</v>
      </c>
      <c r="W528" s="5">
        <v>3.0620097604844358E-2</v>
      </c>
    </row>
    <row r="529" spans="1:23" ht="100" x14ac:dyDescent="0.35">
      <c r="A529" s="6"/>
      <c r="B529" s="4"/>
      <c r="C529" s="4" t="s">
        <v>278</v>
      </c>
      <c r="D529" s="7" t="s">
        <v>279</v>
      </c>
      <c r="E529" s="8">
        <v>510676.59</v>
      </c>
      <c r="F529" s="8">
        <v>609905.46</v>
      </c>
      <c r="G529" s="9">
        <v>563758.32999999996</v>
      </c>
      <c r="H529" s="9">
        <v>563758.32999999996</v>
      </c>
      <c r="I529" s="9">
        <v>0</v>
      </c>
      <c r="J529" s="9">
        <v>0</v>
      </c>
      <c r="K529" s="9">
        <v>0</v>
      </c>
      <c r="L529" s="9">
        <v>563758.32999999996</v>
      </c>
      <c r="M529" s="9">
        <v>0</v>
      </c>
      <c r="N529" s="9">
        <v>0</v>
      </c>
      <c r="O529" s="9">
        <v>0</v>
      </c>
      <c r="P529" s="9">
        <v>0</v>
      </c>
      <c r="Q529" s="9">
        <v>0</v>
      </c>
      <c r="R529" s="9">
        <v>0</v>
      </c>
      <c r="S529" s="9">
        <v>0</v>
      </c>
      <c r="T529" s="9">
        <v>0</v>
      </c>
      <c r="U529" s="9">
        <v>0</v>
      </c>
      <c r="V529" s="5">
        <v>92.433723822301886</v>
      </c>
      <c r="W529" s="5">
        <v>0.61402067446796704</v>
      </c>
    </row>
    <row r="530" spans="1:23" x14ac:dyDescent="0.35">
      <c r="A530" s="6"/>
      <c r="B530" s="4"/>
      <c r="C530" s="4" t="s">
        <v>103</v>
      </c>
      <c r="D530" s="7" t="s">
        <v>104</v>
      </c>
      <c r="E530" s="8">
        <v>323442.31</v>
      </c>
      <c r="F530" s="8">
        <v>0</v>
      </c>
      <c r="G530" s="9">
        <v>0</v>
      </c>
      <c r="H530" s="9">
        <v>0</v>
      </c>
      <c r="I530" s="9">
        <v>0</v>
      </c>
      <c r="J530" s="9">
        <v>0</v>
      </c>
      <c r="K530" s="9">
        <v>0</v>
      </c>
      <c r="L530" s="9">
        <v>0</v>
      </c>
      <c r="M530" s="9">
        <v>0</v>
      </c>
      <c r="N530" s="9">
        <v>0</v>
      </c>
      <c r="O530" s="9">
        <v>0</v>
      </c>
      <c r="P530" s="9">
        <v>0</v>
      </c>
      <c r="Q530" s="9">
        <v>0</v>
      </c>
      <c r="R530" s="9">
        <v>0</v>
      </c>
      <c r="S530" s="9">
        <v>0</v>
      </c>
      <c r="T530" s="9">
        <v>0</v>
      </c>
      <c r="U530" s="9">
        <v>0</v>
      </c>
      <c r="V530" s="5" t="s">
        <v>86</v>
      </c>
      <c r="W530" s="5">
        <v>0</v>
      </c>
    </row>
    <row r="531" spans="1:23" ht="37.5" x14ac:dyDescent="0.35">
      <c r="A531" s="6"/>
      <c r="B531" s="4" t="s">
        <v>107</v>
      </c>
      <c r="C531" s="4"/>
      <c r="D531" s="7" t="s">
        <v>108</v>
      </c>
      <c r="E531" s="8">
        <v>2305160.41</v>
      </c>
      <c r="F531" s="8">
        <v>2516074.81</v>
      </c>
      <c r="G531" s="9">
        <v>1728412.41</v>
      </c>
      <c r="H531" s="9">
        <v>1728412.41</v>
      </c>
      <c r="I531" s="9">
        <v>285958.39</v>
      </c>
      <c r="J531" s="9">
        <v>0</v>
      </c>
      <c r="K531" s="9">
        <v>285958.39</v>
      </c>
      <c r="L531" s="9">
        <v>1442454.02</v>
      </c>
      <c r="M531" s="9">
        <v>0</v>
      </c>
      <c r="N531" s="9">
        <v>0</v>
      </c>
      <c r="O531" s="9">
        <v>0</v>
      </c>
      <c r="P531" s="9">
        <v>0</v>
      </c>
      <c r="Q531" s="9">
        <v>0</v>
      </c>
      <c r="R531" s="9">
        <v>0</v>
      </c>
      <c r="S531" s="9">
        <v>0</v>
      </c>
      <c r="T531" s="9">
        <v>0</v>
      </c>
      <c r="U531" s="9">
        <v>0</v>
      </c>
      <c r="V531" s="5">
        <v>68.694794049990264</v>
      </c>
      <c r="W531" s="5">
        <v>1.8825104607361594</v>
      </c>
    </row>
    <row r="532" spans="1:23" ht="100" x14ac:dyDescent="0.35">
      <c r="A532" s="6"/>
      <c r="B532" s="4"/>
      <c r="C532" s="4" t="s">
        <v>297</v>
      </c>
      <c r="D532" s="7" t="s">
        <v>298</v>
      </c>
      <c r="E532" s="8">
        <v>293349.24</v>
      </c>
      <c r="F532" s="8">
        <v>179795.11</v>
      </c>
      <c r="G532" s="9">
        <v>0</v>
      </c>
      <c r="H532" s="9">
        <v>0</v>
      </c>
      <c r="I532" s="9">
        <v>0</v>
      </c>
      <c r="J532" s="9">
        <v>0</v>
      </c>
      <c r="K532" s="9">
        <v>0</v>
      </c>
      <c r="L532" s="9">
        <v>0</v>
      </c>
      <c r="M532" s="9">
        <v>0</v>
      </c>
      <c r="N532" s="9">
        <v>0</v>
      </c>
      <c r="O532" s="9">
        <v>0</v>
      </c>
      <c r="P532" s="9">
        <v>0</v>
      </c>
      <c r="Q532" s="9">
        <v>0</v>
      </c>
      <c r="R532" s="9">
        <v>0</v>
      </c>
      <c r="S532" s="9">
        <v>0</v>
      </c>
      <c r="T532" s="9">
        <v>0</v>
      </c>
      <c r="U532" s="9">
        <v>0</v>
      </c>
      <c r="V532" s="5">
        <v>0</v>
      </c>
      <c r="W532" s="5">
        <v>0</v>
      </c>
    </row>
    <row r="533" spans="1:23" ht="100" x14ac:dyDescent="0.35">
      <c r="A533" s="6"/>
      <c r="B533" s="4"/>
      <c r="C533" s="4" t="s">
        <v>278</v>
      </c>
      <c r="D533" s="7" t="s">
        <v>279</v>
      </c>
      <c r="E533" s="8">
        <v>1429615.01</v>
      </c>
      <c r="F533" s="8">
        <v>1898959.82</v>
      </c>
      <c r="G533" s="9">
        <v>1313366.8700000001</v>
      </c>
      <c r="H533" s="9">
        <v>1313366.8700000001</v>
      </c>
      <c r="I533" s="9">
        <v>0</v>
      </c>
      <c r="J533" s="9">
        <v>0</v>
      </c>
      <c r="K533" s="9">
        <v>0</v>
      </c>
      <c r="L533" s="9">
        <v>1313366.8700000001</v>
      </c>
      <c r="M533" s="9">
        <v>0</v>
      </c>
      <c r="N533" s="9">
        <v>0</v>
      </c>
      <c r="O533" s="9">
        <v>0</v>
      </c>
      <c r="P533" s="9">
        <v>0</v>
      </c>
      <c r="Q533" s="9">
        <v>0</v>
      </c>
      <c r="R533" s="9">
        <v>0</v>
      </c>
      <c r="S533" s="9">
        <v>0</v>
      </c>
      <c r="T533" s="9">
        <v>0</v>
      </c>
      <c r="U533" s="9">
        <v>0</v>
      </c>
      <c r="V533" s="5">
        <v>69.162435994879871</v>
      </c>
      <c r="W533" s="5">
        <v>1.4304611899371034</v>
      </c>
    </row>
    <row r="534" spans="1:23" ht="125" x14ac:dyDescent="0.35">
      <c r="A534" s="6"/>
      <c r="B534" s="4"/>
      <c r="C534" s="4" t="s">
        <v>299</v>
      </c>
      <c r="D534" s="7" t="s">
        <v>300</v>
      </c>
      <c r="E534" s="8">
        <v>258753.85</v>
      </c>
      <c r="F534" s="8">
        <v>129376.92</v>
      </c>
      <c r="G534" s="9">
        <v>129087.15</v>
      </c>
      <c r="H534" s="9">
        <v>129087.15</v>
      </c>
      <c r="I534" s="9">
        <v>0</v>
      </c>
      <c r="J534" s="9">
        <v>0</v>
      </c>
      <c r="K534" s="9">
        <v>0</v>
      </c>
      <c r="L534" s="9">
        <v>129087.15</v>
      </c>
      <c r="M534" s="9">
        <v>0</v>
      </c>
      <c r="N534" s="9">
        <v>0</v>
      </c>
      <c r="O534" s="9">
        <v>0</v>
      </c>
      <c r="P534" s="9">
        <v>0</v>
      </c>
      <c r="Q534" s="9">
        <v>0</v>
      </c>
      <c r="R534" s="9">
        <v>0</v>
      </c>
      <c r="S534" s="9">
        <v>0</v>
      </c>
      <c r="T534" s="9">
        <v>0</v>
      </c>
      <c r="U534" s="9">
        <v>0</v>
      </c>
      <c r="V534" s="5">
        <v>99.776025000000018</v>
      </c>
      <c r="W534" s="5">
        <v>0.14059602504019286</v>
      </c>
    </row>
    <row r="535" spans="1:23" x14ac:dyDescent="0.35">
      <c r="A535" s="6"/>
      <c r="B535" s="4"/>
      <c r="C535" s="4" t="s">
        <v>103</v>
      </c>
      <c r="D535" s="7" t="s">
        <v>104</v>
      </c>
      <c r="E535" s="8">
        <v>323442.31</v>
      </c>
      <c r="F535" s="8">
        <v>21981.14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0</v>
      </c>
      <c r="M535" s="9">
        <v>0</v>
      </c>
      <c r="N535" s="9">
        <v>0</v>
      </c>
      <c r="O535" s="9">
        <v>0</v>
      </c>
      <c r="P535" s="9">
        <v>0</v>
      </c>
      <c r="Q535" s="9">
        <v>0</v>
      </c>
      <c r="R535" s="9">
        <v>0</v>
      </c>
      <c r="S535" s="9">
        <v>0</v>
      </c>
      <c r="T535" s="9">
        <v>0</v>
      </c>
      <c r="U535" s="9">
        <v>0</v>
      </c>
      <c r="V535" s="5">
        <v>0</v>
      </c>
      <c r="W535" s="5">
        <v>0</v>
      </c>
    </row>
    <row r="536" spans="1:23" ht="25" x14ac:dyDescent="0.35">
      <c r="A536" s="6"/>
      <c r="B536" s="4"/>
      <c r="C536" s="4" t="s">
        <v>55</v>
      </c>
      <c r="D536" s="7" t="s">
        <v>56</v>
      </c>
      <c r="E536" s="8">
        <v>0</v>
      </c>
      <c r="F536" s="8">
        <v>285961.82</v>
      </c>
      <c r="G536" s="9">
        <v>285958.39</v>
      </c>
      <c r="H536" s="9">
        <v>285958.39</v>
      </c>
      <c r="I536" s="9">
        <v>285958.39</v>
      </c>
      <c r="J536" s="9">
        <v>0</v>
      </c>
      <c r="K536" s="9">
        <v>285958.39</v>
      </c>
      <c r="L536" s="9">
        <v>0</v>
      </c>
      <c r="M536" s="9">
        <v>0</v>
      </c>
      <c r="N536" s="9">
        <v>0</v>
      </c>
      <c r="O536" s="9">
        <v>0</v>
      </c>
      <c r="P536" s="9">
        <v>0</v>
      </c>
      <c r="Q536" s="9">
        <v>0</v>
      </c>
      <c r="R536" s="9">
        <v>0</v>
      </c>
      <c r="S536" s="9">
        <v>0</v>
      </c>
      <c r="T536" s="9">
        <v>0</v>
      </c>
      <c r="U536" s="9">
        <v>0</v>
      </c>
      <c r="V536" s="5">
        <v>99.998801067728365</v>
      </c>
      <c r="W536" s="5">
        <v>0.31145324575886313</v>
      </c>
    </row>
    <row r="537" spans="1:23" ht="37.5" x14ac:dyDescent="0.35">
      <c r="A537" s="6">
        <v>900</v>
      </c>
      <c r="B537" s="4"/>
      <c r="C537" s="4"/>
      <c r="D537" s="7" t="s">
        <v>301</v>
      </c>
      <c r="E537" s="8">
        <v>64688.46</v>
      </c>
      <c r="F537" s="8">
        <v>132083.97</v>
      </c>
      <c r="G537" s="9">
        <v>65652.639999999999</v>
      </c>
      <c r="H537" s="9">
        <v>8086.06</v>
      </c>
      <c r="I537" s="9">
        <v>8086.06</v>
      </c>
      <c r="J537" s="9">
        <v>0</v>
      </c>
      <c r="K537" s="9">
        <v>8086.06</v>
      </c>
      <c r="L537" s="9">
        <v>0</v>
      </c>
      <c r="M537" s="9">
        <v>0</v>
      </c>
      <c r="N537" s="9">
        <v>0</v>
      </c>
      <c r="O537" s="9">
        <v>0</v>
      </c>
      <c r="P537" s="9">
        <v>0</v>
      </c>
      <c r="Q537" s="9">
        <v>57566.59</v>
      </c>
      <c r="R537" s="9">
        <v>57566.59</v>
      </c>
      <c r="S537" s="9">
        <v>0</v>
      </c>
      <c r="T537" s="9">
        <v>0</v>
      </c>
      <c r="U537" s="9">
        <v>0</v>
      </c>
      <c r="V537" s="5">
        <v>49.705230189815843</v>
      </c>
      <c r="W537" s="5">
        <v>7.1505959870328012E-2</v>
      </c>
    </row>
    <row r="538" spans="1:23" ht="75" x14ac:dyDescent="0.35">
      <c r="A538" s="6"/>
      <c r="B538" s="4" t="s">
        <v>302</v>
      </c>
      <c r="C538" s="4"/>
      <c r="D538" s="7" t="s">
        <v>303</v>
      </c>
      <c r="E538" s="8">
        <v>64688.46</v>
      </c>
      <c r="F538" s="8">
        <v>132083.97</v>
      </c>
      <c r="G538" s="9">
        <v>65652.639999999999</v>
      </c>
      <c r="H538" s="9">
        <v>8086.06</v>
      </c>
      <c r="I538" s="9">
        <v>8086.06</v>
      </c>
      <c r="J538" s="9">
        <v>0</v>
      </c>
      <c r="K538" s="9">
        <v>8086.06</v>
      </c>
      <c r="L538" s="9">
        <v>0</v>
      </c>
      <c r="M538" s="9">
        <v>0</v>
      </c>
      <c r="N538" s="9">
        <v>0</v>
      </c>
      <c r="O538" s="9">
        <v>0</v>
      </c>
      <c r="P538" s="9">
        <v>0</v>
      </c>
      <c r="Q538" s="9">
        <v>57566.59</v>
      </c>
      <c r="R538" s="9">
        <v>57566.59</v>
      </c>
      <c r="S538" s="9">
        <v>0</v>
      </c>
      <c r="T538" s="9">
        <v>0</v>
      </c>
      <c r="U538" s="9">
        <v>0</v>
      </c>
      <c r="V538" s="5">
        <v>49.705230189815843</v>
      </c>
      <c r="W538" s="5">
        <v>7.1505959870328012E-2</v>
      </c>
    </row>
    <row r="539" spans="1:23" ht="25" x14ac:dyDescent="0.35">
      <c r="A539" s="6"/>
      <c r="B539" s="4"/>
      <c r="C539" s="4" t="s">
        <v>55</v>
      </c>
      <c r="D539" s="7" t="s">
        <v>56</v>
      </c>
      <c r="E539" s="8">
        <v>32344.23</v>
      </c>
      <c r="F539" s="8">
        <v>32344.23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0</v>
      </c>
      <c r="M539" s="9">
        <v>0</v>
      </c>
      <c r="N539" s="9">
        <v>0</v>
      </c>
      <c r="O539" s="9">
        <v>0</v>
      </c>
      <c r="P539" s="9">
        <v>0</v>
      </c>
      <c r="Q539" s="9">
        <v>0</v>
      </c>
      <c r="R539" s="9">
        <v>0</v>
      </c>
      <c r="S539" s="9">
        <v>0</v>
      </c>
      <c r="T539" s="9">
        <v>0</v>
      </c>
      <c r="U539" s="9">
        <v>0</v>
      </c>
      <c r="V539" s="5">
        <v>0</v>
      </c>
      <c r="W539" s="5">
        <v>0</v>
      </c>
    </row>
    <row r="540" spans="1:23" ht="50" x14ac:dyDescent="0.35">
      <c r="A540" s="6"/>
      <c r="B540" s="4"/>
      <c r="C540" s="4" t="s">
        <v>178</v>
      </c>
      <c r="D540" s="7" t="s">
        <v>179</v>
      </c>
      <c r="E540" s="8">
        <v>32344.23</v>
      </c>
      <c r="F540" s="8">
        <v>32344.23</v>
      </c>
      <c r="G540" s="9">
        <v>8086.06</v>
      </c>
      <c r="H540" s="9">
        <v>8086.06</v>
      </c>
      <c r="I540" s="9">
        <v>8086.06</v>
      </c>
      <c r="J540" s="9">
        <v>0</v>
      </c>
      <c r="K540" s="9">
        <v>8086.06</v>
      </c>
      <c r="L540" s="9">
        <v>0</v>
      </c>
      <c r="M540" s="9">
        <v>0</v>
      </c>
      <c r="N540" s="9">
        <v>0</v>
      </c>
      <c r="O540" s="9">
        <v>0</v>
      </c>
      <c r="P540" s="9">
        <v>0</v>
      </c>
      <c r="Q540" s="9">
        <v>0</v>
      </c>
      <c r="R540" s="9">
        <v>0</v>
      </c>
      <c r="S540" s="9">
        <v>0</v>
      </c>
      <c r="T540" s="9">
        <v>0</v>
      </c>
      <c r="U540" s="9">
        <v>0</v>
      </c>
      <c r="V540" s="5">
        <v>25</v>
      </c>
      <c r="W540" s="5">
        <v>8.8069769917292796E-3</v>
      </c>
    </row>
    <row r="541" spans="1:23" ht="37.5" x14ac:dyDescent="0.35">
      <c r="A541" s="6"/>
      <c r="B541" s="4"/>
      <c r="C541" s="4" t="s">
        <v>142</v>
      </c>
      <c r="D541" s="7" t="s">
        <v>143</v>
      </c>
      <c r="E541" s="8">
        <v>0</v>
      </c>
      <c r="F541" s="8">
        <v>67395.509999999995</v>
      </c>
      <c r="G541" s="9">
        <v>57566.59</v>
      </c>
      <c r="H541" s="9">
        <v>0</v>
      </c>
      <c r="I541" s="9">
        <v>0</v>
      </c>
      <c r="J541" s="9">
        <v>0</v>
      </c>
      <c r="K541" s="9">
        <v>0</v>
      </c>
      <c r="L541" s="9">
        <v>0</v>
      </c>
      <c r="M541" s="9">
        <v>0</v>
      </c>
      <c r="N541" s="9">
        <v>0</v>
      </c>
      <c r="O541" s="9">
        <v>0</v>
      </c>
      <c r="P541" s="9">
        <v>0</v>
      </c>
      <c r="Q541" s="9">
        <v>57566.59</v>
      </c>
      <c r="R541" s="9">
        <v>57566.59</v>
      </c>
      <c r="S541" s="9">
        <v>0</v>
      </c>
      <c r="T541" s="9">
        <v>0</v>
      </c>
      <c r="U541" s="9">
        <v>0</v>
      </c>
      <c r="V541" s="5">
        <v>85.416051773412121</v>
      </c>
      <c r="W541" s="5">
        <v>6.2698982878598736E-2</v>
      </c>
    </row>
    <row r="542" spans="1:23" ht="37.5" x14ac:dyDescent="0.35">
      <c r="A542" s="6">
        <v>921</v>
      </c>
      <c r="B542" s="4"/>
      <c r="C542" s="4"/>
      <c r="D542" s="7" t="s">
        <v>304</v>
      </c>
      <c r="E542" s="8">
        <v>194065.39</v>
      </c>
      <c r="F542" s="8">
        <v>200534.23</v>
      </c>
      <c r="G542" s="9">
        <v>168190</v>
      </c>
      <c r="H542" s="9">
        <v>168190</v>
      </c>
      <c r="I542" s="9">
        <v>0</v>
      </c>
      <c r="J542" s="9">
        <v>0</v>
      </c>
      <c r="K542" s="9">
        <v>0</v>
      </c>
      <c r="L542" s="9">
        <v>168190</v>
      </c>
      <c r="M542" s="9">
        <v>0</v>
      </c>
      <c r="N542" s="9">
        <v>0</v>
      </c>
      <c r="O542" s="9">
        <v>0</v>
      </c>
      <c r="P542" s="9">
        <v>0</v>
      </c>
      <c r="Q542" s="9">
        <v>0</v>
      </c>
      <c r="R542" s="9">
        <v>0</v>
      </c>
      <c r="S542" s="9">
        <v>0</v>
      </c>
      <c r="T542" s="9">
        <v>0</v>
      </c>
      <c r="U542" s="9">
        <v>0</v>
      </c>
      <c r="V542" s="5">
        <v>83.870967741935488</v>
      </c>
      <c r="W542" s="5">
        <v>0.183185121427969</v>
      </c>
    </row>
    <row r="543" spans="1:23" ht="25" x14ac:dyDescent="0.35">
      <c r="A543" s="6"/>
      <c r="B543" s="4" t="s">
        <v>305</v>
      </c>
      <c r="C543" s="4"/>
      <c r="D543" s="7" t="s">
        <v>306</v>
      </c>
      <c r="E543" s="8">
        <v>32344.23</v>
      </c>
      <c r="F543" s="8">
        <v>32344.23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0</v>
      </c>
      <c r="M543" s="9">
        <v>0</v>
      </c>
      <c r="N543" s="9">
        <v>0</v>
      </c>
      <c r="O543" s="9">
        <v>0</v>
      </c>
      <c r="P543" s="9">
        <v>0</v>
      </c>
      <c r="Q543" s="9">
        <v>0</v>
      </c>
      <c r="R543" s="9">
        <v>0</v>
      </c>
      <c r="S543" s="9">
        <v>0</v>
      </c>
      <c r="T543" s="9">
        <v>0</v>
      </c>
      <c r="U543" s="9">
        <v>0</v>
      </c>
      <c r="V543" s="5">
        <v>0</v>
      </c>
      <c r="W543" s="5">
        <v>0</v>
      </c>
    </row>
    <row r="544" spans="1:23" ht="25" x14ac:dyDescent="0.35">
      <c r="A544" s="6"/>
      <c r="B544" s="4"/>
      <c r="C544" s="4" t="s">
        <v>43</v>
      </c>
      <c r="D544" s="7" t="s">
        <v>44</v>
      </c>
      <c r="E544" s="8">
        <v>16172.12</v>
      </c>
      <c r="F544" s="8">
        <v>16172.12</v>
      </c>
      <c r="G544" s="9">
        <v>0</v>
      </c>
      <c r="H544" s="9">
        <v>0</v>
      </c>
      <c r="I544" s="9">
        <v>0</v>
      </c>
      <c r="J544" s="9">
        <v>0</v>
      </c>
      <c r="K544" s="9">
        <v>0</v>
      </c>
      <c r="L544" s="9">
        <v>0</v>
      </c>
      <c r="M544" s="9">
        <v>0</v>
      </c>
      <c r="N544" s="9">
        <v>0</v>
      </c>
      <c r="O544" s="9">
        <v>0</v>
      </c>
      <c r="P544" s="9">
        <v>0</v>
      </c>
      <c r="Q544" s="9">
        <v>0</v>
      </c>
      <c r="R544" s="9">
        <v>0</v>
      </c>
      <c r="S544" s="9">
        <v>0</v>
      </c>
      <c r="T544" s="9">
        <v>0</v>
      </c>
      <c r="U544" s="9">
        <v>0</v>
      </c>
      <c r="V544" s="5">
        <v>0</v>
      </c>
      <c r="W544" s="5">
        <v>0</v>
      </c>
    </row>
    <row r="545" spans="1:23" ht="25" x14ac:dyDescent="0.35">
      <c r="A545" s="6"/>
      <c r="B545" s="4"/>
      <c r="C545" s="4" t="s">
        <v>55</v>
      </c>
      <c r="D545" s="7" t="s">
        <v>56</v>
      </c>
      <c r="E545" s="8">
        <v>16172.12</v>
      </c>
      <c r="F545" s="8">
        <v>16172.12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0</v>
      </c>
      <c r="M545" s="9">
        <v>0</v>
      </c>
      <c r="N545" s="9">
        <v>0</v>
      </c>
      <c r="O545" s="9">
        <v>0</v>
      </c>
      <c r="P545" s="9">
        <v>0</v>
      </c>
      <c r="Q545" s="9">
        <v>0</v>
      </c>
      <c r="R545" s="9">
        <v>0</v>
      </c>
      <c r="S545" s="9">
        <v>0</v>
      </c>
      <c r="T545" s="9">
        <v>0</v>
      </c>
      <c r="U545" s="9">
        <v>0</v>
      </c>
      <c r="V545" s="5">
        <v>0</v>
      </c>
      <c r="W545" s="5">
        <v>0</v>
      </c>
    </row>
    <row r="546" spans="1:23" x14ac:dyDescent="0.35">
      <c r="A546" s="6"/>
      <c r="B546" s="4" t="s">
        <v>307</v>
      </c>
      <c r="C546" s="4"/>
      <c r="D546" s="7" t="s">
        <v>308</v>
      </c>
      <c r="E546" s="8">
        <v>161721.16</v>
      </c>
      <c r="F546" s="8">
        <v>161721.16</v>
      </c>
      <c r="G546" s="9">
        <v>161721.16</v>
      </c>
      <c r="H546" s="9">
        <v>161721.16</v>
      </c>
      <c r="I546" s="9">
        <v>0</v>
      </c>
      <c r="J546" s="9">
        <v>0</v>
      </c>
      <c r="K546" s="9">
        <v>0</v>
      </c>
      <c r="L546" s="9">
        <v>161721.16</v>
      </c>
      <c r="M546" s="9">
        <v>0</v>
      </c>
      <c r="N546" s="9">
        <v>0</v>
      </c>
      <c r="O546" s="9">
        <v>0</v>
      </c>
      <c r="P546" s="9">
        <v>0</v>
      </c>
      <c r="Q546" s="9">
        <v>0</v>
      </c>
      <c r="R546" s="9">
        <v>0</v>
      </c>
      <c r="S546" s="9">
        <v>0</v>
      </c>
      <c r="T546" s="9">
        <v>0</v>
      </c>
      <c r="U546" s="9">
        <v>0</v>
      </c>
      <c r="V546" s="5">
        <v>100</v>
      </c>
      <c r="W546" s="5">
        <v>0.17613953983458558</v>
      </c>
    </row>
    <row r="547" spans="1:23" ht="100" x14ac:dyDescent="0.35">
      <c r="A547" s="6"/>
      <c r="B547" s="4"/>
      <c r="C547" s="4" t="s">
        <v>297</v>
      </c>
      <c r="D547" s="7" t="s">
        <v>298</v>
      </c>
      <c r="E547" s="8">
        <v>161721.16</v>
      </c>
      <c r="F547" s="8">
        <v>161721.16</v>
      </c>
      <c r="G547" s="9">
        <v>161721.16</v>
      </c>
      <c r="H547" s="9">
        <v>161721.16</v>
      </c>
      <c r="I547" s="9">
        <v>0</v>
      </c>
      <c r="J547" s="9">
        <v>0</v>
      </c>
      <c r="K547" s="9">
        <v>0</v>
      </c>
      <c r="L547" s="9">
        <v>161721.16</v>
      </c>
      <c r="M547" s="9">
        <v>0</v>
      </c>
      <c r="N547" s="9">
        <v>0</v>
      </c>
      <c r="O547" s="9">
        <v>0</v>
      </c>
      <c r="P547" s="9">
        <v>0</v>
      </c>
      <c r="Q547" s="9">
        <v>0</v>
      </c>
      <c r="R547" s="9">
        <v>0</v>
      </c>
      <c r="S547" s="9">
        <v>0</v>
      </c>
      <c r="T547" s="9">
        <v>0</v>
      </c>
      <c r="U547" s="9">
        <v>0</v>
      </c>
      <c r="V547" s="5">
        <v>100</v>
      </c>
      <c r="W547" s="5">
        <v>0.17613953983458558</v>
      </c>
    </row>
    <row r="548" spans="1:23" x14ac:dyDescent="0.35">
      <c r="A548" s="6"/>
      <c r="B548" s="4" t="s">
        <v>309</v>
      </c>
      <c r="C548" s="4"/>
      <c r="D548" s="7" t="s">
        <v>70</v>
      </c>
      <c r="E548" s="8">
        <v>0</v>
      </c>
      <c r="F548" s="8">
        <v>6468.85</v>
      </c>
      <c r="G548" s="9">
        <v>6468.85</v>
      </c>
      <c r="H548" s="9">
        <v>6468.85</v>
      </c>
      <c r="I548" s="9">
        <v>0</v>
      </c>
      <c r="J548" s="9">
        <v>0</v>
      </c>
      <c r="K548" s="9">
        <v>0</v>
      </c>
      <c r="L548" s="9">
        <v>6468.85</v>
      </c>
      <c r="M548" s="9">
        <v>0</v>
      </c>
      <c r="N548" s="9">
        <v>0</v>
      </c>
      <c r="O548" s="9">
        <v>0</v>
      </c>
      <c r="P548" s="9">
        <v>0</v>
      </c>
      <c r="Q548" s="9">
        <v>0</v>
      </c>
      <c r="R548" s="9">
        <v>0</v>
      </c>
      <c r="S548" s="9">
        <v>0</v>
      </c>
      <c r="T548" s="9">
        <v>0</v>
      </c>
      <c r="U548" s="9">
        <v>0</v>
      </c>
      <c r="V548" s="5">
        <v>100</v>
      </c>
      <c r="W548" s="5">
        <v>7.0455815933834227E-3</v>
      </c>
    </row>
    <row r="549" spans="1:23" ht="162.5" x14ac:dyDescent="0.35">
      <c r="A549" s="6"/>
      <c r="B549" s="4"/>
      <c r="C549" s="4" t="s">
        <v>197</v>
      </c>
      <c r="D549" s="7" t="s">
        <v>198</v>
      </c>
      <c r="E549" s="8">
        <v>0</v>
      </c>
      <c r="F549" s="8">
        <v>6468.85</v>
      </c>
      <c r="G549" s="9">
        <v>6468.85</v>
      </c>
      <c r="H549" s="9">
        <v>6468.85</v>
      </c>
      <c r="I549" s="9">
        <v>0</v>
      </c>
      <c r="J549" s="9">
        <v>0</v>
      </c>
      <c r="K549" s="9">
        <v>0</v>
      </c>
      <c r="L549" s="9">
        <v>6468.85</v>
      </c>
      <c r="M549" s="9">
        <v>0</v>
      </c>
      <c r="N549" s="9">
        <v>0</v>
      </c>
      <c r="O549" s="9">
        <v>0</v>
      </c>
      <c r="P549" s="9">
        <v>0</v>
      </c>
      <c r="Q549" s="9">
        <v>0</v>
      </c>
      <c r="R549" s="9">
        <v>0</v>
      </c>
      <c r="S549" s="9">
        <v>0</v>
      </c>
      <c r="T549" s="9">
        <v>0</v>
      </c>
      <c r="U549" s="9">
        <v>0</v>
      </c>
      <c r="V549" s="5">
        <v>100</v>
      </c>
      <c r="W549" s="5">
        <v>7.0455815933834227E-3</v>
      </c>
    </row>
    <row r="550" spans="1:23" x14ac:dyDescent="0.35">
      <c r="A550" s="6">
        <v>926</v>
      </c>
      <c r="B550" s="4"/>
      <c r="C550" s="4"/>
      <c r="D550" s="7" t="s">
        <v>310</v>
      </c>
      <c r="E550" s="8">
        <v>71157.31</v>
      </c>
      <c r="F550" s="8">
        <v>316973.46000000002</v>
      </c>
      <c r="G550" s="9">
        <v>120336.71</v>
      </c>
      <c r="H550" s="9">
        <v>58672.44</v>
      </c>
      <c r="I550" s="9">
        <v>1746.59</v>
      </c>
      <c r="J550" s="9">
        <v>0</v>
      </c>
      <c r="K550" s="9">
        <v>1746.59</v>
      </c>
      <c r="L550" s="9">
        <v>56925.85</v>
      </c>
      <c r="M550" s="9">
        <v>0</v>
      </c>
      <c r="N550" s="9">
        <v>0</v>
      </c>
      <c r="O550" s="9">
        <v>0</v>
      </c>
      <c r="P550" s="9">
        <v>0</v>
      </c>
      <c r="Q550" s="9">
        <v>61664.28</v>
      </c>
      <c r="R550" s="9">
        <v>61664.28</v>
      </c>
      <c r="S550" s="9">
        <v>0</v>
      </c>
      <c r="T550" s="9">
        <v>0</v>
      </c>
      <c r="U550" s="9">
        <v>0</v>
      </c>
      <c r="V550" s="5">
        <v>37.964285714285708</v>
      </c>
      <c r="W550" s="5">
        <v>0.13106543159091513</v>
      </c>
    </row>
    <row r="551" spans="1:23" x14ac:dyDescent="0.35">
      <c r="A551" s="6"/>
      <c r="B551" s="4" t="s">
        <v>311</v>
      </c>
      <c r="C551" s="4"/>
      <c r="D551" s="7" t="s">
        <v>312</v>
      </c>
      <c r="E551" s="8">
        <v>0</v>
      </c>
      <c r="F551" s="8">
        <v>226409.62</v>
      </c>
      <c r="G551" s="9">
        <v>61664.28</v>
      </c>
      <c r="H551" s="9">
        <v>0</v>
      </c>
      <c r="I551" s="9">
        <v>0</v>
      </c>
      <c r="J551" s="9">
        <v>0</v>
      </c>
      <c r="K551" s="9">
        <v>0</v>
      </c>
      <c r="L551" s="9">
        <v>0</v>
      </c>
      <c r="M551" s="9">
        <v>0</v>
      </c>
      <c r="N551" s="9">
        <v>0</v>
      </c>
      <c r="O551" s="9">
        <v>0</v>
      </c>
      <c r="P551" s="9">
        <v>0</v>
      </c>
      <c r="Q551" s="9">
        <v>61664.28</v>
      </c>
      <c r="R551" s="9">
        <v>61664.28</v>
      </c>
      <c r="S551" s="9">
        <v>0</v>
      </c>
      <c r="T551" s="9">
        <v>0</v>
      </c>
      <c r="U551" s="9">
        <v>0</v>
      </c>
      <c r="V551" s="5">
        <v>27.235714285714284</v>
      </c>
      <c r="W551" s="5">
        <v>6.7162006538927482E-2</v>
      </c>
    </row>
    <row r="552" spans="1:23" ht="25" x14ac:dyDescent="0.35">
      <c r="A552" s="6"/>
      <c r="B552" s="4"/>
      <c r="C552" s="4" t="s">
        <v>211</v>
      </c>
      <c r="D552" s="7" t="s">
        <v>188</v>
      </c>
      <c r="E552" s="8">
        <v>0</v>
      </c>
      <c r="F552" s="8">
        <v>226409.62</v>
      </c>
      <c r="G552" s="9">
        <v>61664.28</v>
      </c>
      <c r="H552" s="9">
        <v>0</v>
      </c>
      <c r="I552" s="9">
        <v>0</v>
      </c>
      <c r="J552" s="9">
        <v>0</v>
      </c>
      <c r="K552" s="9">
        <v>0</v>
      </c>
      <c r="L552" s="9">
        <v>0</v>
      </c>
      <c r="M552" s="9">
        <v>0</v>
      </c>
      <c r="N552" s="9">
        <v>0</v>
      </c>
      <c r="O552" s="9">
        <v>0</v>
      </c>
      <c r="P552" s="9">
        <v>0</v>
      </c>
      <c r="Q552" s="9">
        <v>61664.28</v>
      </c>
      <c r="R552" s="9">
        <v>61664.28</v>
      </c>
      <c r="S552" s="9">
        <v>0</v>
      </c>
      <c r="T552" s="9">
        <v>0</v>
      </c>
      <c r="U552" s="9">
        <v>0</v>
      </c>
      <c r="V552" s="5">
        <v>27.235714285714284</v>
      </c>
      <c r="W552" s="5">
        <v>6.7162006538927482E-2</v>
      </c>
    </row>
    <row r="553" spans="1:23" ht="25" x14ac:dyDescent="0.35">
      <c r="A553" s="6"/>
      <c r="B553" s="4" t="s">
        <v>313</v>
      </c>
      <c r="C553" s="4"/>
      <c r="D553" s="7" t="s">
        <v>314</v>
      </c>
      <c r="E553" s="8">
        <v>71157.31</v>
      </c>
      <c r="F553" s="8">
        <v>90563.85</v>
      </c>
      <c r="G553" s="9">
        <v>58672.44</v>
      </c>
      <c r="H553" s="9">
        <v>58672.44</v>
      </c>
      <c r="I553" s="9">
        <v>1746.59</v>
      </c>
      <c r="J553" s="9">
        <v>0</v>
      </c>
      <c r="K553" s="9">
        <v>1746.59</v>
      </c>
      <c r="L553" s="9">
        <v>56925.85</v>
      </c>
      <c r="M553" s="9">
        <v>0</v>
      </c>
      <c r="N553" s="9">
        <v>0</v>
      </c>
      <c r="O553" s="9">
        <v>0</v>
      </c>
      <c r="P553" s="9">
        <v>0</v>
      </c>
      <c r="Q553" s="9">
        <v>0</v>
      </c>
      <c r="R553" s="9">
        <v>0</v>
      </c>
      <c r="S553" s="9">
        <v>0</v>
      </c>
      <c r="T553" s="9">
        <v>0</v>
      </c>
      <c r="U553" s="9">
        <v>0</v>
      </c>
      <c r="V553" s="5">
        <v>64.785714285714292</v>
      </c>
      <c r="W553" s="5">
        <v>6.390342505198765E-2</v>
      </c>
    </row>
    <row r="554" spans="1:23" ht="162.5" x14ac:dyDescent="0.35">
      <c r="A554" s="6"/>
      <c r="B554" s="4"/>
      <c r="C554" s="4" t="s">
        <v>197</v>
      </c>
      <c r="D554" s="7" t="s">
        <v>198</v>
      </c>
      <c r="E554" s="8">
        <v>32344.23</v>
      </c>
      <c r="F554" s="8">
        <v>64688.46</v>
      </c>
      <c r="G554" s="9">
        <v>56925.85</v>
      </c>
      <c r="H554" s="9">
        <v>56925.85</v>
      </c>
      <c r="I554" s="9">
        <v>0</v>
      </c>
      <c r="J554" s="9">
        <v>0</v>
      </c>
      <c r="K554" s="9">
        <v>0</v>
      </c>
      <c r="L554" s="9">
        <v>56925.85</v>
      </c>
      <c r="M554" s="9">
        <v>0</v>
      </c>
      <c r="N554" s="9">
        <v>0</v>
      </c>
      <c r="O554" s="9">
        <v>0</v>
      </c>
      <c r="P554" s="9">
        <v>0</v>
      </c>
      <c r="Q554" s="9">
        <v>0</v>
      </c>
      <c r="R554" s="9">
        <v>0</v>
      </c>
      <c r="S554" s="9">
        <v>0</v>
      </c>
      <c r="T554" s="9">
        <v>0</v>
      </c>
      <c r="U554" s="9">
        <v>0</v>
      </c>
      <c r="V554" s="5">
        <v>88</v>
      </c>
      <c r="W554" s="5">
        <v>6.2001118021774118E-2</v>
      </c>
    </row>
    <row r="555" spans="1:23" ht="25" x14ac:dyDescent="0.35">
      <c r="A555" s="6"/>
      <c r="B555" s="4"/>
      <c r="C555" s="4" t="s">
        <v>43</v>
      </c>
      <c r="D555" s="7" t="s">
        <v>44</v>
      </c>
      <c r="E555" s="8">
        <v>19406.54</v>
      </c>
      <c r="F555" s="8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0</v>
      </c>
      <c r="M555" s="9">
        <v>0</v>
      </c>
      <c r="N555" s="9">
        <v>0</v>
      </c>
      <c r="O555" s="9">
        <v>0</v>
      </c>
      <c r="P555" s="9">
        <v>0</v>
      </c>
      <c r="Q555" s="9">
        <v>0</v>
      </c>
      <c r="R555" s="9">
        <v>0</v>
      </c>
      <c r="S555" s="9">
        <v>0</v>
      </c>
      <c r="T555" s="9">
        <v>0</v>
      </c>
      <c r="U555" s="9">
        <v>0</v>
      </c>
      <c r="V555" s="5" t="s">
        <v>86</v>
      </c>
      <c r="W555" s="5">
        <v>0</v>
      </c>
    </row>
    <row r="556" spans="1:23" ht="25" x14ac:dyDescent="0.35">
      <c r="A556" s="6"/>
      <c r="B556" s="4"/>
      <c r="C556" s="4" t="s">
        <v>55</v>
      </c>
      <c r="D556" s="7" t="s">
        <v>56</v>
      </c>
      <c r="E556" s="8">
        <v>19406.54</v>
      </c>
      <c r="F556" s="8">
        <v>19406.54</v>
      </c>
      <c r="G556" s="9">
        <v>1746.59</v>
      </c>
      <c r="H556" s="9">
        <v>1746.59</v>
      </c>
      <c r="I556" s="9">
        <v>1746.59</v>
      </c>
      <c r="J556" s="9">
        <v>0</v>
      </c>
      <c r="K556" s="9">
        <v>1746.59</v>
      </c>
      <c r="L556" s="9">
        <v>0</v>
      </c>
      <c r="M556" s="9">
        <v>0</v>
      </c>
      <c r="N556" s="9">
        <v>0</v>
      </c>
      <c r="O556" s="9">
        <v>0</v>
      </c>
      <c r="P556" s="9">
        <v>0</v>
      </c>
      <c r="Q556" s="9">
        <v>0</v>
      </c>
      <c r="R556" s="9">
        <v>0</v>
      </c>
      <c r="S556" s="9">
        <v>0</v>
      </c>
      <c r="T556" s="9">
        <v>0</v>
      </c>
      <c r="U556" s="9">
        <v>0</v>
      </c>
      <c r="V556" s="5">
        <v>9</v>
      </c>
      <c r="W556" s="5">
        <v>1.9023070302135242E-3</v>
      </c>
    </row>
    <row r="557" spans="1:23" ht="25" x14ac:dyDescent="0.35">
      <c r="A557" s="6"/>
      <c r="B557" s="4"/>
      <c r="C557" s="4" t="s">
        <v>211</v>
      </c>
      <c r="D557" s="7" t="s">
        <v>188</v>
      </c>
      <c r="E557" s="8">
        <v>0</v>
      </c>
      <c r="F557" s="8">
        <v>6468.85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0</v>
      </c>
      <c r="M557" s="9">
        <v>0</v>
      </c>
      <c r="N557" s="9">
        <v>0</v>
      </c>
      <c r="O557" s="9">
        <v>0</v>
      </c>
      <c r="P557" s="9">
        <v>0</v>
      </c>
      <c r="Q557" s="9">
        <v>0</v>
      </c>
      <c r="R557" s="9">
        <v>0</v>
      </c>
      <c r="S557" s="9">
        <v>0</v>
      </c>
      <c r="T557" s="9">
        <v>0</v>
      </c>
      <c r="U557" s="9">
        <v>0</v>
      </c>
      <c r="V557" s="5">
        <v>0</v>
      </c>
      <c r="W557" s="5">
        <v>0</v>
      </c>
    </row>
    <row r="558" spans="1:23" x14ac:dyDescent="0.35">
      <c r="A558" s="6"/>
      <c r="B558" s="4"/>
      <c r="C558" s="4"/>
      <c r="D558" s="7" t="s">
        <v>27</v>
      </c>
      <c r="E558" s="8">
        <v>116271148.92</v>
      </c>
      <c r="F558" s="8">
        <v>145293320.31999999</v>
      </c>
      <c r="G558" s="9">
        <v>91814225.900000006</v>
      </c>
      <c r="H558" s="9">
        <v>75422379.930000007</v>
      </c>
      <c r="I558" s="9">
        <v>41464206.439999998</v>
      </c>
      <c r="J558" s="9">
        <v>23324345.07</v>
      </c>
      <c r="K558" s="9">
        <v>18139861.370000001</v>
      </c>
      <c r="L558" s="9">
        <v>28500822.670000002</v>
      </c>
      <c r="M558" s="9">
        <v>1365566.38</v>
      </c>
      <c r="N558" s="9">
        <v>3663616.49</v>
      </c>
      <c r="O558" s="9">
        <v>0</v>
      </c>
      <c r="P558" s="9">
        <v>428167.95</v>
      </c>
      <c r="Q558" s="9">
        <v>16391845.970000001</v>
      </c>
      <c r="R558" s="9">
        <v>11540211.32</v>
      </c>
      <c r="S558" s="9">
        <v>55969.52</v>
      </c>
      <c r="T558" s="9">
        <v>4851634.6500000004</v>
      </c>
      <c r="U558" s="9">
        <v>0</v>
      </c>
      <c r="V558" s="5">
        <v>63.192324119185628</v>
      </c>
      <c r="W558" s="5">
        <v>100</v>
      </c>
    </row>
    <row r="563" spans="1:23" ht="65" x14ac:dyDescent="0.35">
      <c r="A563" s="31" t="s">
        <v>315</v>
      </c>
      <c r="B563" s="31"/>
      <c r="C563" s="31"/>
      <c r="D563" s="31"/>
      <c r="E563" s="31"/>
      <c r="F563" s="31"/>
      <c r="G563" s="31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16"/>
    </row>
    <row r="564" spans="1:23" ht="52" x14ac:dyDescent="0.35">
      <c r="A564" s="24" t="s">
        <v>2</v>
      </c>
      <c r="B564" s="24" t="s">
        <v>3</v>
      </c>
      <c r="C564" s="2" t="s">
        <v>4</v>
      </c>
      <c r="D564" s="2" t="s">
        <v>5</v>
      </c>
      <c r="E564" s="2" t="s">
        <v>6</v>
      </c>
      <c r="F564" s="2" t="s">
        <v>7</v>
      </c>
      <c r="G564" s="2" t="s">
        <v>8</v>
      </c>
      <c r="H564" s="27" t="s">
        <v>9</v>
      </c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7"/>
      <c r="U564" s="7"/>
      <c r="V564" s="2" t="s">
        <v>10</v>
      </c>
      <c r="W564" s="2" t="s">
        <v>11</v>
      </c>
    </row>
    <row r="565" spans="1:23" ht="26" x14ac:dyDescent="0.35">
      <c r="A565" s="24"/>
      <c r="B565" s="24"/>
      <c r="C565" s="2"/>
      <c r="D565" s="2"/>
      <c r="E565" s="2"/>
      <c r="F565" s="2"/>
      <c r="G565" s="2"/>
      <c r="H565" s="2" t="s">
        <v>12</v>
      </c>
      <c r="I565" s="28" t="s">
        <v>9</v>
      </c>
      <c r="J565" s="28"/>
      <c r="K565" s="28"/>
      <c r="L565" s="28"/>
      <c r="M565" s="28"/>
      <c r="N565" s="28"/>
      <c r="O565" s="28"/>
      <c r="P565" s="28"/>
      <c r="Q565" s="2" t="s">
        <v>13</v>
      </c>
      <c r="R565" s="27" t="s">
        <v>9</v>
      </c>
      <c r="S565" s="27"/>
      <c r="T565" s="7"/>
      <c r="U565" s="7"/>
      <c r="V565" s="2"/>
      <c r="W565" s="2"/>
    </row>
    <row r="566" spans="1:23" ht="102.75" customHeight="1" x14ac:dyDescent="0.35">
      <c r="A566" s="25"/>
      <c r="B566" s="25"/>
      <c r="C566" s="26"/>
      <c r="D566" s="26"/>
      <c r="E566" s="2"/>
      <c r="F566" s="26"/>
      <c r="G566" s="2"/>
      <c r="H566" s="2"/>
      <c r="I566" s="2" t="s">
        <v>14</v>
      </c>
      <c r="J566" s="29" t="s">
        <v>9</v>
      </c>
      <c r="K566" s="29"/>
      <c r="L566" s="2" t="s">
        <v>15</v>
      </c>
      <c r="M566" s="2" t="s">
        <v>16</v>
      </c>
      <c r="N566" s="2" t="s">
        <v>17</v>
      </c>
      <c r="O566" s="2" t="s">
        <v>18</v>
      </c>
      <c r="P566" s="2" t="s">
        <v>19</v>
      </c>
      <c r="Q566" s="2"/>
      <c r="R566" s="2" t="s">
        <v>20</v>
      </c>
      <c r="S566" s="2" t="s">
        <v>21</v>
      </c>
      <c r="T566" s="2" t="s">
        <v>22</v>
      </c>
      <c r="U566" s="2" t="s">
        <v>23</v>
      </c>
      <c r="V566" s="2"/>
      <c r="W566" s="2"/>
    </row>
    <row r="567" spans="1:23" ht="91" x14ac:dyDescent="0.35">
      <c r="A567" s="25"/>
      <c r="B567" s="25"/>
      <c r="C567" s="26"/>
      <c r="D567" s="26"/>
      <c r="E567" s="2"/>
      <c r="F567" s="26"/>
      <c r="G567" s="2"/>
      <c r="H567" s="2"/>
      <c r="I567" s="2"/>
      <c r="J567" s="2" t="s">
        <v>24</v>
      </c>
      <c r="K567" s="2" t="s">
        <v>25</v>
      </c>
      <c r="L567" s="2"/>
      <c r="M567" s="2"/>
      <c r="N567" s="2"/>
      <c r="O567" s="2"/>
      <c r="P567" s="2"/>
      <c r="Q567" s="2"/>
      <c r="R567" s="2"/>
      <c r="S567" s="2" t="s">
        <v>26</v>
      </c>
      <c r="T567" s="26"/>
      <c r="U567" s="26"/>
      <c r="V567" s="2"/>
      <c r="W567" s="2"/>
    </row>
    <row r="568" spans="1:23" x14ac:dyDescent="0.35">
      <c r="A568" s="2">
        <v>1</v>
      </c>
      <c r="B568" s="2">
        <v>2</v>
      </c>
      <c r="C568" s="2">
        <v>3</v>
      </c>
      <c r="D568" s="2">
        <v>4</v>
      </c>
      <c r="E568" s="2">
        <v>5</v>
      </c>
      <c r="F568" s="2">
        <v>6</v>
      </c>
      <c r="G568" s="2">
        <v>7</v>
      </c>
      <c r="H568" s="2">
        <v>8</v>
      </c>
      <c r="I568" s="2">
        <v>9</v>
      </c>
      <c r="J568" s="2">
        <v>10</v>
      </c>
      <c r="K568" s="2">
        <v>11</v>
      </c>
      <c r="L568" s="2">
        <v>12</v>
      </c>
      <c r="M568" s="2">
        <v>13</v>
      </c>
      <c r="N568" s="2">
        <v>14</v>
      </c>
      <c r="O568" s="2">
        <v>15</v>
      </c>
      <c r="P568" s="2">
        <v>16</v>
      </c>
      <c r="Q568" s="2">
        <v>17</v>
      </c>
      <c r="R568" s="2">
        <v>18</v>
      </c>
      <c r="S568" s="2">
        <v>19</v>
      </c>
      <c r="T568" s="2">
        <v>20</v>
      </c>
      <c r="U568" s="2">
        <v>21</v>
      </c>
      <c r="V568" s="2">
        <v>22</v>
      </c>
      <c r="W568" s="2">
        <v>23</v>
      </c>
    </row>
    <row r="569" spans="1:23" x14ac:dyDescent="0.35">
      <c r="A569" s="30" t="s">
        <v>27</v>
      </c>
      <c r="B569" s="30"/>
      <c r="C569" s="30"/>
      <c r="D569" s="30"/>
      <c r="E569" s="3">
        <v>29109233.300000001</v>
      </c>
      <c r="F569" s="3">
        <v>94885356.849999994</v>
      </c>
      <c r="G569" s="3">
        <v>50341132.100000001</v>
      </c>
      <c r="H569" s="3">
        <v>14052563.76</v>
      </c>
      <c r="I569" s="3">
        <v>14048454.42</v>
      </c>
      <c r="J569" s="3">
        <v>3075685.05</v>
      </c>
      <c r="K569" s="3">
        <v>10972769.369999999</v>
      </c>
      <c r="L569" s="3">
        <v>0</v>
      </c>
      <c r="M569" s="3">
        <v>4109.33</v>
      </c>
      <c r="N569" s="3">
        <v>0</v>
      </c>
      <c r="O569" s="3">
        <v>0</v>
      </c>
      <c r="P569" s="3">
        <v>0</v>
      </c>
      <c r="Q569" s="3">
        <v>36288568.340000004</v>
      </c>
      <c r="R569" s="3">
        <v>36288568.340000004</v>
      </c>
      <c r="S569" s="3">
        <v>0</v>
      </c>
      <c r="T569" s="3">
        <v>0</v>
      </c>
      <c r="U569" s="3">
        <v>0</v>
      </c>
      <c r="V569" s="3">
        <v>53.054690177114402</v>
      </c>
      <c r="W569" s="3">
        <v>100</v>
      </c>
    </row>
    <row r="570" spans="1:23" x14ac:dyDescent="0.35">
      <c r="A570" s="4"/>
      <c r="B570" s="4"/>
      <c r="C570" s="4"/>
      <c r="D570" s="4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</row>
    <row r="571" spans="1:23" x14ac:dyDescent="0.35">
      <c r="A571" s="6">
        <v>600</v>
      </c>
      <c r="B571" s="4"/>
      <c r="C571" s="4"/>
      <c r="D571" s="7" t="s">
        <v>159</v>
      </c>
      <c r="E571" s="8">
        <v>29028372.73</v>
      </c>
      <c r="F571" s="8">
        <v>94804496.269999996</v>
      </c>
      <c r="G571" s="9">
        <v>50260271.520000003</v>
      </c>
      <c r="H571" s="9">
        <v>13971703.18</v>
      </c>
      <c r="I571" s="9">
        <v>13967593.85</v>
      </c>
      <c r="J571" s="9">
        <v>3075685.05</v>
      </c>
      <c r="K571" s="9">
        <v>10891908.789999999</v>
      </c>
      <c r="L571" s="9">
        <v>0</v>
      </c>
      <c r="M571" s="9">
        <v>4109.33</v>
      </c>
      <c r="N571" s="9">
        <v>0</v>
      </c>
      <c r="O571" s="9">
        <v>0</v>
      </c>
      <c r="P571" s="9">
        <v>0</v>
      </c>
      <c r="Q571" s="9">
        <v>36288568.340000004</v>
      </c>
      <c r="R571" s="9">
        <v>36288568.340000004</v>
      </c>
      <c r="S571" s="9">
        <v>0</v>
      </c>
      <c r="T571" s="9">
        <v>0</v>
      </c>
      <c r="U571" s="9">
        <v>0</v>
      </c>
      <c r="V571" s="5">
        <v>53.014649619837286</v>
      </c>
      <c r="W571" s="5">
        <v>99.839374733691741</v>
      </c>
    </row>
    <row r="572" spans="1:23" ht="25" x14ac:dyDescent="0.35">
      <c r="A572" s="6"/>
      <c r="B572" s="4" t="s">
        <v>316</v>
      </c>
      <c r="C572" s="4"/>
      <c r="D572" s="7" t="s">
        <v>317</v>
      </c>
      <c r="E572" s="8">
        <v>29028372.73</v>
      </c>
      <c r="F572" s="8">
        <v>45955266.509999998</v>
      </c>
      <c r="G572" s="9">
        <v>30703958.18</v>
      </c>
      <c r="H572" s="9">
        <v>13971703.18</v>
      </c>
      <c r="I572" s="9">
        <v>13967593.85</v>
      </c>
      <c r="J572" s="9">
        <v>3075685.05</v>
      </c>
      <c r="K572" s="9">
        <v>10891908.789999999</v>
      </c>
      <c r="L572" s="9">
        <v>0</v>
      </c>
      <c r="M572" s="9">
        <v>4109.33</v>
      </c>
      <c r="N572" s="9">
        <v>0</v>
      </c>
      <c r="O572" s="9">
        <v>0</v>
      </c>
      <c r="P572" s="9">
        <v>0</v>
      </c>
      <c r="Q572" s="9">
        <v>16732254.99</v>
      </c>
      <c r="R572" s="9">
        <v>16732254.99</v>
      </c>
      <c r="S572" s="9">
        <v>0</v>
      </c>
      <c r="T572" s="9">
        <v>0</v>
      </c>
      <c r="U572" s="9">
        <v>0</v>
      </c>
      <c r="V572" s="5">
        <v>66.812708333681144</v>
      </c>
      <c r="W572" s="5">
        <v>60.991791192437738</v>
      </c>
    </row>
    <row r="573" spans="1:23" ht="37.5" x14ac:dyDescent="0.35">
      <c r="A573" s="6"/>
      <c r="B573" s="4"/>
      <c r="C573" s="4" t="s">
        <v>31</v>
      </c>
      <c r="D573" s="7" t="s">
        <v>32</v>
      </c>
      <c r="E573" s="8">
        <v>3234.42</v>
      </c>
      <c r="F573" s="8">
        <v>4204.75</v>
      </c>
      <c r="G573" s="9">
        <v>4109.33</v>
      </c>
      <c r="H573" s="9">
        <v>4109.33</v>
      </c>
      <c r="I573" s="9">
        <v>0</v>
      </c>
      <c r="J573" s="9">
        <v>0</v>
      </c>
      <c r="K573" s="9">
        <v>0</v>
      </c>
      <c r="L573" s="9">
        <v>0</v>
      </c>
      <c r="M573" s="9">
        <v>4109.33</v>
      </c>
      <c r="N573" s="9">
        <v>0</v>
      </c>
      <c r="O573" s="9">
        <v>0</v>
      </c>
      <c r="P573" s="9">
        <v>0</v>
      </c>
      <c r="Q573" s="9">
        <v>0</v>
      </c>
      <c r="R573" s="9">
        <v>0</v>
      </c>
      <c r="S573" s="9">
        <v>0</v>
      </c>
      <c r="T573" s="9">
        <v>0</v>
      </c>
      <c r="U573" s="9">
        <v>0</v>
      </c>
      <c r="V573" s="5">
        <v>97.730769230769226</v>
      </c>
      <c r="W573" s="5">
        <v>8.1629760337857075E-3</v>
      </c>
    </row>
    <row r="574" spans="1:23" ht="25" x14ac:dyDescent="0.35">
      <c r="A574" s="6"/>
      <c r="B574" s="4"/>
      <c r="C574" s="4" t="s">
        <v>33</v>
      </c>
      <c r="D574" s="7" t="s">
        <v>34</v>
      </c>
      <c r="E574" s="8">
        <v>2050624.25</v>
      </c>
      <c r="F574" s="8">
        <v>2387327.69</v>
      </c>
      <c r="G574" s="9">
        <v>2387311.65</v>
      </c>
      <c r="H574" s="9">
        <v>2387311.65</v>
      </c>
      <c r="I574" s="9">
        <v>2387311.65</v>
      </c>
      <c r="J574" s="9">
        <v>2387311.65</v>
      </c>
      <c r="K574" s="9">
        <v>0</v>
      </c>
      <c r="L574" s="9">
        <v>0</v>
      </c>
      <c r="M574" s="9">
        <v>0</v>
      </c>
      <c r="N574" s="9">
        <v>0</v>
      </c>
      <c r="O574" s="9">
        <v>0</v>
      </c>
      <c r="P574" s="9">
        <v>0</v>
      </c>
      <c r="Q574" s="9">
        <v>0</v>
      </c>
      <c r="R574" s="9">
        <v>0</v>
      </c>
      <c r="S574" s="9">
        <v>0</v>
      </c>
      <c r="T574" s="9">
        <v>0</v>
      </c>
      <c r="U574" s="9">
        <v>0</v>
      </c>
      <c r="V574" s="5">
        <v>99.999328004335467</v>
      </c>
      <c r="W574" s="5">
        <v>4.7422684944321958</v>
      </c>
    </row>
    <row r="575" spans="1:23" ht="25" x14ac:dyDescent="0.35">
      <c r="A575" s="6"/>
      <c r="B575" s="4"/>
      <c r="C575" s="4" t="s">
        <v>35</v>
      </c>
      <c r="D575" s="7" t="s">
        <v>36</v>
      </c>
      <c r="E575" s="8">
        <v>161721.16</v>
      </c>
      <c r="F575" s="8">
        <v>163241.32999999999</v>
      </c>
      <c r="G575" s="9">
        <v>163240.98000000001</v>
      </c>
      <c r="H575" s="9">
        <v>163240.98000000001</v>
      </c>
      <c r="I575" s="9">
        <v>163240.98000000001</v>
      </c>
      <c r="J575" s="9">
        <v>163240.98000000001</v>
      </c>
      <c r="K575" s="9">
        <v>0</v>
      </c>
      <c r="L575" s="9">
        <v>0</v>
      </c>
      <c r="M575" s="9">
        <v>0</v>
      </c>
      <c r="N575" s="9">
        <v>0</v>
      </c>
      <c r="O575" s="9">
        <v>0</v>
      </c>
      <c r="P575" s="9">
        <v>0</v>
      </c>
      <c r="Q575" s="9">
        <v>0</v>
      </c>
      <c r="R575" s="9">
        <v>0</v>
      </c>
      <c r="S575" s="9">
        <v>0</v>
      </c>
      <c r="T575" s="9">
        <v>0</v>
      </c>
      <c r="U575" s="9">
        <v>0</v>
      </c>
      <c r="V575" s="5">
        <v>99.999782048741821</v>
      </c>
      <c r="W575" s="5">
        <v>0.32426958087194097</v>
      </c>
    </row>
    <row r="576" spans="1:23" ht="37.5" x14ac:dyDescent="0.35">
      <c r="A576" s="6"/>
      <c r="B576" s="4"/>
      <c r="C576" s="4" t="s">
        <v>37</v>
      </c>
      <c r="D576" s="7" t="s">
        <v>38</v>
      </c>
      <c r="E576" s="8">
        <v>384896.35</v>
      </c>
      <c r="F576" s="8">
        <v>432442.37</v>
      </c>
      <c r="G576" s="9">
        <v>427103.02</v>
      </c>
      <c r="H576" s="9">
        <v>427103.02</v>
      </c>
      <c r="I576" s="9">
        <v>427103.02</v>
      </c>
      <c r="J576" s="9">
        <v>427103.02</v>
      </c>
      <c r="K576" s="9">
        <v>0</v>
      </c>
      <c r="L576" s="9">
        <v>0</v>
      </c>
      <c r="M576" s="9">
        <v>0</v>
      </c>
      <c r="N576" s="9">
        <v>0</v>
      </c>
      <c r="O576" s="9">
        <v>0</v>
      </c>
      <c r="P576" s="9">
        <v>0</v>
      </c>
      <c r="Q576" s="9">
        <v>0</v>
      </c>
      <c r="R576" s="9">
        <v>0</v>
      </c>
      <c r="S576" s="9">
        <v>0</v>
      </c>
      <c r="T576" s="9">
        <v>0</v>
      </c>
      <c r="U576" s="9">
        <v>0</v>
      </c>
      <c r="V576" s="5">
        <v>98.7653029169783</v>
      </c>
      <c r="W576" s="5">
        <v>0.84841758088180719</v>
      </c>
    </row>
    <row r="577" spans="1:23" ht="37.5" x14ac:dyDescent="0.35">
      <c r="A577" s="6"/>
      <c r="B577" s="4"/>
      <c r="C577" s="4" t="s">
        <v>39</v>
      </c>
      <c r="D577" s="7" t="s">
        <v>40</v>
      </c>
      <c r="E577" s="8">
        <v>54985.19</v>
      </c>
      <c r="F577" s="8">
        <v>43341.27</v>
      </c>
      <c r="G577" s="9">
        <v>42546.12</v>
      </c>
      <c r="H577" s="9">
        <v>42546.12</v>
      </c>
      <c r="I577" s="9">
        <v>42546.12</v>
      </c>
      <c r="J577" s="9">
        <v>42546.12</v>
      </c>
      <c r="K577" s="9">
        <v>0</v>
      </c>
      <c r="L577" s="9">
        <v>0</v>
      </c>
      <c r="M577" s="9">
        <v>0</v>
      </c>
      <c r="N577" s="9">
        <v>0</v>
      </c>
      <c r="O577" s="9">
        <v>0</v>
      </c>
      <c r="P577" s="9">
        <v>0</v>
      </c>
      <c r="Q577" s="9">
        <v>0</v>
      </c>
      <c r="R577" s="9">
        <v>0</v>
      </c>
      <c r="S577" s="9">
        <v>0</v>
      </c>
      <c r="T577" s="9">
        <v>0</v>
      </c>
      <c r="U577" s="9">
        <v>0</v>
      </c>
      <c r="V577" s="5">
        <v>98.165373134328362</v>
      </c>
      <c r="W577" s="5">
        <v>8.4515618122457781E-2</v>
      </c>
    </row>
    <row r="578" spans="1:23" ht="25" x14ac:dyDescent="0.35">
      <c r="A578" s="6"/>
      <c r="B578" s="4"/>
      <c r="C578" s="4" t="s">
        <v>41</v>
      </c>
      <c r="D578" s="7" t="s">
        <v>42</v>
      </c>
      <c r="E578" s="8">
        <v>48516.35</v>
      </c>
      <c r="F578" s="8">
        <v>48516.35</v>
      </c>
      <c r="G578" s="9">
        <v>46575.69</v>
      </c>
      <c r="H578" s="9">
        <v>46575.69</v>
      </c>
      <c r="I578" s="9">
        <v>46575.69</v>
      </c>
      <c r="J578" s="9">
        <v>46575.69</v>
      </c>
      <c r="K578" s="9">
        <v>0</v>
      </c>
      <c r="L578" s="9">
        <v>0</v>
      </c>
      <c r="M578" s="9">
        <v>0</v>
      </c>
      <c r="N578" s="9">
        <v>0</v>
      </c>
      <c r="O578" s="9">
        <v>0</v>
      </c>
      <c r="P578" s="9">
        <v>0</v>
      </c>
      <c r="Q578" s="9">
        <v>0</v>
      </c>
      <c r="R578" s="9">
        <v>0</v>
      </c>
      <c r="S578" s="9">
        <v>0</v>
      </c>
      <c r="T578" s="9">
        <v>0</v>
      </c>
      <c r="U578" s="9">
        <v>0</v>
      </c>
      <c r="V578" s="5">
        <v>96</v>
      </c>
      <c r="W578" s="5">
        <v>9.2520153393557014E-2</v>
      </c>
    </row>
    <row r="579" spans="1:23" ht="25" x14ac:dyDescent="0.35">
      <c r="A579" s="6"/>
      <c r="B579" s="4"/>
      <c r="C579" s="4" t="s">
        <v>43</v>
      </c>
      <c r="D579" s="7" t="s">
        <v>44</v>
      </c>
      <c r="E579" s="8">
        <v>1293769.24</v>
      </c>
      <c r="F579" s="8">
        <v>1979466.94</v>
      </c>
      <c r="G579" s="9">
        <v>1967598.71</v>
      </c>
      <c r="H579" s="9">
        <v>1967598.71</v>
      </c>
      <c r="I579" s="9">
        <v>1967598.71</v>
      </c>
      <c r="J579" s="9">
        <v>0</v>
      </c>
      <c r="K579" s="9">
        <v>1967598.71</v>
      </c>
      <c r="L579" s="9">
        <v>0</v>
      </c>
      <c r="M579" s="9">
        <v>0</v>
      </c>
      <c r="N579" s="9">
        <v>0</v>
      </c>
      <c r="O579" s="9">
        <v>0</v>
      </c>
      <c r="P579" s="9">
        <v>0</v>
      </c>
      <c r="Q579" s="9">
        <v>0</v>
      </c>
      <c r="R579" s="9">
        <v>0</v>
      </c>
      <c r="S579" s="9">
        <v>0</v>
      </c>
      <c r="T579" s="9">
        <v>0</v>
      </c>
      <c r="U579" s="9">
        <v>0</v>
      </c>
      <c r="V579" s="5">
        <v>99.400433006535948</v>
      </c>
      <c r="W579" s="5">
        <v>3.9085309063890454</v>
      </c>
    </row>
    <row r="580" spans="1:23" x14ac:dyDescent="0.35">
      <c r="A580" s="6"/>
      <c r="B580" s="4"/>
      <c r="C580" s="4" t="s">
        <v>49</v>
      </c>
      <c r="D580" s="7" t="s">
        <v>50</v>
      </c>
      <c r="E580" s="8">
        <v>58219.62</v>
      </c>
      <c r="F580" s="8">
        <v>58219.62</v>
      </c>
      <c r="G580" s="9">
        <v>53634.79</v>
      </c>
      <c r="H580" s="9">
        <v>53634.79</v>
      </c>
      <c r="I580" s="9">
        <v>53634.79</v>
      </c>
      <c r="J580" s="9">
        <v>0</v>
      </c>
      <c r="K580" s="9">
        <v>53634.79</v>
      </c>
      <c r="L580" s="9">
        <v>0</v>
      </c>
      <c r="M580" s="9">
        <v>0</v>
      </c>
      <c r="N580" s="9">
        <v>0</v>
      </c>
      <c r="O580" s="9">
        <v>0</v>
      </c>
      <c r="P580" s="9">
        <v>0</v>
      </c>
      <c r="Q580" s="9">
        <v>0</v>
      </c>
      <c r="R580" s="9">
        <v>0</v>
      </c>
      <c r="S580" s="9">
        <v>0</v>
      </c>
      <c r="T580" s="9">
        <v>0</v>
      </c>
      <c r="U580" s="9">
        <v>0</v>
      </c>
      <c r="V580" s="5">
        <v>92.124944444444452</v>
      </c>
      <c r="W580" s="5">
        <v>0.1065426748921615</v>
      </c>
    </row>
    <row r="581" spans="1:23" ht="25" x14ac:dyDescent="0.35">
      <c r="A581" s="6"/>
      <c r="B581" s="4"/>
      <c r="C581" s="4" t="s">
        <v>51</v>
      </c>
      <c r="D581" s="7" t="s">
        <v>52</v>
      </c>
      <c r="E581" s="8">
        <v>1617211.55</v>
      </c>
      <c r="F581" s="8">
        <v>4542908.97</v>
      </c>
      <c r="G581" s="9">
        <v>4458314.41</v>
      </c>
      <c r="H581" s="9">
        <v>4458314.41</v>
      </c>
      <c r="I581" s="9">
        <v>4458314.41</v>
      </c>
      <c r="J581" s="9">
        <v>0</v>
      </c>
      <c r="K581" s="9">
        <v>4458314.41</v>
      </c>
      <c r="L581" s="9">
        <v>0</v>
      </c>
      <c r="M581" s="9">
        <v>0</v>
      </c>
      <c r="N581" s="9">
        <v>0</v>
      </c>
      <c r="O581" s="9">
        <v>0</v>
      </c>
      <c r="P581" s="9">
        <v>0</v>
      </c>
      <c r="Q581" s="9">
        <v>0</v>
      </c>
      <c r="R581" s="9">
        <v>0</v>
      </c>
      <c r="S581" s="9">
        <v>0</v>
      </c>
      <c r="T581" s="9">
        <v>0</v>
      </c>
      <c r="U581" s="9">
        <v>0</v>
      </c>
      <c r="V581" s="5">
        <v>98.137876900074758</v>
      </c>
      <c r="W581" s="5">
        <v>8.8562060918747498</v>
      </c>
    </row>
    <row r="582" spans="1:23" ht="25" x14ac:dyDescent="0.35">
      <c r="A582" s="6"/>
      <c r="B582" s="4"/>
      <c r="C582" s="4" t="s">
        <v>53</v>
      </c>
      <c r="D582" s="7" t="s">
        <v>54</v>
      </c>
      <c r="E582" s="8">
        <v>2587.54</v>
      </c>
      <c r="F582" s="8">
        <v>5110.3900000000003</v>
      </c>
      <c r="G582" s="9">
        <v>5081.28</v>
      </c>
      <c r="H582" s="9">
        <v>5081.28</v>
      </c>
      <c r="I582" s="9">
        <v>5081.28</v>
      </c>
      <c r="J582" s="9">
        <v>0</v>
      </c>
      <c r="K582" s="9">
        <v>5081.28</v>
      </c>
      <c r="L582" s="9">
        <v>0</v>
      </c>
      <c r="M582" s="9">
        <v>0</v>
      </c>
      <c r="N582" s="9">
        <v>0</v>
      </c>
      <c r="O582" s="9">
        <v>0</v>
      </c>
      <c r="P582" s="9">
        <v>0</v>
      </c>
      <c r="Q582" s="9">
        <v>0</v>
      </c>
      <c r="R582" s="9">
        <v>0</v>
      </c>
      <c r="S582" s="9">
        <v>0</v>
      </c>
      <c r="T582" s="9">
        <v>0</v>
      </c>
      <c r="U582" s="9">
        <v>0</v>
      </c>
      <c r="V582" s="5">
        <v>99.430379746835442</v>
      </c>
      <c r="W582" s="5">
        <v>1.0093691734810978E-2</v>
      </c>
    </row>
    <row r="583" spans="1:23" ht="25" x14ac:dyDescent="0.35">
      <c r="A583" s="6"/>
      <c r="B583" s="4"/>
      <c r="C583" s="4" t="s">
        <v>55</v>
      </c>
      <c r="D583" s="7" t="s">
        <v>56</v>
      </c>
      <c r="E583" s="8">
        <v>1617211.55</v>
      </c>
      <c r="F583" s="8">
        <v>4242670.41</v>
      </c>
      <c r="G583" s="9">
        <v>4241948.45</v>
      </c>
      <c r="H583" s="9">
        <v>4241948.45</v>
      </c>
      <c r="I583" s="9">
        <v>4241948.45</v>
      </c>
      <c r="J583" s="9">
        <v>0</v>
      </c>
      <c r="K583" s="9">
        <v>4241948.45</v>
      </c>
      <c r="L583" s="9">
        <v>0</v>
      </c>
      <c r="M583" s="9">
        <v>0</v>
      </c>
      <c r="N583" s="9">
        <v>0</v>
      </c>
      <c r="O583" s="9">
        <v>0</v>
      </c>
      <c r="P583" s="9">
        <v>0</v>
      </c>
      <c r="Q583" s="9">
        <v>0</v>
      </c>
      <c r="R583" s="9">
        <v>0</v>
      </c>
      <c r="S583" s="9">
        <v>0</v>
      </c>
      <c r="T583" s="9">
        <v>0</v>
      </c>
      <c r="U583" s="9">
        <v>0</v>
      </c>
      <c r="V583" s="5">
        <v>99.982983462984592</v>
      </c>
      <c r="W583" s="5">
        <v>8.4264065462896678</v>
      </c>
    </row>
    <row r="584" spans="1:23" ht="37.5" x14ac:dyDescent="0.35">
      <c r="A584" s="6"/>
      <c r="B584" s="4"/>
      <c r="C584" s="4" t="s">
        <v>57</v>
      </c>
      <c r="D584" s="7" t="s">
        <v>58</v>
      </c>
      <c r="E584" s="8">
        <v>38813.08</v>
      </c>
      <c r="F584" s="8">
        <v>38813.08</v>
      </c>
      <c r="G584" s="9">
        <v>35186.379999999997</v>
      </c>
      <c r="H584" s="9">
        <v>35186.379999999997</v>
      </c>
      <c r="I584" s="9">
        <v>35186.379999999997</v>
      </c>
      <c r="J584" s="9">
        <v>0</v>
      </c>
      <c r="K584" s="9">
        <v>35186.379999999997</v>
      </c>
      <c r="L584" s="9">
        <v>0</v>
      </c>
      <c r="M584" s="9">
        <v>0</v>
      </c>
      <c r="N584" s="9">
        <v>0</v>
      </c>
      <c r="O584" s="9">
        <v>0</v>
      </c>
      <c r="P584" s="9">
        <v>0</v>
      </c>
      <c r="Q584" s="9">
        <v>0</v>
      </c>
      <c r="R584" s="9">
        <v>0</v>
      </c>
      <c r="S584" s="9">
        <v>0</v>
      </c>
      <c r="T584" s="9">
        <v>0</v>
      </c>
      <c r="U584" s="9">
        <v>0</v>
      </c>
      <c r="V584" s="5">
        <v>90.655999999999992</v>
      </c>
      <c r="W584" s="5">
        <v>6.9895891883719211E-2</v>
      </c>
    </row>
    <row r="585" spans="1:23" ht="62.5" x14ac:dyDescent="0.35">
      <c r="A585" s="6"/>
      <c r="B585" s="4"/>
      <c r="C585" s="4" t="s">
        <v>205</v>
      </c>
      <c r="D585" s="7" t="s">
        <v>206</v>
      </c>
      <c r="E585" s="8">
        <v>7115.73</v>
      </c>
      <c r="F585" s="8">
        <v>41885.78</v>
      </c>
      <c r="G585" s="9">
        <v>41871.550000000003</v>
      </c>
      <c r="H585" s="9">
        <v>41871.550000000003</v>
      </c>
      <c r="I585" s="9">
        <v>41871.550000000003</v>
      </c>
      <c r="J585" s="9">
        <v>0</v>
      </c>
      <c r="K585" s="9">
        <v>41871.550000000003</v>
      </c>
      <c r="L585" s="9">
        <v>0</v>
      </c>
      <c r="M585" s="9">
        <v>0</v>
      </c>
      <c r="N585" s="9">
        <v>0</v>
      </c>
      <c r="O585" s="9">
        <v>0</v>
      </c>
      <c r="P585" s="9">
        <v>0</v>
      </c>
      <c r="Q585" s="9">
        <v>0</v>
      </c>
      <c r="R585" s="9">
        <v>0</v>
      </c>
      <c r="S585" s="9">
        <v>0</v>
      </c>
      <c r="T585" s="9">
        <v>0</v>
      </c>
      <c r="U585" s="9">
        <v>0</v>
      </c>
      <c r="V585" s="5">
        <v>99.966023166023163</v>
      </c>
      <c r="W585" s="5">
        <v>8.3175617900807769E-2</v>
      </c>
    </row>
    <row r="586" spans="1:23" ht="25" x14ac:dyDescent="0.35">
      <c r="A586" s="6"/>
      <c r="B586" s="4"/>
      <c r="C586" s="4" t="s">
        <v>59</v>
      </c>
      <c r="D586" s="7" t="s">
        <v>60</v>
      </c>
      <c r="E586" s="8">
        <v>3234.42</v>
      </c>
      <c r="F586" s="8">
        <v>3234.42</v>
      </c>
      <c r="G586" s="9">
        <v>2363.88</v>
      </c>
      <c r="H586" s="9">
        <v>2363.88</v>
      </c>
      <c r="I586" s="9">
        <v>2363.88</v>
      </c>
      <c r="J586" s="9">
        <v>0</v>
      </c>
      <c r="K586" s="9">
        <v>2363.88</v>
      </c>
      <c r="L586" s="9">
        <v>0</v>
      </c>
      <c r="M586" s="9">
        <v>0</v>
      </c>
      <c r="N586" s="9">
        <v>0</v>
      </c>
      <c r="O586" s="9">
        <v>0</v>
      </c>
      <c r="P586" s="9">
        <v>0</v>
      </c>
      <c r="Q586" s="9">
        <v>0</v>
      </c>
      <c r="R586" s="9">
        <v>0</v>
      </c>
      <c r="S586" s="9">
        <v>0</v>
      </c>
      <c r="T586" s="9">
        <v>0</v>
      </c>
      <c r="U586" s="9">
        <v>0</v>
      </c>
      <c r="V586" s="5">
        <v>73.084999999999994</v>
      </c>
      <c r="W586" s="5">
        <v>4.6957190352556353E-3</v>
      </c>
    </row>
    <row r="587" spans="1:23" x14ac:dyDescent="0.35">
      <c r="A587" s="6"/>
      <c r="B587" s="4"/>
      <c r="C587" s="4" t="s">
        <v>61</v>
      </c>
      <c r="D587" s="7" t="s">
        <v>62</v>
      </c>
      <c r="E587" s="8">
        <v>22640.959999999999</v>
      </c>
      <c r="F587" s="8">
        <v>14001.82</v>
      </c>
      <c r="G587" s="9">
        <v>13049.99</v>
      </c>
      <c r="H587" s="9">
        <v>13049.99</v>
      </c>
      <c r="I587" s="9">
        <v>13049.99</v>
      </c>
      <c r="J587" s="9">
        <v>0</v>
      </c>
      <c r="K587" s="9">
        <v>13049.99</v>
      </c>
      <c r="L587" s="9">
        <v>0</v>
      </c>
      <c r="M587" s="9">
        <v>0</v>
      </c>
      <c r="N587" s="9">
        <v>0</v>
      </c>
      <c r="O587" s="9">
        <v>0</v>
      </c>
      <c r="P587" s="9">
        <v>0</v>
      </c>
      <c r="Q587" s="9">
        <v>0</v>
      </c>
      <c r="R587" s="9">
        <v>0</v>
      </c>
      <c r="S587" s="9">
        <v>0</v>
      </c>
      <c r="T587" s="9">
        <v>0</v>
      </c>
      <c r="U587" s="9">
        <v>0</v>
      </c>
      <c r="V587" s="5">
        <v>93.202125202125202</v>
      </c>
      <c r="W587" s="5">
        <v>2.5923118979170302E-2</v>
      </c>
    </row>
    <row r="588" spans="1:23" ht="37.5" x14ac:dyDescent="0.35">
      <c r="A588" s="6"/>
      <c r="B588" s="4"/>
      <c r="C588" s="4" t="s">
        <v>63</v>
      </c>
      <c r="D588" s="7" t="s">
        <v>64</v>
      </c>
      <c r="E588" s="8">
        <v>64688.46</v>
      </c>
      <c r="F588" s="8">
        <v>69446.3</v>
      </c>
      <c r="G588" s="9">
        <v>69363.08</v>
      </c>
      <c r="H588" s="9">
        <v>69363.08</v>
      </c>
      <c r="I588" s="9">
        <v>69363.08</v>
      </c>
      <c r="J588" s="9">
        <v>0</v>
      </c>
      <c r="K588" s="9">
        <v>69363.08</v>
      </c>
      <c r="L588" s="9">
        <v>0</v>
      </c>
      <c r="M588" s="9">
        <v>0</v>
      </c>
      <c r="N588" s="9">
        <v>0</v>
      </c>
      <c r="O588" s="9">
        <v>0</v>
      </c>
      <c r="P588" s="9">
        <v>0</v>
      </c>
      <c r="Q588" s="9">
        <v>0</v>
      </c>
      <c r="R588" s="9">
        <v>0</v>
      </c>
      <c r="S588" s="9">
        <v>0</v>
      </c>
      <c r="T588" s="9">
        <v>0</v>
      </c>
      <c r="U588" s="9">
        <v>0</v>
      </c>
      <c r="V588" s="5">
        <v>99.880163942061387</v>
      </c>
      <c r="W588" s="5">
        <v>0.13778608819210045</v>
      </c>
    </row>
    <row r="589" spans="1:23" ht="25" x14ac:dyDescent="0.35">
      <c r="A589" s="6"/>
      <c r="B589" s="4"/>
      <c r="C589" s="4" t="s">
        <v>209</v>
      </c>
      <c r="D589" s="7" t="s">
        <v>210</v>
      </c>
      <c r="E589" s="8">
        <v>6468.85</v>
      </c>
      <c r="F589" s="8">
        <v>6468.85</v>
      </c>
      <c r="G589" s="9">
        <v>216.58</v>
      </c>
      <c r="H589" s="9">
        <v>216.58</v>
      </c>
      <c r="I589" s="9">
        <v>216.58</v>
      </c>
      <c r="J589" s="9">
        <v>0</v>
      </c>
      <c r="K589" s="9">
        <v>216.58</v>
      </c>
      <c r="L589" s="9">
        <v>0</v>
      </c>
      <c r="M589" s="9">
        <v>0</v>
      </c>
      <c r="N589" s="9">
        <v>0</v>
      </c>
      <c r="O589" s="9">
        <v>0</v>
      </c>
      <c r="P589" s="9">
        <v>0</v>
      </c>
      <c r="Q589" s="9">
        <v>0</v>
      </c>
      <c r="R589" s="9">
        <v>0</v>
      </c>
      <c r="S589" s="9">
        <v>0</v>
      </c>
      <c r="T589" s="9">
        <v>0</v>
      </c>
      <c r="U589" s="9">
        <v>0</v>
      </c>
      <c r="V589" s="5">
        <v>3.3479999999999994</v>
      </c>
      <c r="W589" s="5">
        <v>4.3021871328004007E-4</v>
      </c>
    </row>
    <row r="590" spans="1:23" ht="37.5" x14ac:dyDescent="0.35">
      <c r="A590" s="6"/>
      <c r="B590" s="4"/>
      <c r="C590" s="4" t="s">
        <v>318</v>
      </c>
      <c r="D590" s="7" t="s">
        <v>319</v>
      </c>
      <c r="E590" s="8">
        <v>16172.12</v>
      </c>
      <c r="F590" s="8">
        <v>0</v>
      </c>
      <c r="G590" s="9">
        <v>0</v>
      </c>
      <c r="H590" s="9">
        <v>0</v>
      </c>
      <c r="I590" s="9">
        <v>0</v>
      </c>
      <c r="J590" s="9">
        <v>0</v>
      </c>
      <c r="K590" s="9">
        <v>0</v>
      </c>
      <c r="L590" s="9">
        <v>0</v>
      </c>
      <c r="M590" s="9">
        <v>0</v>
      </c>
      <c r="N590" s="9">
        <v>0</v>
      </c>
      <c r="O590" s="9">
        <v>0</v>
      </c>
      <c r="P590" s="9">
        <v>0</v>
      </c>
      <c r="Q590" s="9">
        <v>0</v>
      </c>
      <c r="R590" s="9">
        <v>0</v>
      </c>
      <c r="S590" s="9">
        <v>0</v>
      </c>
      <c r="T590" s="9">
        <v>0</v>
      </c>
      <c r="U590" s="9">
        <v>0</v>
      </c>
      <c r="V590" s="5" t="s">
        <v>86</v>
      </c>
      <c r="W590" s="5">
        <v>0</v>
      </c>
    </row>
    <row r="591" spans="1:23" ht="37.5" x14ac:dyDescent="0.35">
      <c r="A591" s="6"/>
      <c r="B591" s="4"/>
      <c r="C591" s="4" t="s">
        <v>180</v>
      </c>
      <c r="D591" s="7" t="s">
        <v>181</v>
      </c>
      <c r="E591" s="8">
        <v>3234.42</v>
      </c>
      <c r="F591" s="8">
        <v>3234.42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0</v>
      </c>
      <c r="M591" s="9">
        <v>0</v>
      </c>
      <c r="N591" s="9">
        <v>0</v>
      </c>
      <c r="O591" s="9">
        <v>0</v>
      </c>
      <c r="P591" s="9">
        <v>0</v>
      </c>
      <c r="Q591" s="9">
        <v>0</v>
      </c>
      <c r="R591" s="9">
        <v>0</v>
      </c>
      <c r="S591" s="9">
        <v>0</v>
      </c>
      <c r="T591" s="9">
        <v>0</v>
      </c>
      <c r="U591" s="9">
        <v>0</v>
      </c>
      <c r="V591" s="5">
        <v>0</v>
      </c>
      <c r="W591" s="5">
        <v>0</v>
      </c>
    </row>
    <row r="592" spans="1:23" ht="37.5" x14ac:dyDescent="0.35">
      <c r="A592" s="6"/>
      <c r="B592" s="4"/>
      <c r="C592" s="4" t="s">
        <v>67</v>
      </c>
      <c r="D592" s="7" t="s">
        <v>68</v>
      </c>
      <c r="E592" s="8">
        <v>3234.42</v>
      </c>
      <c r="F592" s="8">
        <v>4851.63</v>
      </c>
      <c r="G592" s="9">
        <v>3279.71</v>
      </c>
      <c r="H592" s="9">
        <v>3279.71</v>
      </c>
      <c r="I592" s="9">
        <v>3279.71</v>
      </c>
      <c r="J592" s="9">
        <v>0</v>
      </c>
      <c r="K592" s="9">
        <v>3279.71</v>
      </c>
      <c r="L592" s="9">
        <v>0</v>
      </c>
      <c r="M592" s="9">
        <v>0</v>
      </c>
      <c r="N592" s="9">
        <v>0</v>
      </c>
      <c r="O592" s="9">
        <v>0</v>
      </c>
      <c r="P592" s="9">
        <v>0</v>
      </c>
      <c r="Q592" s="9">
        <v>0</v>
      </c>
      <c r="R592" s="9">
        <v>0</v>
      </c>
      <c r="S592" s="9">
        <v>0</v>
      </c>
      <c r="T592" s="9">
        <v>0</v>
      </c>
      <c r="U592" s="9">
        <v>0</v>
      </c>
      <c r="V592" s="5">
        <v>67.600000000000009</v>
      </c>
      <c r="W592" s="5">
        <v>6.5149608014629743E-3</v>
      </c>
    </row>
    <row r="593" spans="1:23" ht="37.5" x14ac:dyDescent="0.35">
      <c r="A593" s="6"/>
      <c r="B593" s="4"/>
      <c r="C593" s="4" t="s">
        <v>91</v>
      </c>
      <c r="D593" s="7" t="s">
        <v>92</v>
      </c>
      <c r="E593" s="8">
        <v>32344.23</v>
      </c>
      <c r="F593" s="8">
        <v>9703.27</v>
      </c>
      <c r="G593" s="9">
        <v>8907.6</v>
      </c>
      <c r="H593" s="9">
        <v>8907.6</v>
      </c>
      <c r="I593" s="9">
        <v>8907.6</v>
      </c>
      <c r="J593" s="9">
        <v>8907.6</v>
      </c>
      <c r="K593" s="9">
        <v>0</v>
      </c>
      <c r="L593" s="9">
        <v>0</v>
      </c>
      <c r="M593" s="9">
        <v>0</v>
      </c>
      <c r="N593" s="9">
        <v>0</v>
      </c>
      <c r="O593" s="9">
        <v>0</v>
      </c>
      <c r="P593" s="9">
        <v>0</v>
      </c>
      <c r="Q593" s="9">
        <v>0</v>
      </c>
      <c r="R593" s="9">
        <v>0</v>
      </c>
      <c r="S593" s="9">
        <v>0</v>
      </c>
      <c r="T593" s="9">
        <v>0</v>
      </c>
      <c r="U593" s="9">
        <v>0</v>
      </c>
      <c r="V593" s="5">
        <v>91.8</v>
      </c>
      <c r="W593" s="5">
        <v>1.7694479336517781E-2</v>
      </c>
    </row>
    <row r="594" spans="1:23" ht="25" x14ac:dyDescent="0.35">
      <c r="A594" s="6"/>
      <c r="B594" s="4"/>
      <c r="C594" s="4" t="s">
        <v>211</v>
      </c>
      <c r="D594" s="7" t="s">
        <v>188</v>
      </c>
      <c r="E594" s="8">
        <v>21537448.829999998</v>
      </c>
      <c r="F594" s="8">
        <v>31611977.920000002</v>
      </c>
      <c r="G594" s="9">
        <v>16490970.27</v>
      </c>
      <c r="H594" s="9">
        <v>0</v>
      </c>
      <c r="I594" s="9">
        <v>0</v>
      </c>
      <c r="J594" s="9">
        <v>0</v>
      </c>
      <c r="K594" s="9">
        <v>0</v>
      </c>
      <c r="L594" s="9">
        <v>0</v>
      </c>
      <c r="M594" s="9">
        <v>0</v>
      </c>
      <c r="N594" s="9">
        <v>0</v>
      </c>
      <c r="O594" s="9">
        <v>0</v>
      </c>
      <c r="P594" s="9">
        <v>0</v>
      </c>
      <c r="Q594" s="9">
        <v>16490970.27</v>
      </c>
      <c r="R594" s="9">
        <v>16490970.27</v>
      </c>
      <c r="S594" s="9">
        <v>0</v>
      </c>
      <c r="T594" s="9">
        <v>0</v>
      </c>
      <c r="U594" s="9">
        <v>0</v>
      </c>
      <c r="V594" s="5">
        <v>52.166841019914713</v>
      </c>
      <c r="W594" s="5">
        <v>32.758441413026048</v>
      </c>
    </row>
    <row r="595" spans="1:23" ht="37.5" x14ac:dyDescent="0.35">
      <c r="A595" s="6"/>
      <c r="B595" s="4"/>
      <c r="C595" s="4" t="s">
        <v>142</v>
      </c>
      <c r="D595" s="7" t="s">
        <v>143</v>
      </c>
      <c r="E595" s="8">
        <v>0</v>
      </c>
      <c r="F595" s="8">
        <v>244198.94</v>
      </c>
      <c r="G595" s="9">
        <v>241284.73</v>
      </c>
      <c r="H595" s="9">
        <v>0</v>
      </c>
      <c r="I595" s="9">
        <v>0</v>
      </c>
      <c r="J595" s="9">
        <v>0</v>
      </c>
      <c r="K595" s="9">
        <v>0</v>
      </c>
      <c r="L595" s="9">
        <v>0</v>
      </c>
      <c r="M595" s="9">
        <v>0</v>
      </c>
      <c r="N595" s="9">
        <v>0</v>
      </c>
      <c r="O595" s="9">
        <v>0</v>
      </c>
      <c r="P595" s="9">
        <v>0</v>
      </c>
      <c r="Q595" s="9">
        <v>241284.73</v>
      </c>
      <c r="R595" s="9">
        <v>241284.73</v>
      </c>
      <c r="S595" s="9">
        <v>0</v>
      </c>
      <c r="T595" s="9">
        <v>0</v>
      </c>
      <c r="U595" s="9">
        <v>0</v>
      </c>
      <c r="V595" s="5">
        <v>98.806622516556288</v>
      </c>
      <c r="W595" s="5">
        <v>0.4792993696531917</v>
      </c>
    </row>
    <row r="596" spans="1:23" ht="37.5" x14ac:dyDescent="0.35">
      <c r="A596" s="6"/>
      <c r="B596" s="4" t="s">
        <v>320</v>
      </c>
      <c r="C596" s="4"/>
      <c r="D596" s="7" t="s">
        <v>321</v>
      </c>
      <c r="E596" s="8">
        <v>0</v>
      </c>
      <c r="F596" s="8">
        <v>41086614.329999998</v>
      </c>
      <c r="G596" s="9">
        <v>19556313.350000001</v>
      </c>
      <c r="H596" s="9">
        <v>0</v>
      </c>
      <c r="I596" s="9">
        <v>0</v>
      </c>
      <c r="J596" s="9">
        <v>0</v>
      </c>
      <c r="K596" s="9">
        <v>0</v>
      </c>
      <c r="L596" s="9">
        <v>0</v>
      </c>
      <c r="M596" s="9">
        <v>0</v>
      </c>
      <c r="N596" s="9">
        <v>0</v>
      </c>
      <c r="O596" s="9">
        <v>0</v>
      </c>
      <c r="P596" s="9">
        <v>0</v>
      </c>
      <c r="Q596" s="9">
        <v>19556313.350000001</v>
      </c>
      <c r="R596" s="9">
        <v>19556313.350000001</v>
      </c>
      <c r="S596" s="9">
        <v>0</v>
      </c>
      <c r="T596" s="9">
        <v>0</v>
      </c>
      <c r="U596" s="9">
        <v>0</v>
      </c>
      <c r="V596" s="5">
        <v>47.597772823693305</v>
      </c>
      <c r="W596" s="5">
        <v>38.847583541254018</v>
      </c>
    </row>
    <row r="597" spans="1:23" ht="25" x14ac:dyDescent="0.35">
      <c r="A597" s="6"/>
      <c r="B597" s="4"/>
      <c r="C597" s="4" t="s">
        <v>211</v>
      </c>
      <c r="D597" s="7" t="s">
        <v>188</v>
      </c>
      <c r="E597" s="8">
        <v>0</v>
      </c>
      <c r="F597" s="8">
        <v>41086614.329999998</v>
      </c>
      <c r="G597" s="9">
        <v>19556313.350000001</v>
      </c>
      <c r="H597" s="9">
        <v>0</v>
      </c>
      <c r="I597" s="9">
        <v>0</v>
      </c>
      <c r="J597" s="9">
        <v>0</v>
      </c>
      <c r="K597" s="9">
        <v>0</v>
      </c>
      <c r="L597" s="9">
        <v>0</v>
      </c>
      <c r="M597" s="9">
        <v>0</v>
      </c>
      <c r="N597" s="9">
        <v>0</v>
      </c>
      <c r="O597" s="9">
        <v>0</v>
      </c>
      <c r="P597" s="9">
        <v>0</v>
      </c>
      <c r="Q597" s="9">
        <v>19556313.350000001</v>
      </c>
      <c r="R597" s="9">
        <v>19556313.350000001</v>
      </c>
      <c r="S597" s="9">
        <v>0</v>
      </c>
      <c r="T597" s="9">
        <v>0</v>
      </c>
      <c r="U597" s="9">
        <v>0</v>
      </c>
      <c r="V597" s="5">
        <v>47.597772823693305</v>
      </c>
      <c r="W597" s="5">
        <v>38.847583541254018</v>
      </c>
    </row>
    <row r="598" spans="1:23" ht="25" x14ac:dyDescent="0.35">
      <c r="A598" s="6"/>
      <c r="B598" s="4" t="s">
        <v>322</v>
      </c>
      <c r="C598" s="4"/>
      <c r="D598" s="7" t="s">
        <v>145</v>
      </c>
      <c r="E598" s="8">
        <v>0</v>
      </c>
      <c r="F598" s="8">
        <v>7762615.4400000004</v>
      </c>
      <c r="G598" s="9">
        <v>0</v>
      </c>
      <c r="H598" s="9">
        <v>0</v>
      </c>
      <c r="I598" s="9">
        <v>0</v>
      </c>
      <c r="J598" s="9">
        <v>0</v>
      </c>
      <c r="K598" s="9">
        <v>0</v>
      </c>
      <c r="L598" s="9">
        <v>0</v>
      </c>
      <c r="M598" s="9">
        <v>0</v>
      </c>
      <c r="N598" s="9">
        <v>0</v>
      </c>
      <c r="O598" s="9">
        <v>0</v>
      </c>
      <c r="P598" s="9">
        <v>0</v>
      </c>
      <c r="Q598" s="9">
        <v>0</v>
      </c>
      <c r="R598" s="9">
        <v>0</v>
      </c>
      <c r="S598" s="9">
        <v>0</v>
      </c>
      <c r="T598" s="9">
        <v>0</v>
      </c>
      <c r="U598" s="9">
        <v>0</v>
      </c>
      <c r="V598" s="5">
        <v>0</v>
      </c>
      <c r="W598" s="5">
        <v>0</v>
      </c>
    </row>
    <row r="599" spans="1:23" ht="25" x14ac:dyDescent="0.35">
      <c r="A599" s="6"/>
      <c r="B599" s="4"/>
      <c r="C599" s="4" t="s">
        <v>323</v>
      </c>
      <c r="D599" s="7" t="s">
        <v>188</v>
      </c>
      <c r="E599" s="8">
        <v>0</v>
      </c>
      <c r="F599" s="8">
        <v>7762615.4400000004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0</v>
      </c>
      <c r="M599" s="9">
        <v>0</v>
      </c>
      <c r="N599" s="9">
        <v>0</v>
      </c>
      <c r="O599" s="9">
        <v>0</v>
      </c>
      <c r="P599" s="9">
        <v>0</v>
      </c>
      <c r="Q599" s="9">
        <v>0</v>
      </c>
      <c r="R599" s="9">
        <v>0</v>
      </c>
      <c r="S599" s="9">
        <v>0</v>
      </c>
      <c r="T599" s="9">
        <v>0</v>
      </c>
      <c r="U599" s="9">
        <v>0</v>
      </c>
      <c r="V599" s="5">
        <v>0</v>
      </c>
      <c r="W599" s="5">
        <v>0</v>
      </c>
    </row>
    <row r="600" spans="1:23" ht="37.5" x14ac:dyDescent="0.35">
      <c r="A600" s="6">
        <v>900</v>
      </c>
      <c r="B600" s="4"/>
      <c r="C600" s="4"/>
      <c r="D600" s="7" t="s">
        <v>301</v>
      </c>
      <c r="E600" s="8">
        <v>80860.58</v>
      </c>
      <c r="F600" s="8">
        <v>80860.58</v>
      </c>
      <c r="G600" s="9">
        <v>80860.58</v>
      </c>
      <c r="H600" s="9">
        <v>80860.58</v>
      </c>
      <c r="I600" s="9">
        <v>80860.58</v>
      </c>
      <c r="J600" s="9">
        <v>0</v>
      </c>
      <c r="K600" s="9">
        <v>80860.58</v>
      </c>
      <c r="L600" s="9">
        <v>0</v>
      </c>
      <c r="M600" s="9">
        <v>0</v>
      </c>
      <c r="N600" s="9">
        <v>0</v>
      </c>
      <c r="O600" s="9">
        <v>0</v>
      </c>
      <c r="P600" s="9">
        <v>0</v>
      </c>
      <c r="Q600" s="9">
        <v>0</v>
      </c>
      <c r="R600" s="9">
        <v>0</v>
      </c>
      <c r="S600" s="9">
        <v>0</v>
      </c>
      <c r="T600" s="9">
        <v>0</v>
      </c>
      <c r="U600" s="9">
        <v>0</v>
      </c>
      <c r="V600" s="5">
        <v>100</v>
      </c>
      <c r="W600" s="5">
        <v>0.16062526630825871</v>
      </c>
    </row>
    <row r="601" spans="1:23" ht="75" x14ac:dyDescent="0.35">
      <c r="A601" s="6"/>
      <c r="B601" s="4" t="s">
        <v>302</v>
      </c>
      <c r="C601" s="4"/>
      <c r="D601" s="7" t="s">
        <v>303</v>
      </c>
      <c r="E601" s="8">
        <v>80860.58</v>
      </c>
      <c r="F601" s="8">
        <v>80860.58</v>
      </c>
      <c r="G601" s="9">
        <v>80860.58</v>
      </c>
      <c r="H601" s="9">
        <v>80860.58</v>
      </c>
      <c r="I601" s="9">
        <v>80860.58</v>
      </c>
      <c r="J601" s="9">
        <v>0</v>
      </c>
      <c r="K601" s="9">
        <v>80860.58</v>
      </c>
      <c r="L601" s="9">
        <v>0</v>
      </c>
      <c r="M601" s="9">
        <v>0</v>
      </c>
      <c r="N601" s="9">
        <v>0</v>
      </c>
      <c r="O601" s="9">
        <v>0</v>
      </c>
      <c r="P601" s="9">
        <v>0</v>
      </c>
      <c r="Q601" s="9">
        <v>0</v>
      </c>
      <c r="R601" s="9">
        <v>0</v>
      </c>
      <c r="S601" s="9">
        <v>0</v>
      </c>
      <c r="T601" s="9">
        <v>0</v>
      </c>
      <c r="U601" s="9">
        <v>0</v>
      </c>
      <c r="V601" s="5">
        <v>100</v>
      </c>
      <c r="W601" s="5">
        <v>0.16062526630825871</v>
      </c>
    </row>
    <row r="602" spans="1:23" ht="25" x14ac:dyDescent="0.35">
      <c r="A602" s="6"/>
      <c r="B602" s="4"/>
      <c r="C602" s="4" t="s">
        <v>55</v>
      </c>
      <c r="D602" s="7" t="s">
        <v>56</v>
      </c>
      <c r="E602" s="8">
        <v>80860.58</v>
      </c>
      <c r="F602" s="8">
        <v>80860.58</v>
      </c>
      <c r="G602" s="9">
        <v>80860.58</v>
      </c>
      <c r="H602" s="9">
        <v>80860.58</v>
      </c>
      <c r="I602" s="9">
        <v>80860.58</v>
      </c>
      <c r="J602" s="9">
        <v>0</v>
      </c>
      <c r="K602" s="9">
        <v>80860.58</v>
      </c>
      <c r="L602" s="9">
        <v>0</v>
      </c>
      <c r="M602" s="9">
        <v>0</v>
      </c>
      <c r="N602" s="9">
        <v>0</v>
      </c>
      <c r="O602" s="9">
        <v>0</v>
      </c>
      <c r="P602" s="9">
        <v>0</v>
      </c>
      <c r="Q602" s="9">
        <v>0</v>
      </c>
      <c r="R602" s="9">
        <v>0</v>
      </c>
      <c r="S602" s="9">
        <v>0</v>
      </c>
      <c r="T602" s="9">
        <v>0</v>
      </c>
      <c r="U602" s="9">
        <v>0</v>
      </c>
      <c r="V602" s="5">
        <v>100</v>
      </c>
      <c r="W602" s="5">
        <v>0.16062526630825871</v>
      </c>
    </row>
    <row r="603" spans="1:23" x14ac:dyDescent="0.35">
      <c r="A603" s="6"/>
      <c r="B603" s="4"/>
      <c r="C603" s="4"/>
      <c r="D603" s="7" t="s">
        <v>27</v>
      </c>
      <c r="E603" s="8">
        <v>29109233.300000001</v>
      </c>
      <c r="F603" s="8">
        <v>94885356.849999994</v>
      </c>
      <c r="G603" s="9">
        <v>50341132.100000001</v>
      </c>
      <c r="H603" s="9">
        <v>14052563.76</v>
      </c>
      <c r="I603" s="9">
        <v>14048454.42</v>
      </c>
      <c r="J603" s="9">
        <v>3075685.05</v>
      </c>
      <c r="K603" s="9">
        <v>10972769.369999999</v>
      </c>
      <c r="L603" s="9">
        <v>0</v>
      </c>
      <c r="M603" s="9">
        <v>4109.33</v>
      </c>
      <c r="N603" s="9">
        <v>0</v>
      </c>
      <c r="O603" s="9">
        <v>0</v>
      </c>
      <c r="P603" s="9">
        <v>0</v>
      </c>
      <c r="Q603" s="9">
        <v>36288568.340000004</v>
      </c>
      <c r="R603" s="9">
        <v>36288568.340000004</v>
      </c>
      <c r="S603" s="9">
        <v>0</v>
      </c>
      <c r="T603" s="9">
        <v>0</v>
      </c>
      <c r="U603" s="9">
        <v>0</v>
      </c>
      <c r="V603" s="5">
        <v>53.054690177114402</v>
      </c>
      <c r="W603" s="5">
        <v>100</v>
      </c>
    </row>
    <row r="604" spans="1:23" x14ac:dyDescent="0.35">
      <c r="A604" s="10"/>
      <c r="B604" s="11"/>
      <c r="C604" s="11"/>
      <c r="D604" s="12"/>
      <c r="E604" s="13"/>
      <c r="F604" s="13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5"/>
      <c r="W604" s="15"/>
    </row>
    <row r="605" spans="1:23" x14ac:dyDescent="0.35">
      <c r="A605" s="10"/>
      <c r="B605" s="11"/>
      <c r="C605" s="11"/>
      <c r="D605" s="12"/>
      <c r="E605" s="13"/>
      <c r="F605" s="13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5"/>
      <c r="W605" s="15"/>
    </row>
    <row r="606" spans="1:23" x14ac:dyDescent="0.35">
      <c r="A606" s="10"/>
      <c r="B606" s="11"/>
      <c r="C606" s="11"/>
      <c r="D606" s="12"/>
      <c r="E606" s="13"/>
      <c r="F606" s="13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5"/>
      <c r="W606" s="15"/>
    </row>
    <row r="607" spans="1:23" x14ac:dyDescent="0.35">
      <c r="A607" s="10"/>
      <c r="B607" s="11"/>
      <c r="C607" s="11"/>
      <c r="D607" s="12"/>
      <c r="E607" s="13"/>
      <c r="F607" s="13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5"/>
      <c r="W607" s="15"/>
    </row>
    <row r="608" spans="1:23" x14ac:dyDescent="0.35">
      <c r="A608" s="10"/>
      <c r="B608" s="11"/>
      <c r="C608" s="11"/>
      <c r="D608" s="12"/>
      <c r="E608" s="13"/>
      <c r="F608" s="13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5"/>
      <c r="W608" s="15"/>
    </row>
    <row r="609" spans="1:23" x14ac:dyDescent="0.35">
      <c r="A609" s="10"/>
      <c r="B609" s="11"/>
      <c r="C609" s="11"/>
      <c r="D609" s="12"/>
      <c r="E609" s="13"/>
      <c r="F609" s="13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5"/>
      <c r="W609" s="15"/>
    </row>
    <row r="611" spans="1:23" ht="52" x14ac:dyDescent="0.35">
      <c r="A611" s="31" t="s">
        <v>324</v>
      </c>
      <c r="B611" s="31"/>
      <c r="C611" s="31"/>
      <c r="D611" s="31"/>
      <c r="E611" s="31"/>
      <c r="F611" s="31"/>
      <c r="G611" s="31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16"/>
    </row>
    <row r="612" spans="1:23" ht="52" x14ac:dyDescent="0.35">
      <c r="A612" s="24" t="s">
        <v>2</v>
      </c>
      <c r="B612" s="24" t="s">
        <v>3</v>
      </c>
      <c r="C612" s="2" t="s">
        <v>4</v>
      </c>
      <c r="D612" s="2" t="s">
        <v>5</v>
      </c>
      <c r="E612" s="2" t="s">
        <v>6</v>
      </c>
      <c r="F612" s="2" t="s">
        <v>7</v>
      </c>
      <c r="G612" s="2" t="s">
        <v>8</v>
      </c>
      <c r="H612" s="27" t="s">
        <v>9</v>
      </c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7"/>
      <c r="U612" s="7"/>
      <c r="V612" s="2" t="s">
        <v>10</v>
      </c>
      <c r="W612" s="2" t="s">
        <v>11</v>
      </c>
    </row>
    <row r="613" spans="1:23" ht="26" x14ac:dyDescent="0.35">
      <c r="A613" s="24"/>
      <c r="B613" s="24"/>
      <c r="C613" s="2"/>
      <c r="D613" s="2"/>
      <c r="E613" s="2"/>
      <c r="F613" s="2"/>
      <c r="G613" s="2"/>
      <c r="H613" s="2" t="s">
        <v>12</v>
      </c>
      <c r="I613" s="28" t="s">
        <v>9</v>
      </c>
      <c r="J613" s="28"/>
      <c r="K613" s="28"/>
      <c r="L613" s="28"/>
      <c r="M613" s="28"/>
      <c r="N613" s="28"/>
      <c r="O613" s="28"/>
      <c r="P613" s="28"/>
      <c r="Q613" s="2" t="s">
        <v>13</v>
      </c>
      <c r="R613" s="27" t="s">
        <v>9</v>
      </c>
      <c r="S613" s="27"/>
      <c r="T613" s="7"/>
      <c r="U613" s="7"/>
      <c r="V613" s="2"/>
      <c r="W613" s="2"/>
    </row>
    <row r="614" spans="1:23" ht="106.5" customHeight="1" x14ac:dyDescent="0.35">
      <c r="A614" s="25"/>
      <c r="B614" s="25"/>
      <c r="C614" s="26"/>
      <c r="D614" s="26"/>
      <c r="E614" s="2"/>
      <c r="F614" s="26"/>
      <c r="G614" s="2"/>
      <c r="H614" s="2"/>
      <c r="I614" s="2" t="s">
        <v>14</v>
      </c>
      <c r="J614" s="29" t="s">
        <v>9</v>
      </c>
      <c r="K614" s="29"/>
      <c r="L614" s="2" t="s">
        <v>15</v>
      </c>
      <c r="M614" s="2" t="s">
        <v>16</v>
      </c>
      <c r="N614" s="2" t="s">
        <v>17</v>
      </c>
      <c r="O614" s="2" t="s">
        <v>18</v>
      </c>
      <c r="P614" s="2" t="s">
        <v>19</v>
      </c>
      <c r="Q614" s="2"/>
      <c r="R614" s="2" t="s">
        <v>20</v>
      </c>
      <c r="S614" s="2" t="s">
        <v>21</v>
      </c>
      <c r="T614" s="2" t="s">
        <v>22</v>
      </c>
      <c r="U614" s="2" t="s">
        <v>23</v>
      </c>
      <c r="V614" s="2"/>
      <c r="W614" s="2"/>
    </row>
    <row r="615" spans="1:23" ht="91" x14ac:dyDescent="0.35">
      <c r="A615" s="25"/>
      <c r="B615" s="25"/>
      <c r="C615" s="26"/>
      <c r="D615" s="26"/>
      <c r="E615" s="2"/>
      <c r="F615" s="26"/>
      <c r="G615" s="2"/>
      <c r="H615" s="2"/>
      <c r="I615" s="2"/>
      <c r="J615" s="2" t="s">
        <v>24</v>
      </c>
      <c r="K615" s="2" t="s">
        <v>25</v>
      </c>
      <c r="L615" s="2"/>
      <c r="M615" s="2"/>
      <c r="N615" s="2"/>
      <c r="O615" s="2"/>
      <c r="P615" s="2"/>
      <c r="Q615" s="2"/>
      <c r="R615" s="2"/>
      <c r="S615" s="2" t="s">
        <v>26</v>
      </c>
      <c r="T615" s="26"/>
      <c r="U615" s="26"/>
      <c r="V615" s="2"/>
      <c r="W615" s="2"/>
    </row>
    <row r="616" spans="1:23" x14ac:dyDescent="0.35">
      <c r="A616" s="2">
        <v>1</v>
      </c>
      <c r="B616" s="2">
        <v>2</v>
      </c>
      <c r="C616" s="2">
        <v>3</v>
      </c>
      <c r="D616" s="2">
        <v>4</v>
      </c>
      <c r="E616" s="2">
        <v>5</v>
      </c>
      <c r="F616" s="2">
        <v>6</v>
      </c>
      <c r="G616" s="2">
        <v>7</v>
      </c>
      <c r="H616" s="2">
        <v>8</v>
      </c>
      <c r="I616" s="2">
        <v>9</v>
      </c>
      <c r="J616" s="2">
        <v>10</v>
      </c>
      <c r="K616" s="2">
        <v>11</v>
      </c>
      <c r="L616" s="2">
        <v>12</v>
      </c>
      <c r="M616" s="2">
        <v>13</v>
      </c>
      <c r="N616" s="2">
        <v>14</v>
      </c>
      <c r="O616" s="2">
        <v>15</v>
      </c>
      <c r="P616" s="2">
        <v>16</v>
      </c>
      <c r="Q616" s="2">
        <v>17</v>
      </c>
      <c r="R616" s="2">
        <v>18</v>
      </c>
      <c r="S616" s="2">
        <v>19</v>
      </c>
      <c r="T616" s="2">
        <v>20</v>
      </c>
      <c r="U616" s="2">
        <v>21</v>
      </c>
      <c r="V616" s="2">
        <v>22</v>
      </c>
      <c r="W616" s="2">
        <v>23</v>
      </c>
    </row>
    <row r="617" spans="1:23" x14ac:dyDescent="0.35">
      <c r="A617" s="30" t="s">
        <v>27</v>
      </c>
      <c r="B617" s="30"/>
      <c r="C617" s="30"/>
      <c r="D617" s="30"/>
      <c r="E617" s="3">
        <v>14682515.529999999</v>
      </c>
      <c r="F617" s="3">
        <v>16837491.960000001</v>
      </c>
      <c r="G617" s="3">
        <v>16241215.550000001</v>
      </c>
      <c r="H617" s="3">
        <v>16241215.550000001</v>
      </c>
      <c r="I617" s="3">
        <v>16196958.359999999</v>
      </c>
      <c r="J617" s="3">
        <v>14426696.369999999</v>
      </c>
      <c r="K617" s="3">
        <v>1770261.99</v>
      </c>
      <c r="L617" s="3">
        <v>0</v>
      </c>
      <c r="M617" s="3">
        <v>44257.19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  <c r="V617" s="3">
        <v>96.458638782759849</v>
      </c>
      <c r="W617" s="3">
        <v>100</v>
      </c>
    </row>
    <row r="618" spans="1:23" x14ac:dyDescent="0.35">
      <c r="A618" s="4"/>
      <c r="B618" s="4"/>
      <c r="C618" s="4"/>
      <c r="D618" s="4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</row>
    <row r="619" spans="1:23" x14ac:dyDescent="0.35">
      <c r="A619" s="6">
        <v>801</v>
      </c>
      <c r="B619" s="4"/>
      <c r="C619" s="4"/>
      <c r="D619" s="7" t="s">
        <v>240</v>
      </c>
      <c r="E619" s="8">
        <v>14617827.060000001</v>
      </c>
      <c r="F619" s="8">
        <v>16746928.119999999</v>
      </c>
      <c r="G619" s="9">
        <v>16196614.800000001</v>
      </c>
      <c r="H619" s="9">
        <v>16196614.800000001</v>
      </c>
      <c r="I619" s="9">
        <v>16178232.99</v>
      </c>
      <c r="J619" s="9">
        <v>14426696.369999999</v>
      </c>
      <c r="K619" s="9">
        <v>1751536.62</v>
      </c>
      <c r="L619" s="9">
        <v>0</v>
      </c>
      <c r="M619" s="9">
        <v>18381.810000000001</v>
      </c>
      <c r="N619" s="9">
        <v>0</v>
      </c>
      <c r="O619" s="9">
        <v>0</v>
      </c>
      <c r="P619" s="9">
        <v>0</v>
      </c>
      <c r="Q619" s="9">
        <v>0</v>
      </c>
      <c r="R619" s="9">
        <v>0</v>
      </c>
      <c r="S619" s="9">
        <v>0</v>
      </c>
      <c r="T619" s="9">
        <v>0</v>
      </c>
      <c r="U619" s="9">
        <v>0</v>
      </c>
      <c r="V619" s="5">
        <v>96.71394470906985</v>
      </c>
      <c r="W619" s="5">
        <v>99.725385370642158</v>
      </c>
    </row>
    <row r="620" spans="1:23" x14ac:dyDescent="0.35">
      <c r="A620" s="6"/>
      <c r="B620" s="4" t="s">
        <v>245</v>
      </c>
      <c r="C620" s="4"/>
      <c r="D620" s="7" t="s">
        <v>246</v>
      </c>
      <c r="E620" s="8">
        <v>14045871.09</v>
      </c>
      <c r="F620" s="8">
        <v>16146790.609999999</v>
      </c>
      <c r="G620" s="9">
        <v>16081100.32</v>
      </c>
      <c r="H620" s="9">
        <v>16081100.32</v>
      </c>
      <c r="I620" s="9">
        <v>16062718.51</v>
      </c>
      <c r="J620" s="9">
        <v>14348657.859999999</v>
      </c>
      <c r="K620" s="9">
        <v>1714060.66</v>
      </c>
      <c r="L620" s="9">
        <v>0</v>
      </c>
      <c r="M620" s="9">
        <v>18381.810000000001</v>
      </c>
      <c r="N620" s="9">
        <v>0</v>
      </c>
      <c r="O620" s="9">
        <v>0</v>
      </c>
      <c r="P620" s="9">
        <v>0</v>
      </c>
      <c r="Q620" s="9">
        <v>0</v>
      </c>
      <c r="R620" s="9">
        <v>0</v>
      </c>
      <c r="S620" s="9">
        <v>0</v>
      </c>
      <c r="T620" s="9">
        <v>0</v>
      </c>
      <c r="U620" s="9">
        <v>0</v>
      </c>
      <c r="V620" s="5">
        <v>99.593168117545346</v>
      </c>
      <c r="W620" s="5">
        <v>99.014142561803354</v>
      </c>
    </row>
    <row r="621" spans="1:23" ht="37.5" x14ac:dyDescent="0.35">
      <c r="A621" s="6"/>
      <c r="B621" s="4"/>
      <c r="C621" s="4" t="s">
        <v>31</v>
      </c>
      <c r="D621" s="7" t="s">
        <v>32</v>
      </c>
      <c r="E621" s="8">
        <v>6468.85</v>
      </c>
      <c r="F621" s="8">
        <v>18384.46</v>
      </c>
      <c r="G621" s="9">
        <v>18381.810000000001</v>
      </c>
      <c r="H621" s="9">
        <v>18381.810000000001</v>
      </c>
      <c r="I621" s="9">
        <v>0</v>
      </c>
      <c r="J621" s="9">
        <v>0</v>
      </c>
      <c r="K621" s="9">
        <v>0</v>
      </c>
      <c r="L621" s="9">
        <v>0</v>
      </c>
      <c r="M621" s="9">
        <v>18381.810000000001</v>
      </c>
      <c r="N621" s="9">
        <v>0</v>
      </c>
      <c r="O621" s="9">
        <v>0</v>
      </c>
      <c r="P621" s="9">
        <v>0</v>
      </c>
      <c r="Q621" s="9">
        <v>0</v>
      </c>
      <c r="R621" s="9">
        <v>0</v>
      </c>
      <c r="S621" s="9">
        <v>0</v>
      </c>
      <c r="T621" s="9">
        <v>0</v>
      </c>
      <c r="U621" s="9">
        <v>0</v>
      </c>
      <c r="V621" s="5">
        <v>99.985573539760736</v>
      </c>
      <c r="W621" s="5">
        <v>0.11318000560385591</v>
      </c>
    </row>
    <row r="622" spans="1:23" ht="25" x14ac:dyDescent="0.35">
      <c r="A622" s="6"/>
      <c r="B622" s="4"/>
      <c r="C622" s="4" t="s">
        <v>33</v>
      </c>
      <c r="D622" s="7" t="s">
        <v>34</v>
      </c>
      <c r="E622" s="8">
        <v>9753784.5199999996</v>
      </c>
      <c r="F622" s="8">
        <v>11305670.43</v>
      </c>
      <c r="G622" s="9">
        <v>11305667.189999999</v>
      </c>
      <c r="H622" s="9">
        <v>11305667.189999999</v>
      </c>
      <c r="I622" s="9">
        <v>11305667.189999999</v>
      </c>
      <c r="J622" s="9">
        <v>11305667.189999999</v>
      </c>
      <c r="K622" s="9">
        <v>0</v>
      </c>
      <c r="L622" s="9">
        <v>0</v>
      </c>
      <c r="M622" s="9">
        <v>0</v>
      </c>
      <c r="N622" s="9">
        <v>0</v>
      </c>
      <c r="O622" s="9">
        <v>0</v>
      </c>
      <c r="P622" s="9">
        <v>0</v>
      </c>
      <c r="Q622" s="9">
        <v>0</v>
      </c>
      <c r="R622" s="9">
        <v>0</v>
      </c>
      <c r="S622" s="9">
        <v>0</v>
      </c>
      <c r="T622" s="9">
        <v>0</v>
      </c>
      <c r="U622" s="9">
        <v>0</v>
      </c>
      <c r="V622" s="5">
        <v>99.999971391142878</v>
      </c>
      <c r="W622" s="5">
        <v>69.610966956497947</v>
      </c>
    </row>
    <row r="623" spans="1:23" ht="25" x14ac:dyDescent="0.35">
      <c r="A623" s="6"/>
      <c r="B623" s="4"/>
      <c r="C623" s="4" t="s">
        <v>35</v>
      </c>
      <c r="D623" s="7" t="s">
        <v>36</v>
      </c>
      <c r="E623" s="8">
        <v>829070.62</v>
      </c>
      <c r="F623" s="8">
        <v>829070.62</v>
      </c>
      <c r="G623" s="9">
        <v>829070.62</v>
      </c>
      <c r="H623" s="9">
        <v>829070.62</v>
      </c>
      <c r="I623" s="9">
        <v>829070.62</v>
      </c>
      <c r="J623" s="9">
        <v>829070.62</v>
      </c>
      <c r="K623" s="9">
        <v>0</v>
      </c>
      <c r="L623" s="9">
        <v>0</v>
      </c>
      <c r="M623" s="9">
        <v>0</v>
      </c>
      <c r="N623" s="9">
        <v>0</v>
      </c>
      <c r="O623" s="9">
        <v>0</v>
      </c>
      <c r="P623" s="9">
        <v>0</v>
      </c>
      <c r="Q623" s="9">
        <v>0</v>
      </c>
      <c r="R623" s="9">
        <v>0</v>
      </c>
      <c r="S623" s="9">
        <v>0</v>
      </c>
      <c r="T623" s="9">
        <v>0</v>
      </c>
      <c r="U623" s="9">
        <v>0</v>
      </c>
      <c r="V623" s="5">
        <v>100</v>
      </c>
      <c r="W623" s="5">
        <v>5.1047325498085039</v>
      </c>
    </row>
    <row r="624" spans="1:23" ht="37.5" x14ac:dyDescent="0.35">
      <c r="A624" s="6"/>
      <c r="B624" s="4"/>
      <c r="C624" s="4" t="s">
        <v>37</v>
      </c>
      <c r="D624" s="7" t="s">
        <v>38</v>
      </c>
      <c r="E624" s="8">
        <v>1897506.66</v>
      </c>
      <c r="F624" s="8">
        <v>1954238.44</v>
      </c>
      <c r="G624" s="9">
        <v>1944041.08</v>
      </c>
      <c r="H624" s="9">
        <v>1944041.08</v>
      </c>
      <c r="I624" s="9">
        <v>1944041.08</v>
      </c>
      <c r="J624" s="9">
        <v>1944041.08</v>
      </c>
      <c r="K624" s="9">
        <v>0</v>
      </c>
      <c r="L624" s="9">
        <v>0</v>
      </c>
      <c r="M624" s="9">
        <v>0</v>
      </c>
      <c r="N624" s="9">
        <v>0</v>
      </c>
      <c r="O624" s="9">
        <v>0</v>
      </c>
      <c r="P624" s="9">
        <v>0</v>
      </c>
      <c r="Q624" s="9">
        <v>0</v>
      </c>
      <c r="R624" s="9">
        <v>0</v>
      </c>
      <c r="S624" s="9">
        <v>0</v>
      </c>
      <c r="T624" s="9">
        <v>0</v>
      </c>
      <c r="U624" s="9">
        <v>0</v>
      </c>
      <c r="V624" s="5">
        <v>99.478192651439926</v>
      </c>
      <c r="W624" s="5">
        <v>11.969800356733751</v>
      </c>
    </row>
    <row r="625" spans="1:23" ht="37.5" x14ac:dyDescent="0.35">
      <c r="A625" s="6"/>
      <c r="B625" s="4"/>
      <c r="C625" s="4" t="s">
        <v>39</v>
      </c>
      <c r="D625" s="7" t="s">
        <v>40</v>
      </c>
      <c r="E625" s="8">
        <v>269864.09000000003</v>
      </c>
      <c r="F625" s="8">
        <v>225022.05</v>
      </c>
      <c r="G625" s="9">
        <v>225022.05</v>
      </c>
      <c r="H625" s="9">
        <v>225022.05</v>
      </c>
      <c r="I625" s="9">
        <v>225022.05</v>
      </c>
      <c r="J625" s="9">
        <v>225022.05</v>
      </c>
      <c r="K625" s="9">
        <v>0</v>
      </c>
      <c r="L625" s="9">
        <v>0</v>
      </c>
      <c r="M625" s="9">
        <v>0</v>
      </c>
      <c r="N625" s="9">
        <v>0</v>
      </c>
      <c r="O625" s="9">
        <v>0</v>
      </c>
      <c r="P625" s="9">
        <v>0</v>
      </c>
      <c r="Q625" s="9">
        <v>0</v>
      </c>
      <c r="R625" s="9">
        <v>0</v>
      </c>
      <c r="S625" s="9">
        <v>0</v>
      </c>
      <c r="T625" s="9">
        <v>0</v>
      </c>
      <c r="U625" s="9">
        <v>0</v>
      </c>
      <c r="V625" s="5">
        <v>100</v>
      </c>
      <c r="W625" s="5">
        <v>1.3855000492445881</v>
      </c>
    </row>
    <row r="626" spans="1:23" ht="25" x14ac:dyDescent="0.35">
      <c r="A626" s="6"/>
      <c r="B626" s="4"/>
      <c r="C626" s="4" t="s">
        <v>41</v>
      </c>
      <c r="D626" s="7" t="s">
        <v>42</v>
      </c>
      <c r="E626" s="8">
        <v>12937.69</v>
      </c>
      <c r="F626" s="8">
        <v>12937.69</v>
      </c>
      <c r="G626" s="9">
        <v>4560.54</v>
      </c>
      <c r="H626" s="9">
        <v>4560.54</v>
      </c>
      <c r="I626" s="9">
        <v>4560.54</v>
      </c>
      <c r="J626" s="9">
        <v>4560.54</v>
      </c>
      <c r="K626" s="9">
        <v>0</v>
      </c>
      <c r="L626" s="9">
        <v>0</v>
      </c>
      <c r="M626" s="9">
        <v>0</v>
      </c>
      <c r="N626" s="9">
        <v>0</v>
      </c>
      <c r="O626" s="9">
        <v>0</v>
      </c>
      <c r="P626" s="9">
        <v>0</v>
      </c>
      <c r="Q626" s="9">
        <v>0</v>
      </c>
      <c r="R626" s="9">
        <v>0</v>
      </c>
      <c r="S626" s="9">
        <v>0</v>
      </c>
      <c r="T626" s="9">
        <v>0</v>
      </c>
      <c r="U626" s="9">
        <v>0</v>
      </c>
      <c r="V626" s="5">
        <v>35.25</v>
      </c>
      <c r="W626" s="5">
        <v>2.8080019971466121E-2</v>
      </c>
    </row>
    <row r="627" spans="1:23" ht="25" x14ac:dyDescent="0.35">
      <c r="A627" s="6"/>
      <c r="B627" s="4"/>
      <c r="C627" s="4" t="s">
        <v>43</v>
      </c>
      <c r="D627" s="7" t="s">
        <v>44</v>
      </c>
      <c r="E627" s="8">
        <v>32344.23</v>
      </c>
      <c r="F627" s="8">
        <v>219617.33</v>
      </c>
      <c r="G627" s="9">
        <v>219278.13</v>
      </c>
      <c r="H627" s="9">
        <v>219278.13</v>
      </c>
      <c r="I627" s="9">
        <v>219278.13</v>
      </c>
      <c r="J627" s="9">
        <v>0</v>
      </c>
      <c r="K627" s="9">
        <v>219278.13</v>
      </c>
      <c r="L627" s="9">
        <v>0</v>
      </c>
      <c r="M627" s="9">
        <v>0</v>
      </c>
      <c r="N627" s="9">
        <v>0</v>
      </c>
      <c r="O627" s="9">
        <v>0</v>
      </c>
      <c r="P627" s="9">
        <v>0</v>
      </c>
      <c r="Q627" s="9">
        <v>0</v>
      </c>
      <c r="R627" s="9">
        <v>0</v>
      </c>
      <c r="S627" s="9">
        <v>0</v>
      </c>
      <c r="T627" s="9">
        <v>0</v>
      </c>
      <c r="U627" s="9">
        <v>0</v>
      </c>
      <c r="V627" s="5">
        <v>99.845552282768779</v>
      </c>
      <c r="W627" s="5">
        <v>1.3501337619632212</v>
      </c>
    </row>
    <row r="628" spans="1:23" ht="25" x14ac:dyDescent="0.35">
      <c r="A628" s="6"/>
      <c r="B628" s="4"/>
      <c r="C628" s="4" t="s">
        <v>45</v>
      </c>
      <c r="D628" s="7" t="s">
        <v>46</v>
      </c>
      <c r="E628" s="8">
        <v>323.44</v>
      </c>
      <c r="F628" s="8">
        <v>0</v>
      </c>
      <c r="G628" s="9">
        <v>0</v>
      </c>
      <c r="H628" s="9">
        <v>0</v>
      </c>
      <c r="I628" s="9">
        <v>0</v>
      </c>
      <c r="J628" s="9">
        <v>0</v>
      </c>
      <c r="K628" s="9">
        <v>0</v>
      </c>
      <c r="L628" s="9">
        <v>0</v>
      </c>
      <c r="M628" s="9">
        <v>0</v>
      </c>
      <c r="N628" s="9">
        <v>0</v>
      </c>
      <c r="O628" s="9">
        <v>0</v>
      </c>
      <c r="P628" s="9">
        <v>0</v>
      </c>
      <c r="Q628" s="9">
        <v>0</v>
      </c>
      <c r="R628" s="9">
        <v>0</v>
      </c>
      <c r="S628" s="9">
        <v>0</v>
      </c>
      <c r="T628" s="9">
        <v>0</v>
      </c>
      <c r="U628" s="9">
        <v>0</v>
      </c>
      <c r="V628" s="5" t="s">
        <v>86</v>
      </c>
      <c r="W628" s="5">
        <v>0</v>
      </c>
    </row>
    <row r="629" spans="1:23" ht="37.5" x14ac:dyDescent="0.35">
      <c r="A629" s="6"/>
      <c r="B629" s="4"/>
      <c r="C629" s="4" t="s">
        <v>95</v>
      </c>
      <c r="D629" s="7" t="s">
        <v>96</v>
      </c>
      <c r="E629" s="8">
        <v>3234.42</v>
      </c>
      <c r="F629" s="8">
        <v>3234.42</v>
      </c>
      <c r="G629" s="9">
        <v>3234.13</v>
      </c>
      <c r="H629" s="9">
        <v>3234.13</v>
      </c>
      <c r="I629" s="9">
        <v>3234.13</v>
      </c>
      <c r="J629" s="9">
        <v>0</v>
      </c>
      <c r="K629" s="9">
        <v>3234.13</v>
      </c>
      <c r="L629" s="9">
        <v>0</v>
      </c>
      <c r="M629" s="9">
        <v>0</v>
      </c>
      <c r="N629" s="9">
        <v>0</v>
      </c>
      <c r="O629" s="9">
        <v>0</v>
      </c>
      <c r="P629" s="9">
        <v>0</v>
      </c>
      <c r="Q629" s="9">
        <v>0</v>
      </c>
      <c r="R629" s="9">
        <v>0</v>
      </c>
      <c r="S629" s="9">
        <v>0</v>
      </c>
      <c r="T629" s="9">
        <v>0</v>
      </c>
      <c r="U629" s="9">
        <v>0</v>
      </c>
      <c r="V629" s="5">
        <v>99.991</v>
      </c>
      <c r="W629" s="5">
        <v>1.9913115439481339E-2</v>
      </c>
    </row>
    <row r="630" spans="1:23" x14ac:dyDescent="0.35">
      <c r="A630" s="6"/>
      <c r="B630" s="4"/>
      <c r="C630" s="4" t="s">
        <v>49</v>
      </c>
      <c r="D630" s="7" t="s">
        <v>50</v>
      </c>
      <c r="E630" s="8">
        <v>433412.7</v>
      </c>
      <c r="F630" s="8">
        <v>421367.7</v>
      </c>
      <c r="G630" s="9">
        <v>421124.48</v>
      </c>
      <c r="H630" s="9">
        <v>421124.48</v>
      </c>
      <c r="I630" s="9">
        <v>421124.48</v>
      </c>
      <c r="J630" s="9">
        <v>0</v>
      </c>
      <c r="K630" s="9">
        <v>421124.48</v>
      </c>
      <c r="L630" s="9">
        <v>0</v>
      </c>
      <c r="M630" s="9">
        <v>0</v>
      </c>
      <c r="N630" s="9">
        <v>0</v>
      </c>
      <c r="O630" s="9">
        <v>0</v>
      </c>
      <c r="P630" s="9">
        <v>0</v>
      </c>
      <c r="Q630" s="9">
        <v>0</v>
      </c>
      <c r="R630" s="9">
        <v>0</v>
      </c>
      <c r="S630" s="9">
        <v>0</v>
      </c>
      <c r="T630" s="9">
        <v>0</v>
      </c>
      <c r="U630" s="9">
        <v>0</v>
      </c>
      <c r="V630" s="5">
        <v>99.942276397801592</v>
      </c>
      <c r="W630" s="5">
        <v>2.5929369250360752</v>
      </c>
    </row>
    <row r="631" spans="1:23" ht="25" x14ac:dyDescent="0.35">
      <c r="A631" s="6"/>
      <c r="B631" s="4"/>
      <c r="C631" s="4" t="s">
        <v>51</v>
      </c>
      <c r="D631" s="7" t="s">
        <v>52</v>
      </c>
      <c r="E631" s="8">
        <v>3234.42</v>
      </c>
      <c r="F631" s="8">
        <v>293685.62</v>
      </c>
      <c r="G631" s="9">
        <v>283121.99</v>
      </c>
      <c r="H631" s="9">
        <v>283121.99</v>
      </c>
      <c r="I631" s="9">
        <v>283121.99</v>
      </c>
      <c r="J631" s="9">
        <v>0</v>
      </c>
      <c r="K631" s="9">
        <v>283121.99</v>
      </c>
      <c r="L631" s="9">
        <v>0</v>
      </c>
      <c r="M631" s="9">
        <v>0</v>
      </c>
      <c r="N631" s="9">
        <v>0</v>
      </c>
      <c r="O631" s="9">
        <v>0</v>
      </c>
      <c r="P631" s="9">
        <v>0</v>
      </c>
      <c r="Q631" s="9">
        <v>0</v>
      </c>
      <c r="R631" s="9">
        <v>0</v>
      </c>
      <c r="S631" s="9">
        <v>0</v>
      </c>
      <c r="T631" s="9">
        <v>0</v>
      </c>
      <c r="U631" s="9">
        <v>0</v>
      </c>
      <c r="V631" s="5">
        <v>96.403083700440533</v>
      </c>
      <c r="W631" s="5">
        <v>1.7432315377179541</v>
      </c>
    </row>
    <row r="632" spans="1:23" ht="25" x14ac:dyDescent="0.35">
      <c r="A632" s="6"/>
      <c r="B632" s="4"/>
      <c r="C632" s="4" t="s">
        <v>53</v>
      </c>
      <c r="D632" s="7" t="s">
        <v>54</v>
      </c>
      <c r="E632" s="8">
        <v>6468.85</v>
      </c>
      <c r="F632" s="8">
        <v>6468.85</v>
      </c>
      <c r="G632" s="9">
        <v>3202.08</v>
      </c>
      <c r="H632" s="9">
        <v>3202.08</v>
      </c>
      <c r="I632" s="9">
        <v>3202.08</v>
      </c>
      <c r="J632" s="9">
        <v>0</v>
      </c>
      <c r="K632" s="9">
        <v>3202.08</v>
      </c>
      <c r="L632" s="9">
        <v>0</v>
      </c>
      <c r="M632" s="9">
        <v>0</v>
      </c>
      <c r="N632" s="9">
        <v>0</v>
      </c>
      <c r="O632" s="9">
        <v>0</v>
      </c>
      <c r="P632" s="9">
        <v>0</v>
      </c>
      <c r="Q632" s="9">
        <v>0</v>
      </c>
      <c r="R632" s="9">
        <v>0</v>
      </c>
      <c r="S632" s="9">
        <v>0</v>
      </c>
      <c r="T632" s="9">
        <v>0</v>
      </c>
      <c r="U632" s="9">
        <v>0</v>
      </c>
      <c r="V632" s="5">
        <v>49.5</v>
      </c>
      <c r="W632" s="5">
        <v>1.9715758703369828E-2</v>
      </c>
    </row>
    <row r="633" spans="1:23" ht="25" x14ac:dyDescent="0.35">
      <c r="A633" s="6"/>
      <c r="B633" s="4"/>
      <c r="C633" s="4" t="s">
        <v>55</v>
      </c>
      <c r="D633" s="7" t="s">
        <v>56</v>
      </c>
      <c r="E633" s="8">
        <v>60483.71</v>
      </c>
      <c r="F633" s="8">
        <v>168190</v>
      </c>
      <c r="G633" s="9">
        <v>152246.59</v>
      </c>
      <c r="H633" s="9">
        <v>152246.59</v>
      </c>
      <c r="I633" s="9">
        <v>152246.59</v>
      </c>
      <c r="J633" s="9">
        <v>0</v>
      </c>
      <c r="K633" s="9">
        <v>152246.59</v>
      </c>
      <c r="L633" s="9">
        <v>0</v>
      </c>
      <c r="M633" s="9">
        <v>0</v>
      </c>
      <c r="N633" s="9">
        <v>0</v>
      </c>
      <c r="O633" s="9">
        <v>0</v>
      </c>
      <c r="P633" s="9">
        <v>0</v>
      </c>
      <c r="Q633" s="9">
        <v>0</v>
      </c>
      <c r="R633" s="9">
        <v>0</v>
      </c>
      <c r="S633" s="9">
        <v>0</v>
      </c>
      <c r="T633" s="9">
        <v>0</v>
      </c>
      <c r="U633" s="9">
        <v>0</v>
      </c>
      <c r="V633" s="5">
        <v>90.520596153846157</v>
      </c>
      <c r="W633" s="5">
        <v>0.93740884884474462</v>
      </c>
    </row>
    <row r="634" spans="1:23" ht="37.5" x14ac:dyDescent="0.35">
      <c r="A634" s="6"/>
      <c r="B634" s="4"/>
      <c r="C634" s="4" t="s">
        <v>57</v>
      </c>
      <c r="D634" s="7" t="s">
        <v>58</v>
      </c>
      <c r="E634" s="8">
        <v>19406.54</v>
      </c>
      <c r="F634" s="8">
        <v>19406.54</v>
      </c>
      <c r="G634" s="9">
        <v>17819.25</v>
      </c>
      <c r="H634" s="9">
        <v>17819.25</v>
      </c>
      <c r="I634" s="9">
        <v>17819.25</v>
      </c>
      <c r="J634" s="9">
        <v>0</v>
      </c>
      <c r="K634" s="9">
        <v>17819.25</v>
      </c>
      <c r="L634" s="9">
        <v>0</v>
      </c>
      <c r="M634" s="9">
        <v>0</v>
      </c>
      <c r="N634" s="9">
        <v>0</v>
      </c>
      <c r="O634" s="9">
        <v>0</v>
      </c>
      <c r="P634" s="9">
        <v>0</v>
      </c>
      <c r="Q634" s="9">
        <v>0</v>
      </c>
      <c r="R634" s="9">
        <v>0</v>
      </c>
      <c r="S634" s="9">
        <v>0</v>
      </c>
      <c r="T634" s="9">
        <v>0</v>
      </c>
      <c r="U634" s="9">
        <v>0</v>
      </c>
      <c r="V634" s="5">
        <v>91.820833333333326</v>
      </c>
      <c r="W634" s="5">
        <v>0.10971620569347497</v>
      </c>
    </row>
    <row r="635" spans="1:23" ht="25" x14ac:dyDescent="0.35">
      <c r="A635" s="6"/>
      <c r="B635" s="4"/>
      <c r="C635" s="4" t="s">
        <v>59</v>
      </c>
      <c r="D635" s="7" t="s">
        <v>60</v>
      </c>
      <c r="E635" s="8">
        <v>1617.21</v>
      </c>
      <c r="F635" s="8">
        <v>4948.67</v>
      </c>
      <c r="G635" s="9">
        <v>4936.96</v>
      </c>
      <c r="H635" s="9">
        <v>4936.96</v>
      </c>
      <c r="I635" s="9">
        <v>4936.96</v>
      </c>
      <c r="J635" s="9">
        <v>0</v>
      </c>
      <c r="K635" s="9">
        <v>4936.96</v>
      </c>
      <c r="L635" s="9">
        <v>0</v>
      </c>
      <c r="M635" s="9">
        <v>0</v>
      </c>
      <c r="N635" s="9">
        <v>0</v>
      </c>
      <c r="O635" s="9">
        <v>0</v>
      </c>
      <c r="P635" s="9">
        <v>0</v>
      </c>
      <c r="Q635" s="9">
        <v>0</v>
      </c>
      <c r="R635" s="9">
        <v>0</v>
      </c>
      <c r="S635" s="9">
        <v>0</v>
      </c>
      <c r="T635" s="9">
        <v>0</v>
      </c>
      <c r="U635" s="9">
        <v>0</v>
      </c>
      <c r="V635" s="5">
        <v>99.763398692810469</v>
      </c>
      <c r="W635" s="5">
        <v>3.0397716939040038E-2</v>
      </c>
    </row>
    <row r="636" spans="1:23" x14ac:dyDescent="0.35">
      <c r="A636" s="6"/>
      <c r="B636" s="4"/>
      <c r="C636" s="4" t="s">
        <v>61</v>
      </c>
      <c r="D636" s="7" t="s">
        <v>62</v>
      </c>
      <c r="E636" s="8">
        <v>646.88</v>
      </c>
      <c r="F636" s="8">
        <v>549.85</v>
      </c>
      <c r="G636" s="9">
        <v>242.58</v>
      </c>
      <c r="H636" s="9">
        <v>242.58</v>
      </c>
      <c r="I636" s="9">
        <v>242.58</v>
      </c>
      <c r="J636" s="9">
        <v>0</v>
      </c>
      <c r="K636" s="9">
        <v>242.58</v>
      </c>
      <c r="L636" s="9">
        <v>0</v>
      </c>
      <c r="M636" s="9">
        <v>0</v>
      </c>
      <c r="N636" s="9">
        <v>0</v>
      </c>
      <c r="O636" s="9">
        <v>0</v>
      </c>
      <c r="P636" s="9">
        <v>0</v>
      </c>
      <c r="Q636" s="9">
        <v>0</v>
      </c>
      <c r="R636" s="9">
        <v>0</v>
      </c>
      <c r="S636" s="9">
        <v>0</v>
      </c>
      <c r="T636" s="9">
        <v>0</v>
      </c>
      <c r="U636" s="9">
        <v>0</v>
      </c>
      <c r="V636" s="5">
        <v>44.117647058823529</v>
      </c>
      <c r="W636" s="5">
        <v>1.4936180835886234E-3</v>
      </c>
    </row>
    <row r="637" spans="1:23" ht="37.5" x14ac:dyDescent="0.35">
      <c r="A637" s="6"/>
      <c r="B637" s="4"/>
      <c r="C637" s="4" t="s">
        <v>63</v>
      </c>
      <c r="D637" s="7" t="s">
        <v>64</v>
      </c>
      <c r="E637" s="8">
        <v>553086.35</v>
      </c>
      <c r="F637" s="8">
        <v>553086.35</v>
      </c>
      <c r="G637" s="9">
        <v>548891.5</v>
      </c>
      <c r="H637" s="9">
        <v>548891.5</v>
      </c>
      <c r="I637" s="9">
        <v>548891.5</v>
      </c>
      <c r="J637" s="9">
        <v>0</v>
      </c>
      <c r="K637" s="9">
        <v>548891.5</v>
      </c>
      <c r="L637" s="9">
        <v>0</v>
      </c>
      <c r="M637" s="9">
        <v>0</v>
      </c>
      <c r="N637" s="9">
        <v>0</v>
      </c>
      <c r="O637" s="9">
        <v>0</v>
      </c>
      <c r="P637" s="9">
        <v>0</v>
      </c>
      <c r="Q637" s="9">
        <v>0</v>
      </c>
      <c r="R637" s="9">
        <v>0</v>
      </c>
      <c r="S637" s="9">
        <v>0</v>
      </c>
      <c r="T637" s="9">
        <v>0</v>
      </c>
      <c r="U637" s="9">
        <v>0</v>
      </c>
      <c r="V637" s="5">
        <v>99.24155555555555</v>
      </c>
      <c r="W637" s="5">
        <v>3.3796207900843354</v>
      </c>
    </row>
    <row r="638" spans="1:23" ht="25" x14ac:dyDescent="0.35">
      <c r="A638" s="6"/>
      <c r="B638" s="4"/>
      <c r="C638" s="4" t="s">
        <v>209</v>
      </c>
      <c r="D638" s="7" t="s">
        <v>210</v>
      </c>
      <c r="E638" s="8">
        <v>1617.21</v>
      </c>
      <c r="F638" s="8">
        <v>0</v>
      </c>
      <c r="G638" s="9">
        <v>0</v>
      </c>
      <c r="H638" s="9">
        <v>0</v>
      </c>
      <c r="I638" s="9">
        <v>0</v>
      </c>
      <c r="J638" s="9">
        <v>0</v>
      </c>
      <c r="K638" s="9">
        <v>0</v>
      </c>
      <c r="L638" s="9">
        <v>0</v>
      </c>
      <c r="M638" s="9">
        <v>0</v>
      </c>
      <c r="N638" s="9">
        <v>0</v>
      </c>
      <c r="O638" s="9">
        <v>0</v>
      </c>
      <c r="P638" s="9">
        <v>0</v>
      </c>
      <c r="Q638" s="9">
        <v>0</v>
      </c>
      <c r="R638" s="9">
        <v>0</v>
      </c>
      <c r="S638" s="9">
        <v>0</v>
      </c>
      <c r="T638" s="9">
        <v>0</v>
      </c>
      <c r="U638" s="9">
        <v>0</v>
      </c>
      <c r="V638" s="5" t="s">
        <v>86</v>
      </c>
      <c r="W638" s="5">
        <v>0</v>
      </c>
    </row>
    <row r="639" spans="1:23" x14ac:dyDescent="0.35">
      <c r="A639" s="6"/>
      <c r="B639" s="4"/>
      <c r="C639" s="4" t="s">
        <v>325</v>
      </c>
      <c r="D639" s="7" t="s">
        <v>326</v>
      </c>
      <c r="E639" s="8">
        <v>0</v>
      </c>
      <c r="F639" s="8">
        <v>7051.04</v>
      </c>
      <c r="G639" s="9">
        <v>7051.04</v>
      </c>
      <c r="H639" s="9">
        <v>7051.04</v>
      </c>
      <c r="I639" s="9">
        <v>7051.04</v>
      </c>
      <c r="J639" s="9">
        <v>0</v>
      </c>
      <c r="K639" s="9">
        <v>7051.04</v>
      </c>
      <c r="L639" s="9">
        <v>0</v>
      </c>
      <c r="M639" s="9">
        <v>0</v>
      </c>
      <c r="N639" s="9">
        <v>0</v>
      </c>
      <c r="O639" s="9">
        <v>0</v>
      </c>
      <c r="P639" s="9">
        <v>0</v>
      </c>
      <c r="Q639" s="9">
        <v>0</v>
      </c>
      <c r="R639" s="9">
        <v>0</v>
      </c>
      <c r="S639" s="9">
        <v>0</v>
      </c>
      <c r="T639" s="9">
        <v>0</v>
      </c>
      <c r="U639" s="9">
        <v>0</v>
      </c>
      <c r="V639" s="5">
        <v>100</v>
      </c>
      <c r="W639" s="5">
        <v>4.3414498962975986E-2</v>
      </c>
    </row>
    <row r="640" spans="1:23" ht="37.5" x14ac:dyDescent="0.35">
      <c r="A640" s="6"/>
      <c r="B640" s="4"/>
      <c r="C640" s="4" t="s">
        <v>318</v>
      </c>
      <c r="D640" s="7" t="s">
        <v>319</v>
      </c>
      <c r="E640" s="8">
        <v>0</v>
      </c>
      <c r="F640" s="8">
        <v>48516.35</v>
      </c>
      <c r="G640" s="9">
        <v>48516.35</v>
      </c>
      <c r="H640" s="9">
        <v>48516.35</v>
      </c>
      <c r="I640" s="9">
        <v>48516.35</v>
      </c>
      <c r="J640" s="9">
        <v>0</v>
      </c>
      <c r="K640" s="9">
        <v>48516.35</v>
      </c>
      <c r="L640" s="9">
        <v>0</v>
      </c>
      <c r="M640" s="9">
        <v>0</v>
      </c>
      <c r="N640" s="9">
        <v>0</v>
      </c>
      <c r="O640" s="9">
        <v>0</v>
      </c>
      <c r="P640" s="9">
        <v>0</v>
      </c>
      <c r="Q640" s="9">
        <v>0</v>
      </c>
      <c r="R640" s="9">
        <v>0</v>
      </c>
      <c r="S640" s="9">
        <v>0</v>
      </c>
      <c r="T640" s="9">
        <v>0</v>
      </c>
      <c r="U640" s="9">
        <v>0</v>
      </c>
      <c r="V640" s="5">
        <v>100</v>
      </c>
      <c r="W640" s="5">
        <v>0.29872361671772468</v>
      </c>
    </row>
    <row r="641" spans="1:23" ht="37.5" x14ac:dyDescent="0.35">
      <c r="A641" s="6"/>
      <c r="B641" s="4"/>
      <c r="C641" s="4" t="s">
        <v>180</v>
      </c>
      <c r="D641" s="7" t="s">
        <v>181</v>
      </c>
      <c r="E641" s="8">
        <v>0</v>
      </c>
      <c r="F641" s="8">
        <v>2458.16</v>
      </c>
      <c r="G641" s="9">
        <v>2458.16</v>
      </c>
      <c r="H641" s="9">
        <v>2458.16</v>
      </c>
      <c r="I641" s="9">
        <v>2458.16</v>
      </c>
      <c r="J641" s="9">
        <v>0</v>
      </c>
      <c r="K641" s="9">
        <v>2458.16</v>
      </c>
      <c r="L641" s="9">
        <v>0</v>
      </c>
      <c r="M641" s="9">
        <v>0</v>
      </c>
      <c r="N641" s="9">
        <v>0</v>
      </c>
      <c r="O641" s="9">
        <v>0</v>
      </c>
      <c r="P641" s="9">
        <v>0</v>
      </c>
      <c r="Q641" s="9">
        <v>0</v>
      </c>
      <c r="R641" s="9">
        <v>0</v>
      </c>
      <c r="S641" s="9">
        <v>0</v>
      </c>
      <c r="T641" s="9">
        <v>0</v>
      </c>
      <c r="U641" s="9">
        <v>0</v>
      </c>
      <c r="V641" s="5">
        <v>100</v>
      </c>
      <c r="W641" s="5">
        <v>1.5135329913698051E-2</v>
      </c>
    </row>
    <row r="642" spans="1:23" ht="37.5" x14ac:dyDescent="0.35">
      <c r="A642" s="6"/>
      <c r="B642" s="4"/>
      <c r="C642" s="4" t="s">
        <v>67</v>
      </c>
      <c r="D642" s="7" t="s">
        <v>68</v>
      </c>
      <c r="E642" s="8">
        <v>1617.21</v>
      </c>
      <c r="F642" s="8">
        <v>4043.03</v>
      </c>
      <c r="G642" s="9">
        <v>1937.42</v>
      </c>
      <c r="H642" s="9">
        <v>1937.42</v>
      </c>
      <c r="I642" s="9">
        <v>1937.42</v>
      </c>
      <c r="J642" s="9">
        <v>0</v>
      </c>
      <c r="K642" s="9">
        <v>1937.42</v>
      </c>
      <c r="L642" s="9">
        <v>0</v>
      </c>
      <c r="M642" s="9">
        <v>0</v>
      </c>
      <c r="N642" s="9">
        <v>0</v>
      </c>
      <c r="O642" s="9">
        <v>0</v>
      </c>
      <c r="P642" s="9">
        <v>0</v>
      </c>
      <c r="Q642" s="9">
        <v>0</v>
      </c>
      <c r="R642" s="9">
        <v>0</v>
      </c>
      <c r="S642" s="9">
        <v>0</v>
      </c>
      <c r="T642" s="9">
        <v>0</v>
      </c>
      <c r="U642" s="9">
        <v>0</v>
      </c>
      <c r="V642" s="5">
        <v>47.92</v>
      </c>
      <c r="W642" s="5">
        <v>1.1929029760927804E-2</v>
      </c>
    </row>
    <row r="643" spans="1:23" ht="37.5" x14ac:dyDescent="0.35">
      <c r="A643" s="6"/>
      <c r="B643" s="4"/>
      <c r="C643" s="4" t="s">
        <v>91</v>
      </c>
      <c r="D643" s="7" t="s">
        <v>92</v>
      </c>
      <c r="E643" s="8">
        <v>158745.49</v>
      </c>
      <c r="F643" s="8">
        <v>48843.02</v>
      </c>
      <c r="G643" s="9">
        <v>40296.379999999997</v>
      </c>
      <c r="H643" s="9">
        <v>40296.379999999997</v>
      </c>
      <c r="I643" s="9">
        <v>40296.379999999997</v>
      </c>
      <c r="J643" s="9">
        <v>40296.379999999997</v>
      </c>
      <c r="K643" s="9">
        <v>0</v>
      </c>
      <c r="L643" s="9">
        <v>0</v>
      </c>
      <c r="M643" s="9">
        <v>0</v>
      </c>
      <c r="N643" s="9">
        <v>0</v>
      </c>
      <c r="O643" s="9">
        <v>0</v>
      </c>
      <c r="P643" s="9">
        <v>0</v>
      </c>
      <c r="Q643" s="9">
        <v>0</v>
      </c>
      <c r="R643" s="9">
        <v>0</v>
      </c>
      <c r="S643" s="9">
        <v>0</v>
      </c>
      <c r="T643" s="9">
        <v>0</v>
      </c>
      <c r="U643" s="9">
        <v>0</v>
      </c>
      <c r="V643" s="5">
        <v>82.501821071452213</v>
      </c>
      <c r="W643" s="5">
        <v>0.24811187008262964</v>
      </c>
    </row>
    <row r="644" spans="1:23" ht="37.5" x14ac:dyDescent="0.35">
      <c r="A644" s="6"/>
      <c r="B644" s="4" t="s">
        <v>249</v>
      </c>
      <c r="C644" s="4"/>
      <c r="D644" s="7" t="s">
        <v>250</v>
      </c>
      <c r="E644" s="8">
        <v>29756.69</v>
      </c>
      <c r="F644" s="8">
        <v>46575.69</v>
      </c>
      <c r="G644" s="9">
        <v>20023.02</v>
      </c>
      <c r="H644" s="9">
        <v>20023.02</v>
      </c>
      <c r="I644" s="9">
        <v>20023.02</v>
      </c>
      <c r="J644" s="9">
        <v>0</v>
      </c>
      <c r="K644" s="9">
        <v>20023.02</v>
      </c>
      <c r="L644" s="9">
        <v>0</v>
      </c>
      <c r="M644" s="9">
        <v>0</v>
      </c>
      <c r="N644" s="9">
        <v>0</v>
      </c>
      <c r="O644" s="9">
        <v>0</v>
      </c>
      <c r="P644" s="9">
        <v>0</v>
      </c>
      <c r="Q644" s="9">
        <v>0</v>
      </c>
      <c r="R644" s="9">
        <v>0</v>
      </c>
      <c r="S644" s="9">
        <v>0</v>
      </c>
      <c r="T644" s="9">
        <v>0</v>
      </c>
      <c r="U644" s="9">
        <v>0</v>
      </c>
      <c r="V644" s="5">
        <v>42.990277777777777</v>
      </c>
      <c r="W644" s="5">
        <v>0.12328522811018311</v>
      </c>
    </row>
    <row r="645" spans="1:23" ht="25" x14ac:dyDescent="0.35">
      <c r="A645" s="6"/>
      <c r="B645" s="4"/>
      <c r="C645" s="4" t="s">
        <v>55</v>
      </c>
      <c r="D645" s="7" t="s">
        <v>56</v>
      </c>
      <c r="E645" s="8">
        <v>12937.69</v>
      </c>
      <c r="F645" s="8">
        <v>19406.54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0</v>
      </c>
      <c r="M645" s="9">
        <v>0</v>
      </c>
      <c r="N645" s="9">
        <v>0</v>
      </c>
      <c r="O645" s="9">
        <v>0</v>
      </c>
      <c r="P645" s="9">
        <v>0</v>
      </c>
      <c r="Q645" s="9">
        <v>0</v>
      </c>
      <c r="R645" s="9">
        <v>0</v>
      </c>
      <c r="S645" s="9">
        <v>0</v>
      </c>
      <c r="T645" s="9">
        <v>0</v>
      </c>
      <c r="U645" s="9">
        <v>0</v>
      </c>
      <c r="V645" s="5">
        <v>0</v>
      </c>
      <c r="W645" s="5">
        <v>0</v>
      </c>
    </row>
    <row r="646" spans="1:23" ht="25" x14ac:dyDescent="0.35">
      <c r="A646" s="6"/>
      <c r="B646" s="4"/>
      <c r="C646" s="4" t="s">
        <v>59</v>
      </c>
      <c r="D646" s="7" t="s">
        <v>60</v>
      </c>
      <c r="E646" s="8">
        <v>646.88</v>
      </c>
      <c r="F646" s="8">
        <v>1293.77</v>
      </c>
      <c r="G646" s="9">
        <v>616.48</v>
      </c>
      <c r="H646" s="9">
        <v>616.48</v>
      </c>
      <c r="I646" s="9">
        <v>616.48</v>
      </c>
      <c r="J646" s="9">
        <v>0</v>
      </c>
      <c r="K646" s="9">
        <v>616.48</v>
      </c>
      <c r="L646" s="9">
        <v>0</v>
      </c>
      <c r="M646" s="9">
        <v>0</v>
      </c>
      <c r="N646" s="9">
        <v>0</v>
      </c>
      <c r="O646" s="9">
        <v>0</v>
      </c>
      <c r="P646" s="9">
        <v>0</v>
      </c>
      <c r="Q646" s="9">
        <v>0</v>
      </c>
      <c r="R646" s="9">
        <v>0</v>
      </c>
      <c r="S646" s="9">
        <v>0</v>
      </c>
      <c r="T646" s="9">
        <v>0</v>
      </c>
      <c r="U646" s="9">
        <v>0</v>
      </c>
      <c r="V646" s="5">
        <v>47.65</v>
      </c>
      <c r="W646" s="5">
        <v>3.7957814230932213E-3</v>
      </c>
    </row>
    <row r="647" spans="1:23" ht="37.5" x14ac:dyDescent="0.35">
      <c r="A647" s="6"/>
      <c r="B647" s="4"/>
      <c r="C647" s="4" t="s">
        <v>67</v>
      </c>
      <c r="D647" s="7" t="s">
        <v>68</v>
      </c>
      <c r="E647" s="8">
        <v>16172.12</v>
      </c>
      <c r="F647" s="8">
        <v>25875.38</v>
      </c>
      <c r="G647" s="9">
        <v>19406.54</v>
      </c>
      <c r="H647" s="9">
        <v>19406.54</v>
      </c>
      <c r="I647" s="9">
        <v>19406.54</v>
      </c>
      <c r="J647" s="9">
        <v>0</v>
      </c>
      <c r="K647" s="9">
        <v>19406.54</v>
      </c>
      <c r="L647" s="9">
        <v>0</v>
      </c>
      <c r="M647" s="9">
        <v>0</v>
      </c>
      <c r="N647" s="9">
        <v>0</v>
      </c>
      <c r="O647" s="9">
        <v>0</v>
      </c>
      <c r="P647" s="9">
        <v>0</v>
      </c>
      <c r="Q647" s="9">
        <v>0</v>
      </c>
      <c r="R647" s="9">
        <v>0</v>
      </c>
      <c r="S647" s="9">
        <v>0</v>
      </c>
      <c r="T647" s="9">
        <v>0</v>
      </c>
      <c r="U647" s="9">
        <v>0</v>
      </c>
      <c r="V647" s="5">
        <v>75</v>
      </c>
      <c r="W647" s="5">
        <v>0.11948944668708987</v>
      </c>
    </row>
    <row r="648" spans="1:23" ht="300" x14ac:dyDescent="0.35">
      <c r="A648" s="6"/>
      <c r="B648" s="4" t="s">
        <v>251</v>
      </c>
      <c r="C648" s="4"/>
      <c r="D648" s="7" t="s">
        <v>252</v>
      </c>
      <c r="E648" s="8">
        <v>542199.28</v>
      </c>
      <c r="F648" s="8">
        <v>542199.28</v>
      </c>
      <c r="G648" s="9">
        <v>95491.46</v>
      </c>
      <c r="H648" s="9">
        <v>95491.46</v>
      </c>
      <c r="I648" s="9">
        <v>95491.46</v>
      </c>
      <c r="J648" s="9">
        <v>78038.509999999995</v>
      </c>
      <c r="K648" s="9">
        <v>17452.95</v>
      </c>
      <c r="L648" s="9">
        <v>0</v>
      </c>
      <c r="M648" s="9">
        <v>0</v>
      </c>
      <c r="N648" s="9">
        <v>0</v>
      </c>
      <c r="O648" s="9">
        <v>0</v>
      </c>
      <c r="P648" s="9">
        <v>0</v>
      </c>
      <c r="Q648" s="9">
        <v>0</v>
      </c>
      <c r="R648" s="9">
        <v>0</v>
      </c>
      <c r="S648" s="9">
        <v>0</v>
      </c>
      <c r="T648" s="9">
        <v>0</v>
      </c>
      <c r="U648" s="9">
        <v>0</v>
      </c>
      <c r="V648" s="5">
        <v>17.611874679360991</v>
      </c>
      <c r="W648" s="5">
        <v>0.58795758072863846</v>
      </c>
    </row>
    <row r="649" spans="1:23" ht="25" x14ac:dyDescent="0.35">
      <c r="A649" s="6"/>
      <c r="B649" s="4"/>
      <c r="C649" s="4" t="s">
        <v>33</v>
      </c>
      <c r="D649" s="7" t="s">
        <v>34</v>
      </c>
      <c r="E649" s="8">
        <v>384016.59</v>
      </c>
      <c r="F649" s="8">
        <v>382399.37</v>
      </c>
      <c r="G649" s="9">
        <v>45552.77</v>
      </c>
      <c r="H649" s="9">
        <v>45552.77</v>
      </c>
      <c r="I649" s="9">
        <v>45552.77</v>
      </c>
      <c r="J649" s="9">
        <v>45552.77</v>
      </c>
      <c r="K649" s="9">
        <v>0</v>
      </c>
      <c r="L649" s="9">
        <v>0</v>
      </c>
      <c r="M649" s="9">
        <v>0</v>
      </c>
      <c r="N649" s="9">
        <v>0</v>
      </c>
      <c r="O649" s="9">
        <v>0</v>
      </c>
      <c r="P649" s="9">
        <v>0</v>
      </c>
      <c r="Q649" s="9">
        <v>0</v>
      </c>
      <c r="R649" s="9">
        <v>0</v>
      </c>
      <c r="S649" s="9">
        <v>0</v>
      </c>
      <c r="T649" s="9">
        <v>0</v>
      </c>
      <c r="U649" s="9">
        <v>0</v>
      </c>
      <c r="V649" s="5">
        <v>11.912355787123186</v>
      </c>
      <c r="W649" s="5">
        <v>0.28047638331413921</v>
      </c>
    </row>
    <row r="650" spans="1:23" ht="25" x14ac:dyDescent="0.35">
      <c r="A650" s="6"/>
      <c r="B650" s="4"/>
      <c r="C650" s="4" t="s">
        <v>35</v>
      </c>
      <c r="D650" s="7" t="s">
        <v>36</v>
      </c>
      <c r="E650" s="8">
        <v>32641.8</v>
      </c>
      <c r="F650" s="8">
        <v>32641.8</v>
      </c>
      <c r="G650" s="9">
        <v>23077.41</v>
      </c>
      <c r="H650" s="9">
        <v>23077.41</v>
      </c>
      <c r="I650" s="9">
        <v>23077.41</v>
      </c>
      <c r="J650" s="9">
        <v>23077.41</v>
      </c>
      <c r="K650" s="9">
        <v>0</v>
      </c>
      <c r="L650" s="9">
        <v>0</v>
      </c>
      <c r="M650" s="9">
        <v>0</v>
      </c>
      <c r="N650" s="9">
        <v>0</v>
      </c>
      <c r="O650" s="9">
        <v>0</v>
      </c>
      <c r="P650" s="9">
        <v>0</v>
      </c>
      <c r="Q650" s="9">
        <v>0</v>
      </c>
      <c r="R650" s="9">
        <v>0</v>
      </c>
      <c r="S650" s="9">
        <v>0</v>
      </c>
      <c r="T650" s="9">
        <v>0</v>
      </c>
      <c r="U650" s="9">
        <v>0</v>
      </c>
      <c r="V650" s="5">
        <v>70.698969480776853</v>
      </c>
      <c r="W650" s="5">
        <v>0.14209167212426416</v>
      </c>
    </row>
    <row r="651" spans="1:23" ht="37.5" x14ac:dyDescent="0.35">
      <c r="A651" s="6"/>
      <c r="B651" s="4"/>
      <c r="C651" s="4" t="s">
        <v>37</v>
      </c>
      <c r="D651" s="7" t="s">
        <v>38</v>
      </c>
      <c r="E651" s="8">
        <v>74705.47</v>
      </c>
      <c r="F651" s="8">
        <v>74705.47</v>
      </c>
      <c r="G651" s="9">
        <v>8135.29</v>
      </c>
      <c r="H651" s="9">
        <v>8135.29</v>
      </c>
      <c r="I651" s="9">
        <v>8135.29</v>
      </c>
      <c r="J651" s="9">
        <v>8135.29</v>
      </c>
      <c r="K651" s="9">
        <v>0</v>
      </c>
      <c r="L651" s="9">
        <v>0</v>
      </c>
      <c r="M651" s="9">
        <v>0</v>
      </c>
      <c r="N651" s="9">
        <v>0</v>
      </c>
      <c r="O651" s="9">
        <v>0</v>
      </c>
      <c r="P651" s="9">
        <v>0</v>
      </c>
      <c r="Q651" s="9">
        <v>0</v>
      </c>
      <c r="R651" s="9">
        <v>0</v>
      </c>
      <c r="S651" s="9">
        <v>0</v>
      </c>
      <c r="T651" s="9">
        <v>0</v>
      </c>
      <c r="U651" s="9">
        <v>0</v>
      </c>
      <c r="V651" s="5">
        <v>10.88981252976577</v>
      </c>
      <c r="W651" s="5">
        <v>5.0090374349383696E-2</v>
      </c>
    </row>
    <row r="652" spans="1:23" ht="37.5" x14ac:dyDescent="0.35">
      <c r="A652" s="6"/>
      <c r="B652" s="4"/>
      <c r="C652" s="4" t="s">
        <v>39</v>
      </c>
      <c r="D652" s="7" t="s">
        <v>40</v>
      </c>
      <c r="E652" s="8">
        <v>10625.08</v>
      </c>
      <c r="F652" s="8">
        <v>10625.08</v>
      </c>
      <c r="G652" s="9">
        <v>1127.78</v>
      </c>
      <c r="H652" s="9">
        <v>1127.78</v>
      </c>
      <c r="I652" s="9">
        <v>1127.78</v>
      </c>
      <c r="J652" s="9">
        <v>1127.78</v>
      </c>
      <c r="K652" s="9">
        <v>0</v>
      </c>
      <c r="L652" s="9">
        <v>0</v>
      </c>
      <c r="M652" s="9">
        <v>0</v>
      </c>
      <c r="N652" s="9">
        <v>0</v>
      </c>
      <c r="O652" s="9">
        <v>0</v>
      </c>
      <c r="P652" s="9">
        <v>0</v>
      </c>
      <c r="Q652" s="9">
        <v>0</v>
      </c>
      <c r="R652" s="9">
        <v>0</v>
      </c>
      <c r="S652" s="9">
        <v>0</v>
      </c>
      <c r="T652" s="9">
        <v>0</v>
      </c>
      <c r="U652" s="9">
        <v>0</v>
      </c>
      <c r="V652" s="5">
        <v>10.614307458143076</v>
      </c>
      <c r="W652" s="5">
        <v>6.943930045142415E-3</v>
      </c>
    </row>
    <row r="653" spans="1:23" ht="25" x14ac:dyDescent="0.35">
      <c r="A653" s="6"/>
      <c r="B653" s="4"/>
      <c r="C653" s="4" t="s">
        <v>43</v>
      </c>
      <c r="D653" s="7" t="s">
        <v>44</v>
      </c>
      <c r="E653" s="8">
        <v>6468.85</v>
      </c>
      <c r="F653" s="8">
        <v>1953.59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0</v>
      </c>
      <c r="M653" s="9">
        <v>0</v>
      </c>
      <c r="N653" s="9">
        <v>0</v>
      </c>
      <c r="O653" s="9">
        <v>0</v>
      </c>
      <c r="P653" s="9">
        <v>0</v>
      </c>
      <c r="Q653" s="9">
        <v>0</v>
      </c>
      <c r="R653" s="9">
        <v>0</v>
      </c>
      <c r="S653" s="9">
        <v>0</v>
      </c>
      <c r="T653" s="9">
        <v>0</v>
      </c>
      <c r="U653" s="9">
        <v>0</v>
      </c>
      <c r="V653" s="5">
        <v>0</v>
      </c>
      <c r="W653" s="5">
        <v>0</v>
      </c>
    </row>
    <row r="654" spans="1:23" ht="37.5" x14ac:dyDescent="0.35">
      <c r="A654" s="6"/>
      <c r="B654" s="4"/>
      <c r="C654" s="4" t="s">
        <v>95</v>
      </c>
      <c r="D654" s="7" t="s">
        <v>96</v>
      </c>
      <c r="E654" s="8">
        <v>12937.69</v>
      </c>
      <c r="F654" s="8">
        <v>17452.95</v>
      </c>
      <c r="G654" s="9">
        <v>17452.95</v>
      </c>
      <c r="H654" s="9">
        <v>17452.95</v>
      </c>
      <c r="I654" s="9">
        <v>17452.95</v>
      </c>
      <c r="J654" s="9">
        <v>0</v>
      </c>
      <c r="K654" s="9">
        <v>17452.95</v>
      </c>
      <c r="L654" s="9">
        <v>0</v>
      </c>
      <c r="M654" s="9">
        <v>0</v>
      </c>
      <c r="N654" s="9">
        <v>0</v>
      </c>
      <c r="O654" s="9">
        <v>0</v>
      </c>
      <c r="P654" s="9">
        <v>0</v>
      </c>
      <c r="Q654" s="9">
        <v>0</v>
      </c>
      <c r="R654" s="9">
        <v>0</v>
      </c>
      <c r="S654" s="9">
        <v>0</v>
      </c>
      <c r="T654" s="9">
        <v>0</v>
      </c>
      <c r="U654" s="9">
        <v>0</v>
      </c>
      <c r="V654" s="5">
        <v>100</v>
      </c>
      <c r="W654" s="5">
        <v>0.10746084238725614</v>
      </c>
    </row>
    <row r="655" spans="1:23" x14ac:dyDescent="0.35">
      <c r="A655" s="6"/>
      <c r="B655" s="4"/>
      <c r="C655" s="4" t="s">
        <v>49</v>
      </c>
      <c r="D655" s="7" t="s">
        <v>50</v>
      </c>
      <c r="E655" s="8">
        <v>3234.42</v>
      </c>
      <c r="F655" s="8">
        <v>3234.42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0</v>
      </c>
      <c r="M655" s="9">
        <v>0</v>
      </c>
      <c r="N655" s="9">
        <v>0</v>
      </c>
      <c r="O655" s="9">
        <v>0</v>
      </c>
      <c r="P655" s="9">
        <v>0</v>
      </c>
      <c r="Q655" s="9">
        <v>0</v>
      </c>
      <c r="R655" s="9">
        <v>0</v>
      </c>
      <c r="S655" s="9">
        <v>0</v>
      </c>
      <c r="T655" s="9">
        <v>0</v>
      </c>
      <c r="U655" s="9">
        <v>0</v>
      </c>
      <c r="V655" s="5">
        <v>0</v>
      </c>
      <c r="W655" s="5">
        <v>0</v>
      </c>
    </row>
    <row r="656" spans="1:23" ht="25" x14ac:dyDescent="0.35">
      <c r="A656" s="6"/>
      <c r="B656" s="4"/>
      <c r="C656" s="4" t="s">
        <v>51</v>
      </c>
      <c r="D656" s="7" t="s">
        <v>52</v>
      </c>
      <c r="E656" s="8">
        <v>1617.21</v>
      </c>
      <c r="F656" s="8">
        <v>1617.21</v>
      </c>
      <c r="G656" s="9">
        <v>0</v>
      </c>
      <c r="H656" s="9">
        <v>0</v>
      </c>
      <c r="I656" s="9">
        <v>0</v>
      </c>
      <c r="J656" s="9">
        <v>0</v>
      </c>
      <c r="K656" s="9">
        <v>0</v>
      </c>
      <c r="L656" s="9">
        <v>0</v>
      </c>
      <c r="M656" s="9">
        <v>0</v>
      </c>
      <c r="N656" s="9">
        <v>0</v>
      </c>
      <c r="O656" s="9">
        <v>0</v>
      </c>
      <c r="P656" s="9">
        <v>0</v>
      </c>
      <c r="Q656" s="9">
        <v>0</v>
      </c>
      <c r="R656" s="9">
        <v>0</v>
      </c>
      <c r="S656" s="9">
        <v>0</v>
      </c>
      <c r="T656" s="9">
        <v>0</v>
      </c>
      <c r="U656" s="9">
        <v>0</v>
      </c>
      <c r="V656" s="5">
        <v>0</v>
      </c>
      <c r="W656" s="5">
        <v>0</v>
      </c>
    </row>
    <row r="657" spans="1:23" ht="25" x14ac:dyDescent="0.35">
      <c r="A657" s="6"/>
      <c r="B657" s="4"/>
      <c r="C657" s="4" t="s">
        <v>55</v>
      </c>
      <c r="D657" s="7" t="s">
        <v>56</v>
      </c>
      <c r="E657" s="8">
        <v>4851.63</v>
      </c>
      <c r="F657" s="8">
        <v>4851.63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0</v>
      </c>
      <c r="M657" s="9">
        <v>0</v>
      </c>
      <c r="N657" s="9">
        <v>0</v>
      </c>
      <c r="O657" s="9">
        <v>0</v>
      </c>
      <c r="P657" s="9">
        <v>0</v>
      </c>
      <c r="Q657" s="9">
        <v>0</v>
      </c>
      <c r="R657" s="9">
        <v>0</v>
      </c>
      <c r="S657" s="9">
        <v>0</v>
      </c>
      <c r="T657" s="9">
        <v>0</v>
      </c>
      <c r="U657" s="9">
        <v>0</v>
      </c>
      <c r="V657" s="5">
        <v>0</v>
      </c>
      <c r="W657" s="5">
        <v>0</v>
      </c>
    </row>
    <row r="658" spans="1:23" ht="25" x14ac:dyDescent="0.35">
      <c r="A658" s="6"/>
      <c r="B658" s="4"/>
      <c r="C658" s="4" t="s">
        <v>59</v>
      </c>
      <c r="D658" s="7" t="s">
        <v>60</v>
      </c>
      <c r="E658" s="8">
        <v>1617.21</v>
      </c>
      <c r="F658" s="8">
        <v>3234.42</v>
      </c>
      <c r="G658" s="9">
        <v>0</v>
      </c>
      <c r="H658" s="9">
        <v>0</v>
      </c>
      <c r="I658" s="9">
        <v>0</v>
      </c>
      <c r="J658" s="9">
        <v>0</v>
      </c>
      <c r="K658" s="9">
        <v>0</v>
      </c>
      <c r="L658" s="9">
        <v>0</v>
      </c>
      <c r="M658" s="9">
        <v>0</v>
      </c>
      <c r="N658" s="9">
        <v>0</v>
      </c>
      <c r="O658" s="9">
        <v>0</v>
      </c>
      <c r="P658" s="9">
        <v>0</v>
      </c>
      <c r="Q658" s="9">
        <v>0</v>
      </c>
      <c r="R658" s="9">
        <v>0</v>
      </c>
      <c r="S658" s="9">
        <v>0</v>
      </c>
      <c r="T658" s="9">
        <v>0</v>
      </c>
      <c r="U658" s="9">
        <v>0</v>
      </c>
      <c r="V658" s="5">
        <v>0</v>
      </c>
      <c r="W658" s="5">
        <v>0</v>
      </c>
    </row>
    <row r="659" spans="1:23" ht="37.5" x14ac:dyDescent="0.35">
      <c r="A659" s="6"/>
      <c r="B659" s="4"/>
      <c r="C659" s="4" t="s">
        <v>63</v>
      </c>
      <c r="D659" s="7" t="s">
        <v>64</v>
      </c>
      <c r="E659" s="8">
        <v>3234.42</v>
      </c>
      <c r="F659" s="8">
        <v>3234.42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0</v>
      </c>
      <c r="M659" s="9">
        <v>0</v>
      </c>
      <c r="N659" s="9">
        <v>0</v>
      </c>
      <c r="O659" s="9">
        <v>0</v>
      </c>
      <c r="P659" s="9">
        <v>0</v>
      </c>
      <c r="Q659" s="9">
        <v>0</v>
      </c>
      <c r="R659" s="9">
        <v>0</v>
      </c>
      <c r="S659" s="9">
        <v>0</v>
      </c>
      <c r="T659" s="9">
        <v>0</v>
      </c>
      <c r="U659" s="9">
        <v>0</v>
      </c>
      <c r="V659" s="5">
        <v>0</v>
      </c>
      <c r="W659" s="5">
        <v>0</v>
      </c>
    </row>
    <row r="660" spans="1:23" ht="37.5" x14ac:dyDescent="0.35">
      <c r="A660" s="6"/>
      <c r="B660" s="4"/>
      <c r="C660" s="4" t="s">
        <v>91</v>
      </c>
      <c r="D660" s="7" t="s">
        <v>92</v>
      </c>
      <c r="E660" s="8">
        <v>6248.91</v>
      </c>
      <c r="F660" s="8">
        <v>6248.91</v>
      </c>
      <c r="G660" s="9">
        <v>145.26</v>
      </c>
      <c r="H660" s="9">
        <v>145.26</v>
      </c>
      <c r="I660" s="9">
        <v>145.26</v>
      </c>
      <c r="J660" s="9">
        <v>145.26</v>
      </c>
      <c r="K660" s="9">
        <v>0</v>
      </c>
      <c r="L660" s="9">
        <v>0</v>
      </c>
      <c r="M660" s="9">
        <v>0</v>
      </c>
      <c r="N660" s="9">
        <v>0</v>
      </c>
      <c r="O660" s="9">
        <v>0</v>
      </c>
      <c r="P660" s="9">
        <v>0</v>
      </c>
      <c r="Q660" s="9">
        <v>0</v>
      </c>
      <c r="R660" s="9">
        <v>0</v>
      </c>
      <c r="S660" s="9">
        <v>0</v>
      </c>
      <c r="T660" s="9">
        <v>0</v>
      </c>
      <c r="U660" s="9">
        <v>0</v>
      </c>
      <c r="V660" s="5">
        <v>2.3245341614906829</v>
      </c>
      <c r="W660" s="5">
        <v>8.9437850845286752E-4</v>
      </c>
    </row>
    <row r="661" spans="1:23" x14ac:dyDescent="0.35">
      <c r="A661" s="6"/>
      <c r="B661" s="4" t="s">
        <v>253</v>
      </c>
      <c r="C661" s="4"/>
      <c r="D661" s="7" t="s">
        <v>70</v>
      </c>
      <c r="E661" s="8">
        <v>0</v>
      </c>
      <c r="F661" s="8">
        <v>11362.53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0</v>
      </c>
      <c r="M661" s="9">
        <v>0</v>
      </c>
      <c r="N661" s="9">
        <v>0</v>
      </c>
      <c r="O661" s="9">
        <v>0</v>
      </c>
      <c r="P661" s="9">
        <v>0</v>
      </c>
      <c r="Q661" s="9">
        <v>0</v>
      </c>
      <c r="R661" s="9">
        <v>0</v>
      </c>
      <c r="S661" s="9">
        <v>0</v>
      </c>
      <c r="T661" s="9">
        <v>0</v>
      </c>
      <c r="U661" s="9">
        <v>0</v>
      </c>
      <c r="V661" s="5">
        <v>0</v>
      </c>
      <c r="W661" s="5">
        <v>0</v>
      </c>
    </row>
    <row r="662" spans="1:23" ht="25" x14ac:dyDescent="0.35">
      <c r="A662" s="6"/>
      <c r="B662" s="4"/>
      <c r="C662" s="4" t="s">
        <v>33</v>
      </c>
      <c r="D662" s="7" t="s">
        <v>34</v>
      </c>
      <c r="E662" s="8">
        <v>0</v>
      </c>
      <c r="F662" s="8">
        <v>9703.27</v>
      </c>
      <c r="G662" s="9">
        <v>0</v>
      </c>
      <c r="H662" s="9">
        <v>0</v>
      </c>
      <c r="I662" s="9">
        <v>0</v>
      </c>
      <c r="J662" s="9">
        <v>0</v>
      </c>
      <c r="K662" s="9">
        <v>0</v>
      </c>
      <c r="L662" s="9">
        <v>0</v>
      </c>
      <c r="M662" s="9">
        <v>0</v>
      </c>
      <c r="N662" s="9">
        <v>0</v>
      </c>
      <c r="O662" s="9">
        <v>0</v>
      </c>
      <c r="P662" s="9">
        <v>0</v>
      </c>
      <c r="Q662" s="9">
        <v>0</v>
      </c>
      <c r="R662" s="9">
        <v>0</v>
      </c>
      <c r="S662" s="9">
        <v>0</v>
      </c>
      <c r="T662" s="9">
        <v>0</v>
      </c>
      <c r="U662" s="9">
        <v>0</v>
      </c>
      <c r="V662" s="5">
        <v>0</v>
      </c>
      <c r="W662" s="5">
        <v>0</v>
      </c>
    </row>
    <row r="663" spans="1:23" ht="37.5" x14ac:dyDescent="0.35">
      <c r="A663" s="6"/>
      <c r="B663" s="4"/>
      <c r="C663" s="4" t="s">
        <v>37</v>
      </c>
      <c r="D663" s="7" t="s">
        <v>38</v>
      </c>
      <c r="E663" s="8">
        <v>0</v>
      </c>
      <c r="F663" s="8">
        <v>1659.26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0</v>
      </c>
      <c r="M663" s="9">
        <v>0</v>
      </c>
      <c r="N663" s="9">
        <v>0</v>
      </c>
      <c r="O663" s="9">
        <v>0</v>
      </c>
      <c r="P663" s="9">
        <v>0</v>
      </c>
      <c r="Q663" s="9">
        <v>0</v>
      </c>
      <c r="R663" s="9">
        <v>0</v>
      </c>
      <c r="S663" s="9">
        <v>0</v>
      </c>
      <c r="T663" s="9">
        <v>0</v>
      </c>
      <c r="U663" s="9">
        <v>0</v>
      </c>
      <c r="V663" s="5">
        <v>0</v>
      </c>
      <c r="W663" s="5">
        <v>0</v>
      </c>
    </row>
    <row r="664" spans="1:23" ht="25" x14ac:dyDescent="0.35">
      <c r="A664" s="6">
        <v>854</v>
      </c>
      <c r="B664" s="4"/>
      <c r="C664" s="4"/>
      <c r="D664" s="7" t="s">
        <v>282</v>
      </c>
      <c r="E664" s="8">
        <v>64688.46</v>
      </c>
      <c r="F664" s="8">
        <v>90563.85</v>
      </c>
      <c r="G664" s="9">
        <v>44600.75</v>
      </c>
      <c r="H664" s="9">
        <v>44600.75</v>
      </c>
      <c r="I664" s="9">
        <v>18725.37</v>
      </c>
      <c r="J664" s="9">
        <v>0</v>
      </c>
      <c r="K664" s="9">
        <v>18725.37</v>
      </c>
      <c r="L664" s="9">
        <v>0</v>
      </c>
      <c r="M664" s="9">
        <v>25875.38</v>
      </c>
      <c r="N664" s="9">
        <v>0</v>
      </c>
      <c r="O664" s="9">
        <v>0</v>
      </c>
      <c r="P664" s="9">
        <v>0</v>
      </c>
      <c r="Q664" s="9">
        <v>0</v>
      </c>
      <c r="R664" s="9">
        <v>0</v>
      </c>
      <c r="S664" s="9">
        <v>0</v>
      </c>
      <c r="T664" s="9">
        <v>0</v>
      </c>
      <c r="U664" s="9">
        <v>0</v>
      </c>
      <c r="V664" s="5">
        <v>49.247857142857143</v>
      </c>
      <c r="W664" s="5">
        <v>0.27461462935782616</v>
      </c>
    </row>
    <row r="665" spans="1:23" ht="37.5" x14ac:dyDescent="0.35">
      <c r="A665" s="6"/>
      <c r="B665" s="4" t="s">
        <v>289</v>
      </c>
      <c r="C665" s="4"/>
      <c r="D665" s="7" t="s">
        <v>290</v>
      </c>
      <c r="E665" s="8">
        <v>64688.46</v>
      </c>
      <c r="F665" s="8">
        <v>90563.85</v>
      </c>
      <c r="G665" s="9">
        <v>44600.75</v>
      </c>
      <c r="H665" s="9">
        <v>44600.75</v>
      </c>
      <c r="I665" s="9">
        <v>18725.37</v>
      </c>
      <c r="J665" s="9">
        <v>0</v>
      </c>
      <c r="K665" s="9">
        <v>18725.37</v>
      </c>
      <c r="L665" s="9">
        <v>0</v>
      </c>
      <c r="M665" s="9">
        <v>25875.38</v>
      </c>
      <c r="N665" s="9">
        <v>0</v>
      </c>
      <c r="O665" s="9">
        <v>0</v>
      </c>
      <c r="P665" s="9">
        <v>0</v>
      </c>
      <c r="Q665" s="9">
        <v>0</v>
      </c>
      <c r="R665" s="9">
        <v>0</v>
      </c>
      <c r="S665" s="9">
        <v>0</v>
      </c>
      <c r="T665" s="9">
        <v>0</v>
      </c>
      <c r="U665" s="9">
        <v>0</v>
      </c>
      <c r="V665" s="5">
        <v>49.247857142857143</v>
      </c>
      <c r="W665" s="5">
        <v>0.27461462935782616</v>
      </c>
    </row>
    <row r="666" spans="1:23" x14ac:dyDescent="0.35">
      <c r="A666" s="6"/>
      <c r="B666" s="4"/>
      <c r="C666" s="4" t="s">
        <v>291</v>
      </c>
      <c r="D666" s="7" t="s">
        <v>292</v>
      </c>
      <c r="E666" s="8">
        <v>0</v>
      </c>
      <c r="F666" s="8">
        <v>25875.38</v>
      </c>
      <c r="G666" s="9">
        <v>25875.38</v>
      </c>
      <c r="H666" s="9">
        <v>25875.38</v>
      </c>
      <c r="I666" s="9">
        <v>0</v>
      </c>
      <c r="J666" s="9">
        <v>0</v>
      </c>
      <c r="K666" s="9">
        <v>0</v>
      </c>
      <c r="L666" s="9">
        <v>0</v>
      </c>
      <c r="M666" s="9">
        <v>25875.38</v>
      </c>
      <c r="N666" s="9">
        <v>0</v>
      </c>
      <c r="O666" s="9">
        <v>0</v>
      </c>
      <c r="P666" s="9">
        <v>0</v>
      </c>
      <c r="Q666" s="9">
        <v>0</v>
      </c>
      <c r="R666" s="9">
        <v>0</v>
      </c>
      <c r="S666" s="9">
        <v>0</v>
      </c>
      <c r="T666" s="9">
        <v>0</v>
      </c>
      <c r="U666" s="9">
        <v>0</v>
      </c>
      <c r="V666" s="5">
        <v>100</v>
      </c>
      <c r="W666" s="5">
        <v>0.15931926224945317</v>
      </c>
    </row>
    <row r="667" spans="1:23" ht="25" x14ac:dyDescent="0.35">
      <c r="A667" s="6"/>
      <c r="B667" s="4"/>
      <c r="C667" s="4" t="s">
        <v>55</v>
      </c>
      <c r="D667" s="7" t="s">
        <v>56</v>
      </c>
      <c r="E667" s="8">
        <v>64688.46</v>
      </c>
      <c r="F667" s="8">
        <v>64688.46</v>
      </c>
      <c r="G667" s="9">
        <v>18725.37</v>
      </c>
      <c r="H667" s="9">
        <v>18725.37</v>
      </c>
      <c r="I667" s="9">
        <v>18725.37</v>
      </c>
      <c r="J667" s="9">
        <v>0</v>
      </c>
      <c r="K667" s="9">
        <v>18725.37</v>
      </c>
      <c r="L667" s="9">
        <v>0</v>
      </c>
      <c r="M667" s="9">
        <v>0</v>
      </c>
      <c r="N667" s="9">
        <v>0</v>
      </c>
      <c r="O667" s="9">
        <v>0</v>
      </c>
      <c r="P667" s="9">
        <v>0</v>
      </c>
      <c r="Q667" s="9">
        <v>0</v>
      </c>
      <c r="R667" s="9">
        <v>0</v>
      </c>
      <c r="S667" s="9">
        <v>0</v>
      </c>
      <c r="T667" s="9">
        <v>0</v>
      </c>
      <c r="U667" s="9">
        <v>0</v>
      </c>
      <c r="V667" s="5">
        <v>28.946999999999999</v>
      </c>
      <c r="W667" s="5">
        <v>0.115295367108373</v>
      </c>
    </row>
    <row r="668" spans="1:23" x14ac:dyDescent="0.35">
      <c r="A668" s="6"/>
      <c r="B668" s="4"/>
      <c r="C668" s="4"/>
      <c r="D668" s="7" t="s">
        <v>27</v>
      </c>
      <c r="E668" s="8">
        <v>14682515.529999999</v>
      </c>
      <c r="F668" s="8">
        <v>16837491.960000001</v>
      </c>
      <c r="G668" s="9">
        <v>16241215.550000001</v>
      </c>
      <c r="H668" s="9">
        <v>16241215.550000001</v>
      </c>
      <c r="I668" s="9">
        <v>16196958.359999999</v>
      </c>
      <c r="J668" s="9">
        <v>14426696.369999999</v>
      </c>
      <c r="K668" s="9">
        <v>1770261.99</v>
      </c>
      <c r="L668" s="9">
        <v>0</v>
      </c>
      <c r="M668" s="9">
        <v>44257.19</v>
      </c>
      <c r="N668" s="9">
        <v>0</v>
      </c>
      <c r="O668" s="9">
        <v>0</v>
      </c>
      <c r="P668" s="9">
        <v>0</v>
      </c>
      <c r="Q668" s="9">
        <v>0</v>
      </c>
      <c r="R668" s="9">
        <v>0</v>
      </c>
      <c r="S668" s="9">
        <v>0</v>
      </c>
      <c r="T668" s="9">
        <v>0</v>
      </c>
      <c r="U668" s="9">
        <v>0</v>
      </c>
      <c r="V668" s="5">
        <v>96.458638782759849</v>
      </c>
      <c r="W668" s="5">
        <v>100</v>
      </c>
    </row>
    <row r="675" spans="1:23" ht="39" x14ac:dyDescent="0.35">
      <c r="A675" s="31" t="s">
        <v>327</v>
      </c>
      <c r="B675" s="31"/>
      <c r="C675" s="31"/>
      <c r="D675" s="31"/>
      <c r="E675" s="31"/>
      <c r="F675" s="31"/>
      <c r="G675" s="31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16"/>
    </row>
    <row r="676" spans="1:23" ht="52" x14ac:dyDescent="0.35">
      <c r="A676" s="24" t="s">
        <v>2</v>
      </c>
      <c r="B676" s="24" t="s">
        <v>3</v>
      </c>
      <c r="C676" s="2" t="s">
        <v>4</v>
      </c>
      <c r="D676" s="2" t="s">
        <v>5</v>
      </c>
      <c r="E676" s="2" t="s">
        <v>6</v>
      </c>
      <c r="F676" s="2" t="s">
        <v>7</v>
      </c>
      <c r="G676" s="2" t="s">
        <v>8</v>
      </c>
      <c r="H676" s="27" t="s">
        <v>9</v>
      </c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7"/>
      <c r="U676" s="7"/>
      <c r="V676" s="2" t="s">
        <v>10</v>
      </c>
      <c r="W676" s="2" t="s">
        <v>11</v>
      </c>
    </row>
    <row r="677" spans="1:23" ht="26" x14ac:dyDescent="0.35">
      <c r="A677" s="24"/>
      <c r="B677" s="24"/>
      <c r="C677" s="2"/>
      <c r="D677" s="2"/>
      <c r="E677" s="2"/>
      <c r="F677" s="2"/>
      <c r="G677" s="2"/>
      <c r="H677" s="2" t="s">
        <v>12</v>
      </c>
      <c r="I677" s="28" t="s">
        <v>9</v>
      </c>
      <c r="J677" s="28"/>
      <c r="K677" s="28"/>
      <c r="L677" s="28"/>
      <c r="M677" s="28"/>
      <c r="N677" s="28"/>
      <c r="O677" s="28"/>
      <c r="P677" s="28"/>
      <c r="Q677" s="2" t="s">
        <v>13</v>
      </c>
      <c r="R677" s="27" t="s">
        <v>9</v>
      </c>
      <c r="S677" s="27"/>
      <c r="T677" s="7"/>
      <c r="U677" s="7"/>
      <c r="V677" s="2"/>
      <c r="W677" s="2"/>
    </row>
    <row r="678" spans="1:23" ht="99.75" customHeight="1" x14ac:dyDescent="0.35">
      <c r="A678" s="25"/>
      <c r="B678" s="25"/>
      <c r="C678" s="26"/>
      <c r="D678" s="26"/>
      <c r="E678" s="2"/>
      <c r="F678" s="26"/>
      <c r="G678" s="2"/>
      <c r="H678" s="2"/>
      <c r="I678" s="2" t="s">
        <v>14</v>
      </c>
      <c r="J678" s="29" t="s">
        <v>9</v>
      </c>
      <c r="K678" s="29"/>
      <c r="L678" s="2" t="s">
        <v>15</v>
      </c>
      <c r="M678" s="2" t="s">
        <v>16</v>
      </c>
      <c r="N678" s="2" t="s">
        <v>17</v>
      </c>
      <c r="O678" s="2" t="s">
        <v>18</v>
      </c>
      <c r="P678" s="2" t="s">
        <v>19</v>
      </c>
      <c r="Q678" s="2"/>
      <c r="R678" s="2" t="s">
        <v>20</v>
      </c>
      <c r="S678" s="2" t="s">
        <v>21</v>
      </c>
      <c r="T678" s="2" t="s">
        <v>22</v>
      </c>
      <c r="U678" s="2" t="s">
        <v>23</v>
      </c>
      <c r="V678" s="2"/>
      <c r="W678" s="2"/>
    </row>
    <row r="679" spans="1:23" ht="91" x14ac:dyDescent="0.35">
      <c r="A679" s="25"/>
      <c r="B679" s="25"/>
      <c r="C679" s="26"/>
      <c r="D679" s="26"/>
      <c r="E679" s="2"/>
      <c r="F679" s="26"/>
      <c r="G679" s="2"/>
      <c r="H679" s="2"/>
      <c r="I679" s="2"/>
      <c r="J679" s="2" t="s">
        <v>24</v>
      </c>
      <c r="K679" s="2" t="s">
        <v>25</v>
      </c>
      <c r="L679" s="2"/>
      <c r="M679" s="2"/>
      <c r="N679" s="2"/>
      <c r="O679" s="2"/>
      <c r="P679" s="2"/>
      <c r="Q679" s="2"/>
      <c r="R679" s="2"/>
      <c r="S679" s="2" t="s">
        <v>26</v>
      </c>
      <c r="T679" s="26"/>
      <c r="U679" s="26"/>
      <c r="V679" s="2"/>
      <c r="W679" s="2"/>
    </row>
    <row r="680" spans="1:23" x14ac:dyDescent="0.35">
      <c r="A680" s="2">
        <v>1</v>
      </c>
      <c r="B680" s="2">
        <v>2</v>
      </c>
      <c r="C680" s="2">
        <v>3</v>
      </c>
      <c r="D680" s="2">
        <v>4</v>
      </c>
      <c r="E680" s="2">
        <v>5</v>
      </c>
      <c r="F680" s="2">
        <v>6</v>
      </c>
      <c r="G680" s="2">
        <v>7</v>
      </c>
      <c r="H680" s="2">
        <v>8</v>
      </c>
      <c r="I680" s="2">
        <v>9</v>
      </c>
      <c r="J680" s="2">
        <v>10</v>
      </c>
      <c r="K680" s="2">
        <v>11</v>
      </c>
      <c r="L680" s="2">
        <v>12</v>
      </c>
      <c r="M680" s="2">
        <v>13</v>
      </c>
      <c r="N680" s="2">
        <v>14</v>
      </c>
      <c r="O680" s="2">
        <v>15</v>
      </c>
      <c r="P680" s="2">
        <v>16</v>
      </c>
      <c r="Q680" s="2">
        <v>17</v>
      </c>
      <c r="R680" s="2">
        <v>18</v>
      </c>
      <c r="S680" s="2">
        <v>19</v>
      </c>
      <c r="T680" s="2">
        <v>20</v>
      </c>
      <c r="U680" s="2">
        <v>21</v>
      </c>
      <c r="V680" s="2">
        <v>22</v>
      </c>
      <c r="W680" s="2">
        <v>23</v>
      </c>
    </row>
    <row r="681" spans="1:23" x14ac:dyDescent="0.35">
      <c r="A681" s="30" t="s">
        <v>27</v>
      </c>
      <c r="B681" s="30"/>
      <c r="C681" s="30"/>
      <c r="D681" s="30"/>
      <c r="E681" s="3">
        <v>5285876</v>
      </c>
      <c r="F681" s="3">
        <v>5905647.5599999996</v>
      </c>
      <c r="G681" s="3">
        <v>5895627.2199999997</v>
      </c>
      <c r="H681" s="3">
        <v>5895627.2199999997</v>
      </c>
      <c r="I681" s="3">
        <v>5883149.4399999995</v>
      </c>
      <c r="J681" s="3">
        <v>5391722.0999999996</v>
      </c>
      <c r="K681" s="3">
        <v>491427.34</v>
      </c>
      <c r="L681" s="3">
        <v>0</v>
      </c>
      <c r="M681" s="3">
        <v>12477.78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  <c r="U681" s="3">
        <v>0</v>
      </c>
      <c r="V681" s="3">
        <v>99.830326142930218</v>
      </c>
      <c r="W681" s="3">
        <v>100</v>
      </c>
    </row>
    <row r="682" spans="1:23" x14ac:dyDescent="0.35">
      <c r="A682" s="4"/>
      <c r="B682" s="4"/>
      <c r="C682" s="4"/>
      <c r="D682" s="4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</row>
    <row r="683" spans="1:23" x14ac:dyDescent="0.35">
      <c r="A683" s="6">
        <v>801</v>
      </c>
      <c r="B683" s="4"/>
      <c r="C683" s="4"/>
      <c r="D683" s="7" t="s">
        <v>240</v>
      </c>
      <c r="E683" s="8">
        <v>17032070.98</v>
      </c>
      <c r="F683" s="8">
        <v>19006917.73</v>
      </c>
      <c r="G683" s="9">
        <v>18990571.190000001</v>
      </c>
      <c r="H683" s="9">
        <v>18990571.190000001</v>
      </c>
      <c r="I683" s="9">
        <v>18979969.460000001</v>
      </c>
      <c r="J683" s="9">
        <v>17439110.510000002</v>
      </c>
      <c r="K683" s="9">
        <v>1540858.95</v>
      </c>
      <c r="L683" s="9">
        <v>0</v>
      </c>
      <c r="M683" s="9">
        <v>10601.73</v>
      </c>
      <c r="N683" s="9">
        <v>0</v>
      </c>
      <c r="O683" s="9">
        <v>0</v>
      </c>
      <c r="P683" s="9">
        <v>0</v>
      </c>
      <c r="Q683" s="9">
        <v>0</v>
      </c>
      <c r="R683" s="9">
        <v>0</v>
      </c>
      <c r="S683" s="9">
        <v>0</v>
      </c>
      <c r="T683" s="9">
        <v>0</v>
      </c>
      <c r="U683" s="9">
        <v>0</v>
      </c>
      <c r="V683" s="5">
        <v>99.913996850165049</v>
      </c>
      <c r="W683" s="5">
        <v>99.588956541930074</v>
      </c>
    </row>
    <row r="684" spans="1:23" x14ac:dyDescent="0.35">
      <c r="A684" s="6"/>
      <c r="B684" s="4" t="s">
        <v>245</v>
      </c>
      <c r="C684" s="4"/>
      <c r="D684" s="7" t="s">
        <v>246</v>
      </c>
      <c r="E684" s="8">
        <v>14294300.01</v>
      </c>
      <c r="F684" s="8">
        <v>15773524.09</v>
      </c>
      <c r="G684" s="9">
        <v>15761674.289999999</v>
      </c>
      <c r="H684" s="9">
        <v>15761674.289999999</v>
      </c>
      <c r="I684" s="9">
        <v>15754229.359999999</v>
      </c>
      <c r="J684" s="9">
        <v>14652141.48</v>
      </c>
      <c r="K684" s="9">
        <v>1102087.8799999999</v>
      </c>
      <c r="L684" s="9">
        <v>0</v>
      </c>
      <c r="M684" s="9">
        <v>7444.93</v>
      </c>
      <c r="N684" s="9">
        <v>0</v>
      </c>
      <c r="O684" s="9">
        <v>0</v>
      </c>
      <c r="P684" s="9">
        <v>0</v>
      </c>
      <c r="Q684" s="9">
        <v>0</v>
      </c>
      <c r="R684" s="9">
        <v>0</v>
      </c>
      <c r="S684" s="9">
        <v>0</v>
      </c>
      <c r="T684" s="9">
        <v>0</v>
      </c>
      <c r="U684" s="9">
        <v>0</v>
      </c>
      <c r="V684" s="5">
        <v>99.924875417024339</v>
      </c>
      <c r="W684" s="5">
        <v>82.656212955065371</v>
      </c>
    </row>
    <row r="685" spans="1:23" ht="37.5" x14ac:dyDescent="0.35">
      <c r="A685" s="6"/>
      <c r="B685" s="4"/>
      <c r="C685" s="4" t="s">
        <v>31</v>
      </c>
      <c r="D685" s="7" t="s">
        <v>32</v>
      </c>
      <c r="E685" s="8">
        <v>9703.27</v>
      </c>
      <c r="F685" s="8">
        <v>7445.64</v>
      </c>
      <c r="G685" s="9">
        <v>7444.93</v>
      </c>
      <c r="H685" s="9">
        <v>7444.93</v>
      </c>
      <c r="I685" s="9">
        <v>0</v>
      </c>
      <c r="J685" s="9">
        <v>0</v>
      </c>
      <c r="K685" s="9">
        <v>0</v>
      </c>
      <c r="L685" s="9">
        <v>0</v>
      </c>
      <c r="M685" s="9">
        <v>7444.93</v>
      </c>
      <c r="N685" s="9">
        <v>0</v>
      </c>
      <c r="O685" s="9">
        <v>0</v>
      </c>
      <c r="P685" s="9">
        <v>0</v>
      </c>
      <c r="Q685" s="9">
        <v>0</v>
      </c>
      <c r="R685" s="9">
        <v>0</v>
      </c>
      <c r="S685" s="9">
        <v>0</v>
      </c>
      <c r="T685" s="9">
        <v>0</v>
      </c>
      <c r="U685" s="9">
        <v>0</v>
      </c>
      <c r="V685" s="5">
        <v>99.99044309296265</v>
      </c>
      <c r="W685" s="5">
        <v>3.9042156400112424E-2</v>
      </c>
    </row>
    <row r="686" spans="1:23" ht="25" x14ac:dyDescent="0.35">
      <c r="A686" s="6"/>
      <c r="B686" s="4"/>
      <c r="C686" s="4" t="s">
        <v>33</v>
      </c>
      <c r="D686" s="7" t="s">
        <v>34</v>
      </c>
      <c r="E686" s="8">
        <v>9926832.6199999992</v>
      </c>
      <c r="F686" s="8">
        <v>11440367.98</v>
      </c>
      <c r="G686" s="9">
        <v>11430887.789999999</v>
      </c>
      <c r="H686" s="9">
        <v>11430887.789999999</v>
      </c>
      <c r="I686" s="9">
        <v>11430887.789999999</v>
      </c>
      <c r="J686" s="9">
        <v>11430887.789999999</v>
      </c>
      <c r="K686" s="9">
        <v>0</v>
      </c>
      <c r="L686" s="9">
        <v>0</v>
      </c>
      <c r="M686" s="9">
        <v>0</v>
      </c>
      <c r="N686" s="9">
        <v>0</v>
      </c>
      <c r="O686" s="9">
        <v>0</v>
      </c>
      <c r="P686" s="9">
        <v>0</v>
      </c>
      <c r="Q686" s="9">
        <v>0</v>
      </c>
      <c r="R686" s="9">
        <v>0</v>
      </c>
      <c r="S686" s="9">
        <v>0</v>
      </c>
      <c r="T686" s="9">
        <v>0</v>
      </c>
      <c r="U686" s="9">
        <v>0</v>
      </c>
      <c r="V686" s="5">
        <v>99.917133861793943</v>
      </c>
      <c r="W686" s="5">
        <v>59.945020913313449</v>
      </c>
    </row>
    <row r="687" spans="1:23" ht="25" x14ac:dyDescent="0.35">
      <c r="A687" s="6"/>
      <c r="B687" s="4"/>
      <c r="C687" s="4" t="s">
        <v>35</v>
      </c>
      <c r="D687" s="7" t="s">
        <v>36</v>
      </c>
      <c r="E687" s="8">
        <v>843780.13</v>
      </c>
      <c r="F687" s="8">
        <v>815336.61</v>
      </c>
      <c r="G687" s="9">
        <v>815335.35</v>
      </c>
      <c r="H687" s="9">
        <v>815335.35</v>
      </c>
      <c r="I687" s="9">
        <v>815335.35</v>
      </c>
      <c r="J687" s="9">
        <v>815335.35</v>
      </c>
      <c r="K687" s="9">
        <v>0</v>
      </c>
      <c r="L687" s="9">
        <v>0</v>
      </c>
      <c r="M687" s="9">
        <v>0</v>
      </c>
      <c r="N687" s="9">
        <v>0</v>
      </c>
      <c r="O687" s="9">
        <v>0</v>
      </c>
      <c r="P687" s="9">
        <v>0</v>
      </c>
      <c r="Q687" s="9">
        <v>0</v>
      </c>
      <c r="R687" s="9">
        <v>0</v>
      </c>
      <c r="S687" s="9">
        <v>0</v>
      </c>
      <c r="T687" s="9">
        <v>0</v>
      </c>
      <c r="U687" s="9">
        <v>0</v>
      </c>
      <c r="V687" s="5">
        <v>99.999845287824158</v>
      </c>
      <c r="W687" s="5">
        <v>4.2757216593487399</v>
      </c>
    </row>
    <row r="688" spans="1:23" ht="37.5" x14ac:dyDescent="0.35">
      <c r="A688" s="6"/>
      <c r="B688" s="4"/>
      <c r="C688" s="4" t="s">
        <v>37</v>
      </c>
      <c r="D688" s="7" t="s">
        <v>38</v>
      </c>
      <c r="E688" s="8">
        <v>1931170.53</v>
      </c>
      <c r="F688" s="8">
        <v>2091484.71</v>
      </c>
      <c r="G688" s="9">
        <v>2091483.13</v>
      </c>
      <c r="H688" s="9">
        <v>2091483.13</v>
      </c>
      <c r="I688" s="9">
        <v>2091483.13</v>
      </c>
      <c r="J688" s="9">
        <v>2091483.13</v>
      </c>
      <c r="K688" s="9">
        <v>0</v>
      </c>
      <c r="L688" s="9">
        <v>0</v>
      </c>
      <c r="M688" s="9">
        <v>0</v>
      </c>
      <c r="N688" s="9">
        <v>0</v>
      </c>
      <c r="O688" s="9">
        <v>0</v>
      </c>
      <c r="P688" s="9">
        <v>0</v>
      </c>
      <c r="Q688" s="9">
        <v>0</v>
      </c>
      <c r="R688" s="9">
        <v>0</v>
      </c>
      <c r="S688" s="9">
        <v>0</v>
      </c>
      <c r="T688" s="9">
        <v>0</v>
      </c>
      <c r="U688" s="9">
        <v>0</v>
      </c>
      <c r="V688" s="5">
        <v>99.999924222859022</v>
      </c>
      <c r="W688" s="5">
        <v>10.968001976217215</v>
      </c>
    </row>
    <row r="689" spans="1:23" ht="37.5" x14ac:dyDescent="0.35">
      <c r="A689" s="6"/>
      <c r="B689" s="4"/>
      <c r="C689" s="4" t="s">
        <v>39</v>
      </c>
      <c r="D689" s="7" t="s">
        <v>40</v>
      </c>
      <c r="E689" s="8">
        <v>274651.03999999998</v>
      </c>
      <c r="F689" s="8">
        <v>202481.35</v>
      </c>
      <c r="G689" s="9">
        <v>202479.61</v>
      </c>
      <c r="H689" s="9">
        <v>202479.61</v>
      </c>
      <c r="I689" s="9">
        <v>202479.61</v>
      </c>
      <c r="J689" s="9">
        <v>202479.61</v>
      </c>
      <c r="K689" s="9">
        <v>0</v>
      </c>
      <c r="L689" s="9">
        <v>0</v>
      </c>
      <c r="M689" s="9">
        <v>0</v>
      </c>
      <c r="N689" s="9">
        <v>0</v>
      </c>
      <c r="O689" s="9">
        <v>0</v>
      </c>
      <c r="P689" s="9">
        <v>0</v>
      </c>
      <c r="Q689" s="9">
        <v>0</v>
      </c>
      <c r="R689" s="9">
        <v>0</v>
      </c>
      <c r="S689" s="9">
        <v>0</v>
      </c>
      <c r="T689" s="9">
        <v>0</v>
      </c>
      <c r="U689" s="9">
        <v>0</v>
      </c>
      <c r="V689" s="5">
        <v>99.999137407750553</v>
      </c>
      <c r="W689" s="5">
        <v>1.0618286683329343</v>
      </c>
    </row>
    <row r="690" spans="1:23" ht="25" x14ac:dyDescent="0.35">
      <c r="A690" s="6"/>
      <c r="B690" s="4"/>
      <c r="C690" s="4" t="s">
        <v>41</v>
      </c>
      <c r="D690" s="7" t="s">
        <v>42</v>
      </c>
      <c r="E690" s="8">
        <v>97032.69</v>
      </c>
      <c r="F690" s="8">
        <v>74391.73</v>
      </c>
      <c r="G690" s="9">
        <v>74294.7</v>
      </c>
      <c r="H690" s="9">
        <v>74294.7</v>
      </c>
      <c r="I690" s="9">
        <v>74294.7</v>
      </c>
      <c r="J690" s="9">
        <v>74294.7</v>
      </c>
      <c r="K690" s="9">
        <v>0</v>
      </c>
      <c r="L690" s="9">
        <v>0</v>
      </c>
      <c r="M690" s="9">
        <v>0</v>
      </c>
      <c r="N690" s="9">
        <v>0</v>
      </c>
      <c r="O690" s="9">
        <v>0</v>
      </c>
      <c r="P690" s="9">
        <v>0</v>
      </c>
      <c r="Q690" s="9">
        <v>0</v>
      </c>
      <c r="R690" s="9">
        <v>0</v>
      </c>
      <c r="S690" s="9">
        <v>0</v>
      </c>
      <c r="T690" s="9">
        <v>0</v>
      </c>
      <c r="U690" s="9">
        <v>0</v>
      </c>
      <c r="V690" s="5">
        <v>99.869565217391312</v>
      </c>
      <c r="W690" s="5">
        <v>0.38961079360780887</v>
      </c>
    </row>
    <row r="691" spans="1:23" ht="25" x14ac:dyDescent="0.35">
      <c r="A691" s="6"/>
      <c r="B691" s="4"/>
      <c r="C691" s="4" t="s">
        <v>43</v>
      </c>
      <c r="D691" s="7" t="s">
        <v>44</v>
      </c>
      <c r="E691" s="8">
        <v>32344.23</v>
      </c>
      <c r="F691" s="8">
        <v>70723.899999999994</v>
      </c>
      <c r="G691" s="9">
        <v>69060.14</v>
      </c>
      <c r="H691" s="9">
        <v>69060.14</v>
      </c>
      <c r="I691" s="9">
        <v>69060.14</v>
      </c>
      <c r="J691" s="9">
        <v>0</v>
      </c>
      <c r="K691" s="9">
        <v>69060.14</v>
      </c>
      <c r="L691" s="9">
        <v>0</v>
      </c>
      <c r="M691" s="9">
        <v>0</v>
      </c>
      <c r="N691" s="9">
        <v>0</v>
      </c>
      <c r="O691" s="9">
        <v>0</v>
      </c>
      <c r="P691" s="9">
        <v>0</v>
      </c>
      <c r="Q691" s="9">
        <v>0</v>
      </c>
      <c r="R691" s="9">
        <v>0</v>
      </c>
      <c r="S691" s="9">
        <v>0</v>
      </c>
      <c r="T691" s="9">
        <v>0</v>
      </c>
      <c r="U691" s="9">
        <v>0</v>
      </c>
      <c r="V691" s="5">
        <v>97.64753498582273</v>
      </c>
      <c r="W691" s="5">
        <v>0.36216010957354938</v>
      </c>
    </row>
    <row r="692" spans="1:23" ht="37.5" x14ac:dyDescent="0.35">
      <c r="A692" s="6"/>
      <c r="B692" s="4"/>
      <c r="C692" s="4" t="s">
        <v>95</v>
      </c>
      <c r="D692" s="7" t="s">
        <v>96</v>
      </c>
      <c r="E692" s="8">
        <v>3234.42</v>
      </c>
      <c r="F692" s="8">
        <v>0</v>
      </c>
      <c r="G692" s="9">
        <v>0</v>
      </c>
      <c r="H692" s="9">
        <v>0</v>
      </c>
      <c r="I692" s="9">
        <v>0</v>
      </c>
      <c r="J692" s="9">
        <v>0</v>
      </c>
      <c r="K692" s="9">
        <v>0</v>
      </c>
      <c r="L692" s="9">
        <v>0</v>
      </c>
      <c r="M692" s="9">
        <v>0</v>
      </c>
      <c r="N692" s="9">
        <v>0</v>
      </c>
      <c r="O692" s="9">
        <v>0</v>
      </c>
      <c r="P692" s="9">
        <v>0</v>
      </c>
      <c r="Q692" s="9">
        <v>0</v>
      </c>
      <c r="R692" s="9">
        <v>0</v>
      </c>
      <c r="S692" s="9">
        <v>0</v>
      </c>
      <c r="T692" s="9">
        <v>0</v>
      </c>
      <c r="U692" s="9">
        <v>0</v>
      </c>
      <c r="V692" s="5" t="s">
        <v>86</v>
      </c>
      <c r="W692" s="5">
        <v>0</v>
      </c>
    </row>
    <row r="693" spans="1:23" x14ac:dyDescent="0.35">
      <c r="A693" s="6"/>
      <c r="B693" s="4"/>
      <c r="C693" s="4" t="s">
        <v>49</v>
      </c>
      <c r="D693" s="7" t="s">
        <v>50</v>
      </c>
      <c r="E693" s="8">
        <v>352552.12</v>
      </c>
      <c r="F693" s="8">
        <v>305403.93</v>
      </c>
      <c r="G693" s="9">
        <v>305403.09000000003</v>
      </c>
      <c r="H693" s="9">
        <v>305403.09000000003</v>
      </c>
      <c r="I693" s="9">
        <v>305403.09000000003</v>
      </c>
      <c r="J693" s="9">
        <v>0</v>
      </c>
      <c r="K693" s="9">
        <v>305403.09000000003</v>
      </c>
      <c r="L693" s="9">
        <v>0</v>
      </c>
      <c r="M693" s="9">
        <v>0</v>
      </c>
      <c r="N693" s="9">
        <v>0</v>
      </c>
      <c r="O693" s="9">
        <v>0</v>
      </c>
      <c r="P693" s="9">
        <v>0</v>
      </c>
      <c r="Q693" s="9">
        <v>0</v>
      </c>
      <c r="R693" s="9">
        <v>0</v>
      </c>
      <c r="S693" s="9">
        <v>0</v>
      </c>
      <c r="T693" s="9">
        <v>0</v>
      </c>
      <c r="U693" s="9">
        <v>0</v>
      </c>
      <c r="V693" s="5">
        <v>99.999724643360196</v>
      </c>
      <c r="W693" s="5">
        <v>1.6015724277763952</v>
      </c>
    </row>
    <row r="694" spans="1:23" ht="25" x14ac:dyDescent="0.35">
      <c r="A694" s="6"/>
      <c r="B694" s="4"/>
      <c r="C694" s="4" t="s">
        <v>51</v>
      </c>
      <c r="D694" s="7" t="s">
        <v>52</v>
      </c>
      <c r="E694" s="8">
        <v>3234.42</v>
      </c>
      <c r="F694" s="8">
        <v>26004.240000000002</v>
      </c>
      <c r="G694" s="9">
        <v>26003.5</v>
      </c>
      <c r="H694" s="9">
        <v>26003.5</v>
      </c>
      <c r="I694" s="9">
        <v>26003.5</v>
      </c>
      <c r="J694" s="9">
        <v>0</v>
      </c>
      <c r="K694" s="9">
        <v>26003.5</v>
      </c>
      <c r="L694" s="9">
        <v>0</v>
      </c>
      <c r="M694" s="9">
        <v>0</v>
      </c>
      <c r="N694" s="9">
        <v>0</v>
      </c>
      <c r="O694" s="9">
        <v>0</v>
      </c>
      <c r="P694" s="9">
        <v>0</v>
      </c>
      <c r="Q694" s="9">
        <v>0</v>
      </c>
      <c r="R694" s="9">
        <v>0</v>
      </c>
      <c r="S694" s="9">
        <v>0</v>
      </c>
      <c r="T694" s="9">
        <v>0</v>
      </c>
      <c r="U694" s="9">
        <v>0</v>
      </c>
      <c r="V694" s="5">
        <v>99.997139246552166</v>
      </c>
      <c r="W694" s="5">
        <v>0.13636564355234115</v>
      </c>
    </row>
    <row r="695" spans="1:23" ht="25" x14ac:dyDescent="0.35">
      <c r="A695" s="6"/>
      <c r="B695" s="4"/>
      <c r="C695" s="4" t="s">
        <v>53</v>
      </c>
      <c r="D695" s="7" t="s">
        <v>54</v>
      </c>
      <c r="E695" s="8">
        <v>6468.85</v>
      </c>
      <c r="F695" s="8">
        <v>9997.6</v>
      </c>
      <c r="G695" s="9">
        <v>9997.6</v>
      </c>
      <c r="H695" s="9">
        <v>9997.6</v>
      </c>
      <c r="I695" s="9">
        <v>9997.6</v>
      </c>
      <c r="J695" s="9">
        <v>0</v>
      </c>
      <c r="K695" s="9">
        <v>9997.6</v>
      </c>
      <c r="L695" s="9">
        <v>0</v>
      </c>
      <c r="M695" s="9">
        <v>0</v>
      </c>
      <c r="N695" s="9">
        <v>0</v>
      </c>
      <c r="O695" s="9">
        <v>0</v>
      </c>
      <c r="P695" s="9">
        <v>0</v>
      </c>
      <c r="Q695" s="9">
        <v>0</v>
      </c>
      <c r="R695" s="9">
        <v>0</v>
      </c>
      <c r="S695" s="9">
        <v>0</v>
      </c>
      <c r="T695" s="9">
        <v>0</v>
      </c>
      <c r="U695" s="9">
        <v>0</v>
      </c>
      <c r="V695" s="5">
        <v>100</v>
      </c>
      <c r="W695" s="5">
        <v>5.2428687986144425E-2</v>
      </c>
    </row>
    <row r="696" spans="1:23" ht="25" x14ac:dyDescent="0.35">
      <c r="A696" s="6"/>
      <c r="B696" s="4"/>
      <c r="C696" s="4" t="s">
        <v>55</v>
      </c>
      <c r="D696" s="7" t="s">
        <v>56</v>
      </c>
      <c r="E696" s="8">
        <v>20376.87</v>
      </c>
      <c r="F696" s="8">
        <v>89593.52</v>
      </c>
      <c r="G696" s="9">
        <v>88994.54</v>
      </c>
      <c r="H696" s="9">
        <v>88994.54</v>
      </c>
      <c r="I696" s="9">
        <v>88994.54</v>
      </c>
      <c r="J696" s="9">
        <v>0</v>
      </c>
      <c r="K696" s="9">
        <v>88994.54</v>
      </c>
      <c r="L696" s="9">
        <v>0</v>
      </c>
      <c r="M696" s="9">
        <v>0</v>
      </c>
      <c r="N696" s="9">
        <v>0</v>
      </c>
      <c r="O696" s="9">
        <v>0</v>
      </c>
      <c r="P696" s="9">
        <v>0</v>
      </c>
      <c r="Q696" s="9">
        <v>0</v>
      </c>
      <c r="R696" s="9">
        <v>0</v>
      </c>
      <c r="S696" s="9">
        <v>0</v>
      </c>
      <c r="T696" s="9">
        <v>0</v>
      </c>
      <c r="U696" s="9">
        <v>0</v>
      </c>
      <c r="V696" s="5">
        <v>99.331444043321298</v>
      </c>
      <c r="W696" s="5">
        <v>0.46669860514009909</v>
      </c>
    </row>
    <row r="697" spans="1:23" ht="37.5" x14ac:dyDescent="0.35">
      <c r="A697" s="6"/>
      <c r="B697" s="4"/>
      <c r="C697" s="4" t="s">
        <v>57</v>
      </c>
      <c r="D697" s="7" t="s">
        <v>58</v>
      </c>
      <c r="E697" s="8">
        <v>9703.27</v>
      </c>
      <c r="F697" s="8">
        <v>10977.63</v>
      </c>
      <c r="G697" s="9">
        <v>10976.05</v>
      </c>
      <c r="H697" s="9">
        <v>10976.05</v>
      </c>
      <c r="I697" s="9">
        <v>10976.05</v>
      </c>
      <c r="J697" s="9">
        <v>0</v>
      </c>
      <c r="K697" s="9">
        <v>10976.05</v>
      </c>
      <c r="L697" s="9">
        <v>0</v>
      </c>
      <c r="M697" s="9">
        <v>0</v>
      </c>
      <c r="N697" s="9">
        <v>0</v>
      </c>
      <c r="O697" s="9">
        <v>0</v>
      </c>
      <c r="P697" s="9">
        <v>0</v>
      </c>
      <c r="Q697" s="9">
        <v>0</v>
      </c>
      <c r="R697" s="9">
        <v>0</v>
      </c>
      <c r="S697" s="9">
        <v>0</v>
      </c>
      <c r="T697" s="9">
        <v>0</v>
      </c>
      <c r="U697" s="9">
        <v>0</v>
      </c>
      <c r="V697" s="5">
        <v>99.985562757807898</v>
      </c>
      <c r="W697" s="5">
        <v>5.755977902551309E-2</v>
      </c>
    </row>
    <row r="698" spans="1:23" ht="25" x14ac:dyDescent="0.35">
      <c r="A698" s="6"/>
      <c r="B698" s="4"/>
      <c r="C698" s="4" t="s">
        <v>59</v>
      </c>
      <c r="D698" s="7" t="s">
        <v>60</v>
      </c>
      <c r="E698" s="8">
        <v>3234.42</v>
      </c>
      <c r="F698" s="8">
        <v>724.51</v>
      </c>
      <c r="G698" s="9">
        <v>723.86</v>
      </c>
      <c r="H698" s="9">
        <v>723.86</v>
      </c>
      <c r="I698" s="9">
        <v>723.86</v>
      </c>
      <c r="J698" s="9">
        <v>0</v>
      </c>
      <c r="K698" s="9">
        <v>723.86</v>
      </c>
      <c r="L698" s="9">
        <v>0</v>
      </c>
      <c r="M698" s="9">
        <v>0</v>
      </c>
      <c r="N698" s="9">
        <v>0</v>
      </c>
      <c r="O698" s="9">
        <v>0</v>
      </c>
      <c r="P698" s="9">
        <v>0</v>
      </c>
      <c r="Q698" s="9">
        <v>0</v>
      </c>
      <c r="R698" s="9">
        <v>0</v>
      </c>
      <c r="S698" s="9">
        <v>0</v>
      </c>
      <c r="T698" s="9">
        <v>0</v>
      </c>
      <c r="U698" s="9">
        <v>0</v>
      </c>
      <c r="V698" s="5">
        <v>99.910714285714292</v>
      </c>
      <c r="W698" s="5">
        <v>3.7960337661918867E-3</v>
      </c>
    </row>
    <row r="699" spans="1:23" x14ac:dyDescent="0.35">
      <c r="A699" s="6"/>
      <c r="B699" s="4"/>
      <c r="C699" s="4" t="s">
        <v>61</v>
      </c>
      <c r="D699" s="7" t="s">
        <v>62</v>
      </c>
      <c r="E699" s="8">
        <v>646.88</v>
      </c>
      <c r="F699" s="8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0</v>
      </c>
      <c r="M699" s="9">
        <v>0</v>
      </c>
      <c r="N699" s="9">
        <v>0</v>
      </c>
      <c r="O699" s="9">
        <v>0</v>
      </c>
      <c r="P699" s="9">
        <v>0</v>
      </c>
      <c r="Q699" s="9">
        <v>0</v>
      </c>
      <c r="R699" s="9">
        <v>0</v>
      </c>
      <c r="S699" s="9">
        <v>0</v>
      </c>
      <c r="T699" s="9">
        <v>0</v>
      </c>
      <c r="U699" s="9">
        <v>0</v>
      </c>
      <c r="V699" s="5" t="s">
        <v>86</v>
      </c>
      <c r="W699" s="5">
        <v>0</v>
      </c>
    </row>
    <row r="700" spans="1:23" ht="37.5" x14ac:dyDescent="0.35">
      <c r="A700" s="6"/>
      <c r="B700" s="4"/>
      <c r="C700" s="4" t="s">
        <v>63</v>
      </c>
      <c r="D700" s="7" t="s">
        <v>64</v>
      </c>
      <c r="E700" s="8">
        <v>614540.39</v>
      </c>
      <c r="F700" s="8">
        <v>588665</v>
      </c>
      <c r="G700" s="9">
        <v>588665</v>
      </c>
      <c r="H700" s="9">
        <v>588665</v>
      </c>
      <c r="I700" s="9">
        <v>588665</v>
      </c>
      <c r="J700" s="9">
        <v>0</v>
      </c>
      <c r="K700" s="9">
        <v>588665</v>
      </c>
      <c r="L700" s="9">
        <v>0</v>
      </c>
      <c r="M700" s="9">
        <v>0</v>
      </c>
      <c r="N700" s="9">
        <v>0</v>
      </c>
      <c r="O700" s="9">
        <v>0</v>
      </c>
      <c r="P700" s="9">
        <v>0</v>
      </c>
      <c r="Q700" s="9">
        <v>0</v>
      </c>
      <c r="R700" s="9">
        <v>0</v>
      </c>
      <c r="S700" s="9">
        <v>0</v>
      </c>
      <c r="T700" s="9">
        <v>0</v>
      </c>
      <c r="U700" s="9">
        <v>0</v>
      </c>
      <c r="V700" s="5">
        <v>100</v>
      </c>
      <c r="W700" s="5">
        <v>3.0870337151337055</v>
      </c>
    </row>
    <row r="701" spans="1:23" ht="25" x14ac:dyDescent="0.35">
      <c r="A701" s="6"/>
      <c r="B701" s="4"/>
      <c r="C701" s="4" t="s">
        <v>209</v>
      </c>
      <c r="D701" s="7" t="s">
        <v>210</v>
      </c>
      <c r="E701" s="8">
        <v>1617.21</v>
      </c>
      <c r="F701" s="8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0</v>
      </c>
      <c r="M701" s="9">
        <v>0</v>
      </c>
      <c r="N701" s="9">
        <v>0</v>
      </c>
      <c r="O701" s="9">
        <v>0</v>
      </c>
      <c r="P701" s="9">
        <v>0</v>
      </c>
      <c r="Q701" s="9">
        <v>0</v>
      </c>
      <c r="R701" s="9">
        <v>0</v>
      </c>
      <c r="S701" s="9">
        <v>0</v>
      </c>
      <c r="T701" s="9">
        <v>0</v>
      </c>
      <c r="U701" s="9">
        <v>0</v>
      </c>
      <c r="V701" s="5" t="s">
        <v>86</v>
      </c>
      <c r="W701" s="5">
        <v>0</v>
      </c>
    </row>
    <row r="702" spans="1:23" ht="37.5" x14ac:dyDescent="0.35">
      <c r="A702" s="6"/>
      <c r="B702" s="4"/>
      <c r="C702" s="4" t="s">
        <v>67</v>
      </c>
      <c r="D702" s="7" t="s">
        <v>68</v>
      </c>
      <c r="E702" s="8">
        <v>1617.21</v>
      </c>
      <c r="F702" s="8">
        <v>2264.1</v>
      </c>
      <c r="G702" s="9">
        <v>2264.1</v>
      </c>
      <c r="H702" s="9">
        <v>2264.1</v>
      </c>
      <c r="I702" s="9">
        <v>2264.1</v>
      </c>
      <c r="J702" s="9">
        <v>0</v>
      </c>
      <c r="K702" s="9">
        <v>2264.1</v>
      </c>
      <c r="L702" s="9">
        <v>0</v>
      </c>
      <c r="M702" s="9">
        <v>0</v>
      </c>
      <c r="N702" s="9">
        <v>0</v>
      </c>
      <c r="O702" s="9">
        <v>0</v>
      </c>
      <c r="P702" s="9">
        <v>0</v>
      </c>
      <c r="Q702" s="9">
        <v>0</v>
      </c>
      <c r="R702" s="9">
        <v>0</v>
      </c>
      <c r="S702" s="9">
        <v>0</v>
      </c>
      <c r="T702" s="9">
        <v>0</v>
      </c>
      <c r="U702" s="9">
        <v>0</v>
      </c>
      <c r="V702" s="5">
        <v>100</v>
      </c>
      <c r="W702" s="5">
        <v>1.1873206596668098E-2</v>
      </c>
    </row>
    <row r="703" spans="1:23" ht="37.5" x14ac:dyDescent="0.35">
      <c r="A703" s="6"/>
      <c r="B703" s="4"/>
      <c r="C703" s="4" t="s">
        <v>91</v>
      </c>
      <c r="D703" s="7" t="s">
        <v>92</v>
      </c>
      <c r="E703" s="8">
        <v>161559.43</v>
      </c>
      <c r="F703" s="8">
        <v>37661.620000000003</v>
      </c>
      <c r="G703" s="9">
        <v>37660.910000000003</v>
      </c>
      <c r="H703" s="9">
        <v>37660.910000000003</v>
      </c>
      <c r="I703" s="9">
        <v>37660.910000000003</v>
      </c>
      <c r="J703" s="9">
        <v>37660.910000000003</v>
      </c>
      <c r="K703" s="9">
        <v>0</v>
      </c>
      <c r="L703" s="9">
        <v>0</v>
      </c>
      <c r="M703" s="9">
        <v>0</v>
      </c>
      <c r="N703" s="9">
        <v>0</v>
      </c>
      <c r="O703" s="9">
        <v>0</v>
      </c>
      <c r="P703" s="9">
        <v>0</v>
      </c>
      <c r="Q703" s="9">
        <v>0</v>
      </c>
      <c r="R703" s="9">
        <v>0</v>
      </c>
      <c r="S703" s="9">
        <v>0</v>
      </c>
      <c r="T703" s="9">
        <v>0</v>
      </c>
      <c r="U703" s="9">
        <v>0</v>
      </c>
      <c r="V703" s="5">
        <v>99.998110614908981</v>
      </c>
      <c r="W703" s="5">
        <v>0.19749857929450298</v>
      </c>
    </row>
    <row r="704" spans="1:23" x14ac:dyDescent="0.35">
      <c r="A704" s="6"/>
      <c r="B704" s="4" t="s">
        <v>328</v>
      </c>
      <c r="C704" s="4"/>
      <c r="D704" s="7" t="s">
        <v>329</v>
      </c>
      <c r="E704" s="8">
        <v>2039772.76</v>
      </c>
      <c r="F704" s="8">
        <v>2278653.4</v>
      </c>
      <c r="G704" s="9">
        <v>2276539.7999999998</v>
      </c>
      <c r="H704" s="9">
        <v>2276539.7999999998</v>
      </c>
      <c r="I704" s="9">
        <v>2273383.0099999998</v>
      </c>
      <c r="J704" s="9">
        <v>1945337.24</v>
      </c>
      <c r="K704" s="9">
        <v>328045.77</v>
      </c>
      <c r="L704" s="9">
        <v>0</v>
      </c>
      <c r="M704" s="9">
        <v>3156.8</v>
      </c>
      <c r="N704" s="9">
        <v>0</v>
      </c>
      <c r="O704" s="9">
        <v>0</v>
      </c>
      <c r="P704" s="9">
        <v>0</v>
      </c>
      <c r="Q704" s="9">
        <v>0</v>
      </c>
      <c r="R704" s="9">
        <v>0</v>
      </c>
      <c r="S704" s="9">
        <v>0</v>
      </c>
      <c r="T704" s="9">
        <v>0</v>
      </c>
      <c r="U704" s="9">
        <v>0</v>
      </c>
      <c r="V704" s="5">
        <v>99.907243529857567</v>
      </c>
      <c r="W704" s="5">
        <v>11.938462588209573</v>
      </c>
    </row>
    <row r="705" spans="1:23" ht="37.5" x14ac:dyDescent="0.35">
      <c r="A705" s="6"/>
      <c r="B705" s="4"/>
      <c r="C705" s="4" t="s">
        <v>31</v>
      </c>
      <c r="D705" s="7" t="s">
        <v>32</v>
      </c>
      <c r="E705" s="8">
        <v>1617.21</v>
      </c>
      <c r="F705" s="8">
        <v>3156.8</v>
      </c>
      <c r="G705" s="9">
        <v>3156.8</v>
      </c>
      <c r="H705" s="9">
        <v>3156.8</v>
      </c>
      <c r="I705" s="9">
        <v>0</v>
      </c>
      <c r="J705" s="9">
        <v>0</v>
      </c>
      <c r="K705" s="9">
        <v>0</v>
      </c>
      <c r="L705" s="9">
        <v>0</v>
      </c>
      <c r="M705" s="9">
        <v>3156.8</v>
      </c>
      <c r="N705" s="9">
        <v>0</v>
      </c>
      <c r="O705" s="9">
        <v>0</v>
      </c>
      <c r="P705" s="9">
        <v>0</v>
      </c>
      <c r="Q705" s="9">
        <v>0</v>
      </c>
      <c r="R705" s="9">
        <v>0</v>
      </c>
      <c r="S705" s="9">
        <v>0</v>
      </c>
      <c r="T705" s="9">
        <v>0</v>
      </c>
      <c r="U705" s="9">
        <v>0</v>
      </c>
      <c r="V705" s="5">
        <v>100</v>
      </c>
      <c r="W705" s="5">
        <v>1.6554642340497236E-2</v>
      </c>
    </row>
    <row r="706" spans="1:23" ht="25" x14ac:dyDescent="0.35">
      <c r="A706" s="6"/>
      <c r="B706" s="4"/>
      <c r="C706" s="4" t="s">
        <v>33</v>
      </c>
      <c r="D706" s="7" t="s">
        <v>34</v>
      </c>
      <c r="E706" s="8">
        <v>1307826.04</v>
      </c>
      <c r="F706" s="8">
        <v>1516963.8400000001</v>
      </c>
      <c r="G706" s="9">
        <v>1514978.81</v>
      </c>
      <c r="H706" s="9">
        <v>1514978.81</v>
      </c>
      <c r="I706" s="9">
        <v>1514978.81</v>
      </c>
      <c r="J706" s="9">
        <v>1514978.81</v>
      </c>
      <c r="K706" s="9">
        <v>0</v>
      </c>
      <c r="L706" s="9">
        <v>0</v>
      </c>
      <c r="M706" s="9">
        <v>0</v>
      </c>
      <c r="N706" s="9">
        <v>0</v>
      </c>
      <c r="O706" s="9">
        <v>0</v>
      </c>
      <c r="P706" s="9">
        <v>0</v>
      </c>
      <c r="Q706" s="9">
        <v>0</v>
      </c>
      <c r="R706" s="9">
        <v>0</v>
      </c>
      <c r="S706" s="9">
        <v>0</v>
      </c>
      <c r="T706" s="9">
        <v>0</v>
      </c>
      <c r="U706" s="9">
        <v>0</v>
      </c>
      <c r="V706" s="5">
        <v>99.869144531200035</v>
      </c>
      <c r="W706" s="5">
        <v>7.9447404410348739</v>
      </c>
    </row>
    <row r="707" spans="1:23" ht="25" x14ac:dyDescent="0.35">
      <c r="A707" s="6"/>
      <c r="B707" s="4"/>
      <c r="C707" s="4" t="s">
        <v>35</v>
      </c>
      <c r="D707" s="7" t="s">
        <v>36</v>
      </c>
      <c r="E707" s="8">
        <v>111163.89</v>
      </c>
      <c r="F707" s="8">
        <v>117503.36</v>
      </c>
      <c r="G707" s="9">
        <v>117502.84</v>
      </c>
      <c r="H707" s="9">
        <v>117502.84</v>
      </c>
      <c r="I707" s="9">
        <v>117502.84</v>
      </c>
      <c r="J707" s="9">
        <v>117502.84</v>
      </c>
      <c r="K707" s="9">
        <v>0</v>
      </c>
      <c r="L707" s="9">
        <v>0</v>
      </c>
      <c r="M707" s="9">
        <v>0</v>
      </c>
      <c r="N707" s="9">
        <v>0</v>
      </c>
      <c r="O707" s="9">
        <v>0</v>
      </c>
      <c r="P707" s="9">
        <v>0</v>
      </c>
      <c r="Q707" s="9">
        <v>0</v>
      </c>
      <c r="R707" s="9">
        <v>0</v>
      </c>
      <c r="S707" s="9">
        <v>0</v>
      </c>
      <c r="T707" s="9">
        <v>0</v>
      </c>
      <c r="U707" s="9">
        <v>0</v>
      </c>
      <c r="V707" s="5">
        <v>99.999559580500417</v>
      </c>
      <c r="W707" s="5">
        <v>0.61619974676757117</v>
      </c>
    </row>
    <row r="708" spans="1:23" ht="37.5" x14ac:dyDescent="0.35">
      <c r="A708" s="6"/>
      <c r="B708" s="4"/>
      <c r="C708" s="4" t="s">
        <v>37</v>
      </c>
      <c r="D708" s="7" t="s">
        <v>38</v>
      </c>
      <c r="E708" s="8">
        <v>254426.19</v>
      </c>
      <c r="F708" s="8">
        <v>274431.09999999998</v>
      </c>
      <c r="G708" s="9">
        <v>274420.65000000002</v>
      </c>
      <c r="H708" s="9">
        <v>274420.65000000002</v>
      </c>
      <c r="I708" s="9">
        <v>274420.65000000002</v>
      </c>
      <c r="J708" s="9">
        <v>274420.65000000002</v>
      </c>
      <c r="K708" s="9">
        <v>0</v>
      </c>
      <c r="L708" s="9">
        <v>0</v>
      </c>
      <c r="M708" s="9">
        <v>0</v>
      </c>
      <c r="N708" s="9">
        <v>0</v>
      </c>
      <c r="O708" s="9">
        <v>0</v>
      </c>
      <c r="P708" s="9">
        <v>0</v>
      </c>
      <c r="Q708" s="9">
        <v>0</v>
      </c>
      <c r="R708" s="9">
        <v>0</v>
      </c>
      <c r="S708" s="9">
        <v>0</v>
      </c>
      <c r="T708" s="9">
        <v>0</v>
      </c>
      <c r="U708" s="9">
        <v>0</v>
      </c>
      <c r="V708" s="5">
        <v>99.996193147665807</v>
      </c>
      <c r="W708" s="5">
        <v>1.4390965852145585</v>
      </c>
    </row>
    <row r="709" spans="1:23" ht="37.5" x14ac:dyDescent="0.35">
      <c r="A709" s="6"/>
      <c r="B709" s="4"/>
      <c r="C709" s="4" t="s">
        <v>39</v>
      </c>
      <c r="D709" s="7" t="s">
        <v>40</v>
      </c>
      <c r="E709" s="8">
        <v>36183.49</v>
      </c>
      <c r="F709" s="8">
        <v>31522.69</v>
      </c>
      <c r="G709" s="9">
        <v>31522.04</v>
      </c>
      <c r="H709" s="9">
        <v>31522.04</v>
      </c>
      <c r="I709" s="9">
        <v>31522.04</v>
      </c>
      <c r="J709" s="9">
        <v>31522.04</v>
      </c>
      <c r="K709" s="9">
        <v>0</v>
      </c>
      <c r="L709" s="9">
        <v>0</v>
      </c>
      <c r="M709" s="9">
        <v>0</v>
      </c>
      <c r="N709" s="9">
        <v>0</v>
      </c>
      <c r="O709" s="9">
        <v>0</v>
      </c>
      <c r="P709" s="9">
        <v>0</v>
      </c>
      <c r="Q709" s="9">
        <v>0</v>
      </c>
      <c r="R709" s="9">
        <v>0</v>
      </c>
      <c r="S709" s="9">
        <v>0</v>
      </c>
      <c r="T709" s="9">
        <v>0</v>
      </c>
      <c r="U709" s="9">
        <v>0</v>
      </c>
      <c r="V709" s="5">
        <v>99.997947876051711</v>
      </c>
      <c r="W709" s="5">
        <v>0.16530556692829707</v>
      </c>
    </row>
    <row r="710" spans="1:23" ht="25" x14ac:dyDescent="0.35">
      <c r="A710" s="6"/>
      <c r="B710" s="4"/>
      <c r="C710" s="4" t="s">
        <v>43</v>
      </c>
      <c r="D710" s="7" t="s">
        <v>44</v>
      </c>
      <c r="E710" s="8">
        <v>3234.42</v>
      </c>
      <c r="F710" s="8">
        <v>24525.72</v>
      </c>
      <c r="G710" s="9">
        <v>24525.72</v>
      </c>
      <c r="H710" s="9">
        <v>24525.72</v>
      </c>
      <c r="I710" s="9">
        <v>24525.72</v>
      </c>
      <c r="J710" s="9">
        <v>0</v>
      </c>
      <c r="K710" s="9">
        <v>24525.72</v>
      </c>
      <c r="L710" s="9">
        <v>0</v>
      </c>
      <c r="M710" s="9">
        <v>0</v>
      </c>
      <c r="N710" s="9">
        <v>0</v>
      </c>
      <c r="O710" s="9">
        <v>0</v>
      </c>
      <c r="P710" s="9">
        <v>0</v>
      </c>
      <c r="Q710" s="9">
        <v>0</v>
      </c>
      <c r="R710" s="9">
        <v>0</v>
      </c>
      <c r="S710" s="9">
        <v>0</v>
      </c>
      <c r="T710" s="9">
        <v>0</v>
      </c>
      <c r="U710" s="9">
        <v>0</v>
      </c>
      <c r="V710" s="5">
        <v>100</v>
      </c>
      <c r="W710" s="5">
        <v>0.1286160016066959</v>
      </c>
    </row>
    <row r="711" spans="1:23" ht="37.5" x14ac:dyDescent="0.35">
      <c r="A711" s="6"/>
      <c r="B711" s="4"/>
      <c r="C711" s="4" t="s">
        <v>95</v>
      </c>
      <c r="D711" s="7" t="s">
        <v>96</v>
      </c>
      <c r="E711" s="8">
        <v>1617.21</v>
      </c>
      <c r="F711" s="8">
        <v>1617.21</v>
      </c>
      <c r="G711" s="9">
        <v>1612.04</v>
      </c>
      <c r="H711" s="9">
        <v>1612.04</v>
      </c>
      <c r="I711" s="9">
        <v>1612.04</v>
      </c>
      <c r="J711" s="9">
        <v>0</v>
      </c>
      <c r="K711" s="9">
        <v>1612.04</v>
      </c>
      <c r="L711" s="9">
        <v>0</v>
      </c>
      <c r="M711" s="9">
        <v>0</v>
      </c>
      <c r="N711" s="9">
        <v>0</v>
      </c>
      <c r="O711" s="9">
        <v>0</v>
      </c>
      <c r="P711" s="9">
        <v>0</v>
      </c>
      <c r="Q711" s="9">
        <v>0</v>
      </c>
      <c r="R711" s="9">
        <v>0</v>
      </c>
      <c r="S711" s="9">
        <v>0</v>
      </c>
      <c r="T711" s="9">
        <v>0</v>
      </c>
      <c r="U711" s="9">
        <v>0</v>
      </c>
      <c r="V711" s="5">
        <v>99.679999999999993</v>
      </c>
      <c r="W711" s="5">
        <v>8.4537230968276863E-3</v>
      </c>
    </row>
    <row r="712" spans="1:23" x14ac:dyDescent="0.35">
      <c r="A712" s="6"/>
      <c r="B712" s="4"/>
      <c r="C712" s="4" t="s">
        <v>49</v>
      </c>
      <c r="D712" s="7" t="s">
        <v>50</v>
      </c>
      <c r="E712" s="8">
        <v>129376.92</v>
      </c>
      <c r="F712" s="8">
        <v>127436.27</v>
      </c>
      <c r="G712" s="9">
        <v>127436.27</v>
      </c>
      <c r="H712" s="9">
        <v>127436.27</v>
      </c>
      <c r="I712" s="9">
        <v>127436.27</v>
      </c>
      <c r="J712" s="9">
        <v>0</v>
      </c>
      <c r="K712" s="9">
        <v>127436.27</v>
      </c>
      <c r="L712" s="9">
        <v>0</v>
      </c>
      <c r="M712" s="9">
        <v>0</v>
      </c>
      <c r="N712" s="9">
        <v>0</v>
      </c>
      <c r="O712" s="9">
        <v>0</v>
      </c>
      <c r="P712" s="9">
        <v>0</v>
      </c>
      <c r="Q712" s="9">
        <v>0</v>
      </c>
      <c r="R712" s="9">
        <v>0</v>
      </c>
      <c r="S712" s="9">
        <v>0</v>
      </c>
      <c r="T712" s="9">
        <v>0</v>
      </c>
      <c r="U712" s="9">
        <v>0</v>
      </c>
      <c r="V712" s="5">
        <v>100</v>
      </c>
      <c r="W712" s="5">
        <v>0.66829191415531863</v>
      </c>
    </row>
    <row r="713" spans="1:23" ht="25" x14ac:dyDescent="0.35">
      <c r="A713" s="6"/>
      <c r="B713" s="4"/>
      <c r="C713" s="4" t="s">
        <v>51</v>
      </c>
      <c r="D713" s="7" t="s">
        <v>52</v>
      </c>
      <c r="E713" s="8">
        <v>1617.21</v>
      </c>
      <c r="F713" s="8">
        <v>5996.62</v>
      </c>
      <c r="G713" s="9">
        <v>5995.33</v>
      </c>
      <c r="H713" s="9">
        <v>5995.33</v>
      </c>
      <c r="I713" s="9">
        <v>5995.33</v>
      </c>
      <c r="J713" s="9">
        <v>0</v>
      </c>
      <c r="K713" s="9">
        <v>5995.33</v>
      </c>
      <c r="L713" s="9">
        <v>0</v>
      </c>
      <c r="M713" s="9">
        <v>0</v>
      </c>
      <c r="N713" s="9">
        <v>0</v>
      </c>
      <c r="O713" s="9">
        <v>0</v>
      </c>
      <c r="P713" s="9">
        <v>0</v>
      </c>
      <c r="Q713" s="9">
        <v>0</v>
      </c>
      <c r="R713" s="9">
        <v>0</v>
      </c>
      <c r="S713" s="9">
        <v>0</v>
      </c>
      <c r="T713" s="9">
        <v>0</v>
      </c>
      <c r="U713" s="9">
        <v>0</v>
      </c>
      <c r="V713" s="5">
        <v>99.978425026968708</v>
      </c>
      <c r="W713" s="5">
        <v>3.1440251067977126E-2</v>
      </c>
    </row>
    <row r="714" spans="1:23" ht="25" x14ac:dyDescent="0.35">
      <c r="A714" s="6"/>
      <c r="B714" s="4"/>
      <c r="C714" s="4" t="s">
        <v>53</v>
      </c>
      <c r="D714" s="7" t="s">
        <v>54</v>
      </c>
      <c r="E714" s="8">
        <v>1617.21</v>
      </c>
      <c r="F714" s="8">
        <v>1617.21</v>
      </c>
      <c r="G714" s="9">
        <v>1617.21</v>
      </c>
      <c r="H714" s="9">
        <v>1617.21</v>
      </c>
      <c r="I714" s="9">
        <v>1617.21</v>
      </c>
      <c r="J714" s="9">
        <v>0</v>
      </c>
      <c r="K714" s="9">
        <v>1617.21</v>
      </c>
      <c r="L714" s="9">
        <v>0</v>
      </c>
      <c r="M714" s="9">
        <v>0</v>
      </c>
      <c r="N714" s="9">
        <v>0</v>
      </c>
      <c r="O714" s="9">
        <v>0</v>
      </c>
      <c r="P714" s="9">
        <v>0</v>
      </c>
      <c r="Q714" s="9">
        <v>0</v>
      </c>
      <c r="R714" s="9">
        <v>0</v>
      </c>
      <c r="S714" s="9">
        <v>0</v>
      </c>
      <c r="T714" s="9">
        <v>0</v>
      </c>
      <c r="U714" s="9">
        <v>0</v>
      </c>
      <c r="V714" s="5">
        <v>100</v>
      </c>
      <c r="W714" s="5">
        <v>8.4808618547629281E-3</v>
      </c>
    </row>
    <row r="715" spans="1:23" ht="25" x14ac:dyDescent="0.35">
      <c r="A715" s="6"/>
      <c r="B715" s="4"/>
      <c r="C715" s="4" t="s">
        <v>55</v>
      </c>
      <c r="D715" s="7" t="s">
        <v>56</v>
      </c>
      <c r="E715" s="8">
        <v>3234.42</v>
      </c>
      <c r="F715" s="8">
        <v>14554.9</v>
      </c>
      <c r="G715" s="9">
        <v>14553.58</v>
      </c>
      <c r="H715" s="9">
        <v>14553.58</v>
      </c>
      <c r="I715" s="9">
        <v>14553.58</v>
      </c>
      <c r="J715" s="9">
        <v>0</v>
      </c>
      <c r="K715" s="9">
        <v>14553.58</v>
      </c>
      <c r="L715" s="9">
        <v>0</v>
      </c>
      <c r="M715" s="9">
        <v>0</v>
      </c>
      <c r="N715" s="9">
        <v>0</v>
      </c>
      <c r="O715" s="9">
        <v>0</v>
      </c>
      <c r="P715" s="9">
        <v>0</v>
      </c>
      <c r="Q715" s="9">
        <v>0</v>
      </c>
      <c r="R715" s="9">
        <v>0</v>
      </c>
      <c r="S715" s="9">
        <v>0</v>
      </c>
      <c r="T715" s="9">
        <v>0</v>
      </c>
      <c r="U715" s="9">
        <v>0</v>
      </c>
      <c r="V715" s="5">
        <v>99.99088888888889</v>
      </c>
      <c r="W715" s="5">
        <v>7.6320802386145442E-2</v>
      </c>
    </row>
    <row r="716" spans="1:23" ht="37.5" x14ac:dyDescent="0.35">
      <c r="A716" s="6"/>
      <c r="B716" s="4"/>
      <c r="C716" s="4" t="s">
        <v>57</v>
      </c>
      <c r="D716" s="7" t="s">
        <v>58</v>
      </c>
      <c r="E716" s="8">
        <v>1617.21</v>
      </c>
      <c r="F716" s="8">
        <v>7041.34</v>
      </c>
      <c r="G716" s="9">
        <v>7039.92</v>
      </c>
      <c r="H716" s="9">
        <v>7039.92</v>
      </c>
      <c r="I716" s="9">
        <v>7039.92</v>
      </c>
      <c r="J716" s="9">
        <v>0</v>
      </c>
      <c r="K716" s="9">
        <v>7039.92</v>
      </c>
      <c r="L716" s="9">
        <v>0</v>
      </c>
      <c r="M716" s="9">
        <v>0</v>
      </c>
      <c r="N716" s="9">
        <v>0</v>
      </c>
      <c r="O716" s="9">
        <v>0</v>
      </c>
      <c r="P716" s="9">
        <v>0</v>
      </c>
      <c r="Q716" s="9">
        <v>0</v>
      </c>
      <c r="R716" s="9">
        <v>0</v>
      </c>
      <c r="S716" s="9">
        <v>0</v>
      </c>
      <c r="T716" s="9">
        <v>0</v>
      </c>
      <c r="U716" s="9">
        <v>0</v>
      </c>
      <c r="V716" s="5">
        <v>99.97978870004593</v>
      </c>
      <c r="W716" s="5">
        <v>3.6918209357205592E-2</v>
      </c>
    </row>
    <row r="717" spans="1:23" ht="25" x14ac:dyDescent="0.35">
      <c r="A717" s="6"/>
      <c r="B717" s="4"/>
      <c r="C717" s="4" t="s">
        <v>59</v>
      </c>
      <c r="D717" s="7" t="s">
        <v>60</v>
      </c>
      <c r="E717" s="8">
        <v>1617.21</v>
      </c>
      <c r="F717" s="8">
        <v>1335.82</v>
      </c>
      <c r="G717" s="9">
        <v>1333.88</v>
      </c>
      <c r="H717" s="9">
        <v>1333.88</v>
      </c>
      <c r="I717" s="9">
        <v>1333.88</v>
      </c>
      <c r="J717" s="9">
        <v>0</v>
      </c>
      <c r="K717" s="9">
        <v>1333.88</v>
      </c>
      <c r="L717" s="9">
        <v>0</v>
      </c>
      <c r="M717" s="9">
        <v>0</v>
      </c>
      <c r="N717" s="9">
        <v>0</v>
      </c>
      <c r="O717" s="9">
        <v>0</v>
      </c>
      <c r="P717" s="9">
        <v>0</v>
      </c>
      <c r="Q717" s="9">
        <v>0</v>
      </c>
      <c r="R717" s="9">
        <v>0</v>
      </c>
      <c r="S717" s="9">
        <v>0</v>
      </c>
      <c r="T717" s="9">
        <v>0</v>
      </c>
      <c r="U717" s="9">
        <v>0</v>
      </c>
      <c r="V717" s="5">
        <v>99.854721549636793</v>
      </c>
      <c r="W717" s="5">
        <v>6.9950148578084631E-3</v>
      </c>
    </row>
    <row r="718" spans="1:23" ht="37.5" x14ac:dyDescent="0.35">
      <c r="A718" s="6"/>
      <c r="B718" s="4"/>
      <c r="C718" s="4" t="s">
        <v>63</v>
      </c>
      <c r="D718" s="7" t="s">
        <v>64</v>
      </c>
      <c r="E718" s="8">
        <v>161721.16</v>
      </c>
      <c r="F718" s="8">
        <v>142314.62</v>
      </c>
      <c r="G718" s="9">
        <v>142314.62</v>
      </c>
      <c r="H718" s="9">
        <v>142314.62</v>
      </c>
      <c r="I718" s="9">
        <v>142314.62</v>
      </c>
      <c r="J718" s="9">
        <v>0</v>
      </c>
      <c r="K718" s="9">
        <v>142314.62</v>
      </c>
      <c r="L718" s="9">
        <v>0</v>
      </c>
      <c r="M718" s="9">
        <v>0</v>
      </c>
      <c r="N718" s="9">
        <v>0</v>
      </c>
      <c r="O718" s="9">
        <v>0</v>
      </c>
      <c r="P718" s="9">
        <v>0</v>
      </c>
      <c r="Q718" s="9">
        <v>0</v>
      </c>
      <c r="R718" s="9">
        <v>0</v>
      </c>
      <c r="S718" s="9">
        <v>0</v>
      </c>
      <c r="T718" s="9">
        <v>0</v>
      </c>
      <c r="U718" s="9">
        <v>0</v>
      </c>
      <c r="V718" s="5">
        <v>100</v>
      </c>
      <c r="W718" s="5">
        <v>0.74631584321913769</v>
      </c>
    </row>
    <row r="719" spans="1:23" ht="37.5" x14ac:dyDescent="0.35">
      <c r="A719" s="6"/>
      <c r="B719" s="4"/>
      <c r="C719" s="4" t="s">
        <v>67</v>
      </c>
      <c r="D719" s="7" t="s">
        <v>68</v>
      </c>
      <c r="E719" s="8">
        <v>1617.21</v>
      </c>
      <c r="F719" s="8">
        <v>1617.21</v>
      </c>
      <c r="G719" s="9">
        <v>1617.21</v>
      </c>
      <c r="H719" s="9">
        <v>1617.21</v>
      </c>
      <c r="I719" s="9">
        <v>1617.21</v>
      </c>
      <c r="J719" s="9">
        <v>0</v>
      </c>
      <c r="K719" s="9">
        <v>1617.21</v>
      </c>
      <c r="L719" s="9">
        <v>0</v>
      </c>
      <c r="M719" s="9">
        <v>0</v>
      </c>
      <c r="N719" s="9">
        <v>0</v>
      </c>
      <c r="O719" s="9">
        <v>0</v>
      </c>
      <c r="P719" s="9">
        <v>0</v>
      </c>
      <c r="Q719" s="9">
        <v>0</v>
      </c>
      <c r="R719" s="9">
        <v>0</v>
      </c>
      <c r="S719" s="9">
        <v>0</v>
      </c>
      <c r="T719" s="9">
        <v>0</v>
      </c>
      <c r="U719" s="9">
        <v>0</v>
      </c>
      <c r="V719" s="5">
        <v>100</v>
      </c>
      <c r="W719" s="5">
        <v>8.4808618547629281E-3</v>
      </c>
    </row>
    <row r="720" spans="1:23" ht="37.5" x14ac:dyDescent="0.35">
      <c r="A720" s="6"/>
      <c r="B720" s="4"/>
      <c r="C720" s="4" t="s">
        <v>91</v>
      </c>
      <c r="D720" s="7" t="s">
        <v>92</v>
      </c>
      <c r="E720" s="8">
        <v>21285.74</v>
      </c>
      <c r="F720" s="8">
        <v>7018.7</v>
      </c>
      <c r="G720" s="9">
        <v>6912.9</v>
      </c>
      <c r="H720" s="9">
        <v>6912.9</v>
      </c>
      <c r="I720" s="9">
        <v>6912.9</v>
      </c>
      <c r="J720" s="9">
        <v>6912.9</v>
      </c>
      <c r="K720" s="9">
        <v>0</v>
      </c>
      <c r="L720" s="9">
        <v>0</v>
      </c>
      <c r="M720" s="9">
        <v>0</v>
      </c>
      <c r="N720" s="9">
        <v>0</v>
      </c>
      <c r="O720" s="9">
        <v>0</v>
      </c>
      <c r="P720" s="9">
        <v>0</v>
      </c>
      <c r="Q720" s="9">
        <v>0</v>
      </c>
      <c r="R720" s="9">
        <v>0</v>
      </c>
      <c r="S720" s="9">
        <v>0</v>
      </c>
      <c r="T720" s="9">
        <v>0</v>
      </c>
      <c r="U720" s="9">
        <v>0</v>
      </c>
      <c r="V720" s="5">
        <v>98.492626728110594</v>
      </c>
      <c r="W720" s="5">
        <v>3.6252122467132511E-2</v>
      </c>
    </row>
    <row r="721" spans="1:23" ht="25" x14ac:dyDescent="0.35">
      <c r="A721" s="6"/>
      <c r="B721" s="4" t="s">
        <v>330</v>
      </c>
      <c r="C721" s="4"/>
      <c r="D721" s="7" t="s">
        <v>331</v>
      </c>
      <c r="E721" s="8">
        <v>169063.3</v>
      </c>
      <c r="F721" s="8">
        <v>162490.95000000001</v>
      </c>
      <c r="G721" s="9">
        <v>162485.45000000001</v>
      </c>
      <c r="H721" s="9">
        <v>162485.45000000001</v>
      </c>
      <c r="I721" s="9">
        <v>162485.45000000001</v>
      </c>
      <c r="J721" s="9">
        <v>162485.45000000001</v>
      </c>
      <c r="K721" s="9">
        <v>0</v>
      </c>
      <c r="L721" s="9">
        <v>0</v>
      </c>
      <c r="M721" s="9">
        <v>0</v>
      </c>
      <c r="N721" s="9">
        <v>0</v>
      </c>
      <c r="O721" s="9">
        <v>0</v>
      </c>
      <c r="P721" s="9">
        <v>0</v>
      </c>
      <c r="Q721" s="9">
        <v>0</v>
      </c>
      <c r="R721" s="9">
        <v>0</v>
      </c>
      <c r="S721" s="9">
        <v>0</v>
      </c>
      <c r="T721" s="9">
        <v>0</v>
      </c>
      <c r="U721" s="9">
        <v>0</v>
      </c>
      <c r="V721" s="5">
        <v>99.996616107329118</v>
      </c>
      <c r="W721" s="5">
        <v>0.85209424078885376</v>
      </c>
    </row>
    <row r="722" spans="1:23" ht="25" x14ac:dyDescent="0.35">
      <c r="A722" s="6"/>
      <c r="B722" s="4"/>
      <c r="C722" s="4" t="s">
        <v>33</v>
      </c>
      <c r="D722" s="7" t="s">
        <v>34</v>
      </c>
      <c r="E722" s="8">
        <v>127740.31</v>
      </c>
      <c r="F722" s="8">
        <v>128600.66</v>
      </c>
      <c r="G722" s="9">
        <v>128600.57</v>
      </c>
      <c r="H722" s="9">
        <v>128600.57</v>
      </c>
      <c r="I722" s="9">
        <v>128600.57</v>
      </c>
      <c r="J722" s="9">
        <v>128600.57</v>
      </c>
      <c r="K722" s="9">
        <v>0</v>
      </c>
      <c r="L722" s="9">
        <v>0</v>
      </c>
      <c r="M722" s="9">
        <v>0</v>
      </c>
      <c r="N722" s="9">
        <v>0</v>
      </c>
      <c r="O722" s="9">
        <v>0</v>
      </c>
      <c r="P722" s="9">
        <v>0</v>
      </c>
      <c r="Q722" s="9">
        <v>0</v>
      </c>
      <c r="R722" s="9">
        <v>0</v>
      </c>
      <c r="S722" s="9">
        <v>0</v>
      </c>
      <c r="T722" s="9">
        <v>0</v>
      </c>
      <c r="U722" s="9">
        <v>0</v>
      </c>
      <c r="V722" s="5">
        <v>99.999924547283698</v>
      </c>
      <c r="W722" s="5">
        <v>0.67439762583903673</v>
      </c>
    </row>
    <row r="723" spans="1:23" ht="25" x14ac:dyDescent="0.35">
      <c r="A723" s="6"/>
      <c r="B723" s="4"/>
      <c r="C723" s="4" t="s">
        <v>35</v>
      </c>
      <c r="D723" s="7" t="s">
        <v>36</v>
      </c>
      <c r="E723" s="8">
        <v>10857.96</v>
      </c>
      <c r="F723" s="8">
        <v>9101.67</v>
      </c>
      <c r="G723" s="9">
        <v>9100.76</v>
      </c>
      <c r="H723" s="9">
        <v>9100.76</v>
      </c>
      <c r="I723" s="9">
        <v>9100.76</v>
      </c>
      <c r="J723" s="9">
        <v>9100.76</v>
      </c>
      <c r="K723" s="9">
        <v>0</v>
      </c>
      <c r="L723" s="9">
        <v>0</v>
      </c>
      <c r="M723" s="9">
        <v>0</v>
      </c>
      <c r="N723" s="9">
        <v>0</v>
      </c>
      <c r="O723" s="9">
        <v>0</v>
      </c>
      <c r="P723" s="9">
        <v>0</v>
      </c>
      <c r="Q723" s="9">
        <v>0</v>
      </c>
      <c r="R723" s="9">
        <v>0</v>
      </c>
      <c r="S723" s="9">
        <v>0</v>
      </c>
      <c r="T723" s="9">
        <v>0</v>
      </c>
      <c r="U723" s="9">
        <v>0</v>
      </c>
      <c r="V723" s="5">
        <v>99.990049751243774</v>
      </c>
      <c r="W723" s="5">
        <v>4.7725541235967089E-2</v>
      </c>
    </row>
    <row r="724" spans="1:23" ht="37.5" x14ac:dyDescent="0.35">
      <c r="A724" s="6"/>
      <c r="B724" s="4"/>
      <c r="C724" s="4" t="s">
        <v>37</v>
      </c>
      <c r="D724" s="7" t="s">
        <v>38</v>
      </c>
      <c r="E724" s="8">
        <v>24850.07</v>
      </c>
      <c r="F724" s="8">
        <v>22514.82</v>
      </c>
      <c r="G724" s="9">
        <v>22514.66</v>
      </c>
      <c r="H724" s="9">
        <v>22514.66</v>
      </c>
      <c r="I724" s="9">
        <v>22514.66</v>
      </c>
      <c r="J724" s="9">
        <v>22514.66</v>
      </c>
      <c r="K724" s="9">
        <v>0</v>
      </c>
      <c r="L724" s="9">
        <v>0</v>
      </c>
      <c r="M724" s="9">
        <v>0</v>
      </c>
      <c r="N724" s="9">
        <v>0</v>
      </c>
      <c r="O724" s="9">
        <v>0</v>
      </c>
      <c r="P724" s="9">
        <v>0</v>
      </c>
      <c r="Q724" s="9">
        <v>0</v>
      </c>
      <c r="R724" s="9">
        <v>0</v>
      </c>
      <c r="S724" s="9">
        <v>0</v>
      </c>
      <c r="T724" s="9">
        <v>0</v>
      </c>
      <c r="U724" s="9">
        <v>0</v>
      </c>
      <c r="V724" s="5">
        <v>99.999281712397632</v>
      </c>
      <c r="W724" s="5">
        <v>0.118069710655824</v>
      </c>
    </row>
    <row r="725" spans="1:23" ht="37.5" x14ac:dyDescent="0.35">
      <c r="A725" s="6"/>
      <c r="B725" s="4"/>
      <c r="C725" s="4" t="s">
        <v>39</v>
      </c>
      <c r="D725" s="7" t="s">
        <v>40</v>
      </c>
      <c r="E725" s="8">
        <v>3535.22</v>
      </c>
      <c r="F725" s="8">
        <v>2047.39</v>
      </c>
      <c r="G725" s="9">
        <v>2044.25</v>
      </c>
      <c r="H725" s="9">
        <v>2044.25</v>
      </c>
      <c r="I725" s="9">
        <v>2044.25</v>
      </c>
      <c r="J725" s="9">
        <v>2044.25</v>
      </c>
      <c r="K725" s="9">
        <v>0</v>
      </c>
      <c r="L725" s="9">
        <v>0</v>
      </c>
      <c r="M725" s="9">
        <v>0</v>
      </c>
      <c r="N725" s="9">
        <v>0</v>
      </c>
      <c r="O725" s="9">
        <v>0</v>
      </c>
      <c r="P725" s="9">
        <v>0</v>
      </c>
      <c r="Q725" s="9">
        <v>0</v>
      </c>
      <c r="R725" s="9">
        <v>0</v>
      </c>
      <c r="S725" s="9">
        <v>0</v>
      </c>
      <c r="T725" s="9">
        <v>0</v>
      </c>
      <c r="U725" s="9">
        <v>0</v>
      </c>
      <c r="V725" s="5">
        <v>99.84676145339651</v>
      </c>
      <c r="W725" s="5">
        <v>1.0720318236131626E-2</v>
      </c>
    </row>
    <row r="726" spans="1:23" ht="37.5" x14ac:dyDescent="0.35">
      <c r="A726" s="6"/>
      <c r="B726" s="4"/>
      <c r="C726" s="4" t="s">
        <v>91</v>
      </c>
      <c r="D726" s="7" t="s">
        <v>92</v>
      </c>
      <c r="E726" s="8">
        <v>2079.73</v>
      </c>
      <c r="F726" s="8">
        <v>226.41</v>
      </c>
      <c r="G726" s="9">
        <v>225.21</v>
      </c>
      <c r="H726" s="9">
        <v>225.21</v>
      </c>
      <c r="I726" s="9">
        <v>225.21</v>
      </c>
      <c r="J726" s="9">
        <v>225.21</v>
      </c>
      <c r="K726" s="9">
        <v>0</v>
      </c>
      <c r="L726" s="9">
        <v>0</v>
      </c>
      <c r="M726" s="9">
        <v>0</v>
      </c>
      <c r="N726" s="9">
        <v>0</v>
      </c>
      <c r="O726" s="9">
        <v>0</v>
      </c>
      <c r="P726" s="9">
        <v>0</v>
      </c>
      <c r="Q726" s="9">
        <v>0</v>
      </c>
      <c r="R726" s="9">
        <v>0</v>
      </c>
      <c r="S726" s="9">
        <v>0</v>
      </c>
      <c r="T726" s="9">
        <v>0</v>
      </c>
      <c r="U726" s="9">
        <v>0</v>
      </c>
      <c r="V726" s="5">
        <v>99.471428571428561</v>
      </c>
      <c r="W726" s="5">
        <v>1.1810448218942853E-3</v>
      </c>
    </row>
    <row r="727" spans="1:23" ht="37.5" x14ac:dyDescent="0.35">
      <c r="A727" s="6"/>
      <c r="B727" s="4" t="s">
        <v>249</v>
      </c>
      <c r="C727" s="4"/>
      <c r="D727" s="7" t="s">
        <v>250</v>
      </c>
      <c r="E727" s="8">
        <v>34770.050000000003</v>
      </c>
      <c r="F727" s="8">
        <v>45281.919999999998</v>
      </c>
      <c r="G727" s="9">
        <v>45036.56</v>
      </c>
      <c r="H727" s="9">
        <v>45036.56</v>
      </c>
      <c r="I727" s="9">
        <v>45036.56</v>
      </c>
      <c r="J727" s="9">
        <v>0</v>
      </c>
      <c r="K727" s="9">
        <v>45036.56</v>
      </c>
      <c r="L727" s="9">
        <v>0</v>
      </c>
      <c r="M727" s="9">
        <v>0</v>
      </c>
      <c r="N727" s="9">
        <v>0</v>
      </c>
      <c r="O727" s="9">
        <v>0</v>
      </c>
      <c r="P727" s="9">
        <v>0</v>
      </c>
      <c r="Q727" s="9">
        <v>0</v>
      </c>
      <c r="R727" s="9">
        <v>0</v>
      </c>
      <c r="S727" s="9">
        <v>0</v>
      </c>
      <c r="T727" s="9">
        <v>0</v>
      </c>
      <c r="U727" s="9">
        <v>0</v>
      </c>
      <c r="V727" s="5">
        <v>99.458142857142846</v>
      </c>
      <c r="W727" s="5">
        <v>0.23617741557275732</v>
      </c>
    </row>
    <row r="728" spans="1:23" ht="25" x14ac:dyDescent="0.35">
      <c r="A728" s="6"/>
      <c r="B728" s="4"/>
      <c r="C728" s="4" t="s">
        <v>55</v>
      </c>
      <c r="D728" s="7" t="s">
        <v>56</v>
      </c>
      <c r="E728" s="8">
        <v>0</v>
      </c>
      <c r="F728" s="8">
        <v>9703.27</v>
      </c>
      <c r="G728" s="9">
        <v>9703.27</v>
      </c>
      <c r="H728" s="9">
        <v>9703.27</v>
      </c>
      <c r="I728" s="9">
        <v>9703.27</v>
      </c>
      <c r="J728" s="9">
        <v>0</v>
      </c>
      <c r="K728" s="9">
        <v>9703.27</v>
      </c>
      <c r="L728" s="9">
        <v>0</v>
      </c>
      <c r="M728" s="9">
        <v>0</v>
      </c>
      <c r="N728" s="9">
        <v>0</v>
      </c>
      <c r="O728" s="9">
        <v>0</v>
      </c>
      <c r="P728" s="9">
        <v>0</v>
      </c>
      <c r="Q728" s="9">
        <v>0</v>
      </c>
      <c r="R728" s="9">
        <v>0</v>
      </c>
      <c r="S728" s="9">
        <v>0</v>
      </c>
      <c r="T728" s="9">
        <v>0</v>
      </c>
      <c r="U728" s="9">
        <v>0</v>
      </c>
      <c r="V728" s="5">
        <v>100</v>
      </c>
      <c r="W728" s="5">
        <v>5.0885171128577565E-2</v>
      </c>
    </row>
    <row r="729" spans="1:23" ht="25" x14ac:dyDescent="0.35">
      <c r="A729" s="6"/>
      <c r="B729" s="4"/>
      <c r="C729" s="4" t="s">
        <v>59</v>
      </c>
      <c r="D729" s="7" t="s">
        <v>60</v>
      </c>
      <c r="E729" s="8">
        <v>5660.24</v>
      </c>
      <c r="F729" s="8">
        <v>3881.31</v>
      </c>
      <c r="G729" s="9">
        <v>3637.43</v>
      </c>
      <c r="H729" s="9">
        <v>3637.43</v>
      </c>
      <c r="I729" s="9">
        <v>3637.43</v>
      </c>
      <c r="J729" s="9">
        <v>0</v>
      </c>
      <c r="K729" s="9">
        <v>3637.43</v>
      </c>
      <c r="L729" s="9">
        <v>0</v>
      </c>
      <c r="M729" s="9">
        <v>0</v>
      </c>
      <c r="N729" s="9">
        <v>0</v>
      </c>
      <c r="O729" s="9">
        <v>0</v>
      </c>
      <c r="P729" s="9">
        <v>0</v>
      </c>
      <c r="Q729" s="9">
        <v>0</v>
      </c>
      <c r="R729" s="9">
        <v>0</v>
      </c>
      <c r="S729" s="9">
        <v>0</v>
      </c>
      <c r="T729" s="9">
        <v>0</v>
      </c>
      <c r="U729" s="9">
        <v>0</v>
      </c>
      <c r="V729" s="5">
        <v>93.716666666666654</v>
      </c>
      <c r="W729" s="5">
        <v>1.9075154483732776E-2</v>
      </c>
    </row>
    <row r="730" spans="1:23" ht="37.5" x14ac:dyDescent="0.35">
      <c r="A730" s="6"/>
      <c r="B730" s="4"/>
      <c r="C730" s="4" t="s">
        <v>67</v>
      </c>
      <c r="D730" s="7" t="s">
        <v>68</v>
      </c>
      <c r="E730" s="8">
        <v>29109.81</v>
      </c>
      <c r="F730" s="8">
        <v>31697.35</v>
      </c>
      <c r="G730" s="9">
        <v>31695.86</v>
      </c>
      <c r="H730" s="9">
        <v>31695.86</v>
      </c>
      <c r="I730" s="9">
        <v>31695.86</v>
      </c>
      <c r="J730" s="9">
        <v>0</v>
      </c>
      <c r="K730" s="9">
        <v>31695.86</v>
      </c>
      <c r="L730" s="9">
        <v>0</v>
      </c>
      <c r="M730" s="9">
        <v>0</v>
      </c>
      <c r="N730" s="9">
        <v>0</v>
      </c>
      <c r="O730" s="9">
        <v>0</v>
      </c>
      <c r="P730" s="9">
        <v>0</v>
      </c>
      <c r="Q730" s="9">
        <v>0</v>
      </c>
      <c r="R730" s="9">
        <v>0</v>
      </c>
      <c r="S730" s="9">
        <v>0</v>
      </c>
      <c r="T730" s="9">
        <v>0</v>
      </c>
      <c r="U730" s="9">
        <v>0</v>
      </c>
      <c r="V730" s="5">
        <v>99.995306122448994</v>
      </c>
      <c r="W730" s="5">
        <v>0.16621708996044701</v>
      </c>
    </row>
    <row r="731" spans="1:23" ht="300" x14ac:dyDescent="0.35">
      <c r="A731" s="6"/>
      <c r="B731" s="4" t="s">
        <v>251</v>
      </c>
      <c r="C731" s="4"/>
      <c r="D731" s="7" t="s">
        <v>252</v>
      </c>
      <c r="E731" s="8">
        <v>494164.86</v>
      </c>
      <c r="F731" s="8">
        <v>735326.69</v>
      </c>
      <c r="G731" s="9">
        <v>733472.55</v>
      </c>
      <c r="H731" s="9">
        <v>733472.55</v>
      </c>
      <c r="I731" s="9">
        <v>733472.55</v>
      </c>
      <c r="J731" s="9">
        <v>667783.81000000006</v>
      </c>
      <c r="K731" s="9">
        <v>65688.740000000005</v>
      </c>
      <c r="L731" s="9">
        <v>0</v>
      </c>
      <c r="M731" s="9">
        <v>0</v>
      </c>
      <c r="N731" s="9">
        <v>0</v>
      </c>
      <c r="O731" s="9">
        <v>0</v>
      </c>
      <c r="P731" s="9">
        <v>0</v>
      </c>
      <c r="Q731" s="9">
        <v>0</v>
      </c>
      <c r="R731" s="9">
        <v>0</v>
      </c>
      <c r="S731" s="9">
        <v>0</v>
      </c>
      <c r="T731" s="9">
        <v>0</v>
      </c>
      <c r="U731" s="9">
        <v>0</v>
      </c>
      <c r="V731" s="5">
        <v>99.747849074530222</v>
      </c>
      <c r="W731" s="5">
        <v>3.8464228069019604</v>
      </c>
    </row>
    <row r="732" spans="1:23" ht="25" x14ac:dyDescent="0.35">
      <c r="A732" s="6"/>
      <c r="B732" s="4"/>
      <c r="C732" s="4" t="s">
        <v>33</v>
      </c>
      <c r="D732" s="7" t="s">
        <v>34</v>
      </c>
      <c r="E732" s="8">
        <v>312286.78000000003</v>
      </c>
      <c r="F732" s="8">
        <v>529863.18999999994</v>
      </c>
      <c r="G732" s="9">
        <v>529321.56000000006</v>
      </c>
      <c r="H732" s="9">
        <v>529321.56000000006</v>
      </c>
      <c r="I732" s="9">
        <v>529321.56000000006</v>
      </c>
      <c r="J732" s="9">
        <v>529321.56000000006</v>
      </c>
      <c r="K732" s="9">
        <v>0</v>
      </c>
      <c r="L732" s="9">
        <v>0</v>
      </c>
      <c r="M732" s="9">
        <v>0</v>
      </c>
      <c r="N732" s="9">
        <v>0</v>
      </c>
      <c r="O732" s="9">
        <v>0</v>
      </c>
      <c r="P732" s="9">
        <v>0</v>
      </c>
      <c r="Q732" s="9">
        <v>0</v>
      </c>
      <c r="R732" s="9">
        <v>0</v>
      </c>
      <c r="S732" s="9">
        <v>0</v>
      </c>
      <c r="T732" s="9">
        <v>0</v>
      </c>
      <c r="U732" s="9">
        <v>0</v>
      </c>
      <c r="V732" s="5">
        <v>99.897778049078255</v>
      </c>
      <c r="W732" s="5">
        <v>2.7758291678421285</v>
      </c>
    </row>
    <row r="733" spans="1:23" ht="25" x14ac:dyDescent="0.35">
      <c r="A733" s="6"/>
      <c r="B733" s="4"/>
      <c r="C733" s="4" t="s">
        <v>35</v>
      </c>
      <c r="D733" s="7" t="s">
        <v>36</v>
      </c>
      <c r="E733" s="8">
        <v>26544.91</v>
      </c>
      <c r="F733" s="8">
        <v>33815.89</v>
      </c>
      <c r="G733" s="9">
        <v>33813.31</v>
      </c>
      <c r="H733" s="9">
        <v>33813.31</v>
      </c>
      <c r="I733" s="9">
        <v>33813.31</v>
      </c>
      <c r="J733" s="9">
        <v>33813.31</v>
      </c>
      <c r="K733" s="9">
        <v>0</v>
      </c>
      <c r="L733" s="9">
        <v>0</v>
      </c>
      <c r="M733" s="9">
        <v>0</v>
      </c>
      <c r="N733" s="9">
        <v>0</v>
      </c>
      <c r="O733" s="9">
        <v>0</v>
      </c>
      <c r="P733" s="9">
        <v>0</v>
      </c>
      <c r="Q733" s="9">
        <v>0</v>
      </c>
      <c r="R733" s="9">
        <v>0</v>
      </c>
      <c r="S733" s="9">
        <v>0</v>
      </c>
      <c r="T733" s="9">
        <v>0</v>
      </c>
      <c r="U733" s="9">
        <v>0</v>
      </c>
      <c r="V733" s="5">
        <v>99.992348158775712</v>
      </c>
      <c r="W733" s="5">
        <v>0.17732125200412521</v>
      </c>
    </row>
    <row r="734" spans="1:23" ht="37.5" x14ac:dyDescent="0.35">
      <c r="A734" s="6"/>
      <c r="B734" s="4"/>
      <c r="C734" s="4" t="s">
        <v>37</v>
      </c>
      <c r="D734" s="7" t="s">
        <v>38</v>
      </c>
      <c r="E734" s="8">
        <v>60752.17</v>
      </c>
      <c r="F734" s="8">
        <v>93096.4</v>
      </c>
      <c r="G734" s="9">
        <v>92494.38</v>
      </c>
      <c r="H734" s="9">
        <v>92494.38</v>
      </c>
      <c r="I734" s="9">
        <v>92494.38</v>
      </c>
      <c r="J734" s="9">
        <v>92494.38</v>
      </c>
      <c r="K734" s="9">
        <v>0</v>
      </c>
      <c r="L734" s="9">
        <v>0</v>
      </c>
      <c r="M734" s="9">
        <v>0</v>
      </c>
      <c r="N734" s="9">
        <v>0</v>
      </c>
      <c r="O734" s="9">
        <v>0</v>
      </c>
      <c r="P734" s="9">
        <v>0</v>
      </c>
      <c r="Q734" s="9">
        <v>0</v>
      </c>
      <c r="R734" s="9">
        <v>0</v>
      </c>
      <c r="S734" s="9">
        <v>0</v>
      </c>
      <c r="T734" s="9">
        <v>0</v>
      </c>
      <c r="U734" s="9">
        <v>0</v>
      </c>
      <c r="V734" s="5">
        <v>99.353333564951527</v>
      </c>
      <c r="W734" s="5">
        <v>0.48505220789722864</v>
      </c>
    </row>
    <row r="735" spans="1:23" ht="37.5" x14ac:dyDescent="0.35">
      <c r="A735" s="6"/>
      <c r="B735" s="4"/>
      <c r="C735" s="4" t="s">
        <v>39</v>
      </c>
      <c r="D735" s="7" t="s">
        <v>40</v>
      </c>
      <c r="E735" s="8">
        <v>8639.14</v>
      </c>
      <c r="F735" s="8">
        <v>11873.57</v>
      </c>
      <c r="G735" s="9">
        <v>11370.61</v>
      </c>
      <c r="H735" s="9">
        <v>11370.61</v>
      </c>
      <c r="I735" s="9">
        <v>11370.61</v>
      </c>
      <c r="J735" s="9">
        <v>11370.61</v>
      </c>
      <c r="K735" s="9">
        <v>0</v>
      </c>
      <c r="L735" s="9">
        <v>0</v>
      </c>
      <c r="M735" s="9">
        <v>0</v>
      </c>
      <c r="N735" s="9">
        <v>0</v>
      </c>
      <c r="O735" s="9">
        <v>0</v>
      </c>
      <c r="P735" s="9">
        <v>0</v>
      </c>
      <c r="Q735" s="9">
        <v>0</v>
      </c>
      <c r="R735" s="9">
        <v>0</v>
      </c>
      <c r="S735" s="9">
        <v>0</v>
      </c>
      <c r="T735" s="9">
        <v>0</v>
      </c>
      <c r="U735" s="9">
        <v>0</v>
      </c>
      <c r="V735" s="5">
        <v>95.764096976300735</v>
      </c>
      <c r="W735" s="5">
        <v>5.9628939700838143E-2</v>
      </c>
    </row>
    <row r="736" spans="1:23" ht="25" x14ac:dyDescent="0.35">
      <c r="A736" s="6"/>
      <c r="B736" s="4"/>
      <c r="C736" s="4" t="s">
        <v>43</v>
      </c>
      <c r="D736" s="7" t="s">
        <v>44</v>
      </c>
      <c r="E736" s="8">
        <v>6468.85</v>
      </c>
      <c r="F736" s="8">
        <v>4114.1899999999996</v>
      </c>
      <c r="G736" s="9">
        <v>4111.24</v>
      </c>
      <c r="H736" s="9">
        <v>4111.24</v>
      </c>
      <c r="I736" s="9">
        <v>4111.24</v>
      </c>
      <c r="J736" s="9">
        <v>0</v>
      </c>
      <c r="K736" s="9">
        <v>4111.24</v>
      </c>
      <c r="L736" s="9">
        <v>0</v>
      </c>
      <c r="M736" s="9">
        <v>0</v>
      </c>
      <c r="N736" s="9">
        <v>0</v>
      </c>
      <c r="O736" s="9">
        <v>0</v>
      </c>
      <c r="P736" s="9">
        <v>0</v>
      </c>
      <c r="Q736" s="9">
        <v>0</v>
      </c>
      <c r="R736" s="9">
        <v>0</v>
      </c>
      <c r="S736" s="9">
        <v>0</v>
      </c>
      <c r="T736" s="9">
        <v>0</v>
      </c>
      <c r="U736" s="9">
        <v>0</v>
      </c>
      <c r="V736" s="5">
        <v>99.92845911949685</v>
      </c>
      <c r="W736" s="5">
        <v>2.1559877389941216E-2</v>
      </c>
    </row>
    <row r="737" spans="1:23" ht="37.5" x14ac:dyDescent="0.35">
      <c r="A737" s="6"/>
      <c r="B737" s="4"/>
      <c r="C737" s="4" t="s">
        <v>95</v>
      </c>
      <c r="D737" s="7" t="s">
        <v>96</v>
      </c>
      <c r="E737" s="8">
        <v>16172.12</v>
      </c>
      <c r="F737" s="8">
        <v>16172.12</v>
      </c>
      <c r="G737" s="9">
        <v>16139.77</v>
      </c>
      <c r="H737" s="9">
        <v>16139.77</v>
      </c>
      <c r="I737" s="9">
        <v>16139.77</v>
      </c>
      <c r="J737" s="9">
        <v>0</v>
      </c>
      <c r="K737" s="9">
        <v>16139.77</v>
      </c>
      <c r="L737" s="9">
        <v>0</v>
      </c>
      <c r="M737" s="9">
        <v>0</v>
      </c>
      <c r="N737" s="9">
        <v>0</v>
      </c>
      <c r="O737" s="9">
        <v>0</v>
      </c>
      <c r="P737" s="9">
        <v>0</v>
      </c>
      <c r="Q737" s="9">
        <v>0</v>
      </c>
      <c r="R737" s="9">
        <v>0</v>
      </c>
      <c r="S737" s="9">
        <v>0</v>
      </c>
      <c r="T737" s="9">
        <v>0</v>
      </c>
      <c r="U737" s="9">
        <v>0</v>
      </c>
      <c r="V737" s="5">
        <v>99.8</v>
      </c>
      <c r="W737" s="5">
        <v>8.4639001310534021E-2</v>
      </c>
    </row>
    <row r="738" spans="1:23" x14ac:dyDescent="0.35">
      <c r="A738" s="6"/>
      <c r="B738" s="4"/>
      <c r="C738" s="4" t="s">
        <v>49</v>
      </c>
      <c r="D738" s="7" t="s">
        <v>50</v>
      </c>
      <c r="E738" s="8">
        <v>3234.42</v>
      </c>
      <c r="F738" s="8">
        <v>0</v>
      </c>
      <c r="G738" s="9">
        <v>0</v>
      </c>
      <c r="H738" s="9">
        <v>0</v>
      </c>
      <c r="I738" s="9">
        <v>0</v>
      </c>
      <c r="J738" s="9">
        <v>0</v>
      </c>
      <c r="K738" s="9">
        <v>0</v>
      </c>
      <c r="L738" s="9">
        <v>0</v>
      </c>
      <c r="M738" s="9">
        <v>0</v>
      </c>
      <c r="N738" s="9">
        <v>0</v>
      </c>
      <c r="O738" s="9">
        <v>0</v>
      </c>
      <c r="P738" s="9">
        <v>0</v>
      </c>
      <c r="Q738" s="9">
        <v>0</v>
      </c>
      <c r="R738" s="9">
        <v>0</v>
      </c>
      <c r="S738" s="9">
        <v>0</v>
      </c>
      <c r="T738" s="9">
        <v>0</v>
      </c>
      <c r="U738" s="9">
        <v>0</v>
      </c>
      <c r="V738" s="5" t="s">
        <v>86</v>
      </c>
      <c r="W738" s="5">
        <v>0</v>
      </c>
    </row>
    <row r="739" spans="1:23" ht="25" x14ac:dyDescent="0.35">
      <c r="A739" s="6"/>
      <c r="B739" s="4"/>
      <c r="C739" s="4" t="s">
        <v>55</v>
      </c>
      <c r="D739" s="7" t="s">
        <v>56</v>
      </c>
      <c r="E739" s="8">
        <v>16172.12</v>
      </c>
      <c r="F739" s="8">
        <v>25875.38</v>
      </c>
      <c r="G739" s="9">
        <v>25707.74</v>
      </c>
      <c r="H739" s="9">
        <v>25707.74</v>
      </c>
      <c r="I739" s="9">
        <v>25707.74</v>
      </c>
      <c r="J739" s="9">
        <v>0</v>
      </c>
      <c r="K739" s="9">
        <v>25707.74</v>
      </c>
      <c r="L739" s="9">
        <v>0</v>
      </c>
      <c r="M739" s="9">
        <v>0</v>
      </c>
      <c r="N739" s="9">
        <v>0</v>
      </c>
      <c r="O739" s="9">
        <v>0</v>
      </c>
      <c r="P739" s="9">
        <v>0</v>
      </c>
      <c r="Q739" s="9">
        <v>0</v>
      </c>
      <c r="R739" s="9">
        <v>0</v>
      </c>
      <c r="S739" s="9">
        <v>0</v>
      </c>
      <c r="T739" s="9">
        <v>0</v>
      </c>
      <c r="U739" s="9">
        <v>0</v>
      </c>
      <c r="V739" s="5">
        <v>99.352125000000001</v>
      </c>
      <c r="W739" s="5">
        <v>0.13481466353634211</v>
      </c>
    </row>
    <row r="740" spans="1:23" ht="25" x14ac:dyDescent="0.35">
      <c r="A740" s="6"/>
      <c r="B740" s="4"/>
      <c r="C740" s="4" t="s">
        <v>59</v>
      </c>
      <c r="D740" s="7" t="s">
        <v>60</v>
      </c>
      <c r="E740" s="8">
        <v>16172.12</v>
      </c>
      <c r="F740" s="8">
        <v>0</v>
      </c>
      <c r="G740" s="9">
        <v>0</v>
      </c>
      <c r="H740" s="9">
        <v>0</v>
      </c>
      <c r="I740" s="9">
        <v>0</v>
      </c>
      <c r="J740" s="9">
        <v>0</v>
      </c>
      <c r="K740" s="9">
        <v>0</v>
      </c>
      <c r="L740" s="9">
        <v>0</v>
      </c>
      <c r="M740" s="9">
        <v>0</v>
      </c>
      <c r="N740" s="9">
        <v>0</v>
      </c>
      <c r="O740" s="9">
        <v>0</v>
      </c>
      <c r="P740" s="9">
        <v>0</v>
      </c>
      <c r="Q740" s="9">
        <v>0</v>
      </c>
      <c r="R740" s="9">
        <v>0</v>
      </c>
      <c r="S740" s="9">
        <v>0</v>
      </c>
      <c r="T740" s="9">
        <v>0</v>
      </c>
      <c r="U740" s="9">
        <v>0</v>
      </c>
      <c r="V740" s="5" t="s">
        <v>86</v>
      </c>
      <c r="W740" s="5">
        <v>0</v>
      </c>
    </row>
    <row r="741" spans="1:23" ht="37.5" x14ac:dyDescent="0.35">
      <c r="A741" s="6"/>
      <c r="B741" s="4"/>
      <c r="C741" s="4" t="s">
        <v>63</v>
      </c>
      <c r="D741" s="7" t="s">
        <v>64</v>
      </c>
      <c r="E741" s="8">
        <v>22640.959999999999</v>
      </c>
      <c r="F741" s="8">
        <v>19729.98</v>
      </c>
      <c r="G741" s="9">
        <v>19729.98</v>
      </c>
      <c r="H741" s="9">
        <v>19729.98</v>
      </c>
      <c r="I741" s="9">
        <v>19729.98</v>
      </c>
      <c r="J741" s="9">
        <v>0</v>
      </c>
      <c r="K741" s="9">
        <v>19729.98</v>
      </c>
      <c r="L741" s="9">
        <v>0</v>
      </c>
      <c r="M741" s="9">
        <v>0</v>
      </c>
      <c r="N741" s="9">
        <v>0</v>
      </c>
      <c r="O741" s="9">
        <v>0</v>
      </c>
      <c r="P741" s="9">
        <v>0</v>
      </c>
      <c r="Q741" s="9">
        <v>0</v>
      </c>
      <c r="R741" s="9">
        <v>0</v>
      </c>
      <c r="S741" s="9">
        <v>0</v>
      </c>
      <c r="T741" s="9">
        <v>0</v>
      </c>
      <c r="U741" s="9">
        <v>0</v>
      </c>
      <c r="V741" s="5">
        <v>100</v>
      </c>
      <c r="W741" s="5">
        <v>0.10346651462810773</v>
      </c>
    </row>
    <row r="742" spans="1:23" ht="37.5" x14ac:dyDescent="0.35">
      <c r="A742" s="6"/>
      <c r="B742" s="4"/>
      <c r="C742" s="4" t="s">
        <v>91</v>
      </c>
      <c r="D742" s="7" t="s">
        <v>92</v>
      </c>
      <c r="E742" s="8">
        <v>5081.28</v>
      </c>
      <c r="F742" s="8">
        <v>785.96</v>
      </c>
      <c r="G742" s="9">
        <v>783.96</v>
      </c>
      <c r="H742" s="9">
        <v>783.96</v>
      </c>
      <c r="I742" s="9">
        <v>783.96</v>
      </c>
      <c r="J742" s="9">
        <v>783.96</v>
      </c>
      <c r="K742" s="9">
        <v>0</v>
      </c>
      <c r="L742" s="9">
        <v>0</v>
      </c>
      <c r="M742" s="9">
        <v>0</v>
      </c>
      <c r="N742" s="9">
        <v>0</v>
      </c>
      <c r="O742" s="9">
        <v>0</v>
      </c>
      <c r="P742" s="9">
        <v>0</v>
      </c>
      <c r="Q742" s="9">
        <v>0</v>
      </c>
      <c r="R742" s="9">
        <v>0</v>
      </c>
      <c r="S742" s="9">
        <v>0</v>
      </c>
      <c r="T742" s="9">
        <v>0</v>
      </c>
      <c r="U742" s="9">
        <v>0</v>
      </c>
      <c r="V742" s="5">
        <v>99.74485596707818</v>
      </c>
      <c r="W742" s="5">
        <v>4.1111825927148769E-3</v>
      </c>
    </row>
    <row r="743" spans="1:23" x14ac:dyDescent="0.35">
      <c r="A743" s="6"/>
      <c r="B743" s="4" t="s">
        <v>253</v>
      </c>
      <c r="C743" s="4"/>
      <c r="D743" s="7" t="s">
        <v>70</v>
      </c>
      <c r="E743" s="8">
        <v>0</v>
      </c>
      <c r="F743" s="8">
        <v>11640.69</v>
      </c>
      <c r="G743" s="9">
        <v>11362.53</v>
      </c>
      <c r="H743" s="9">
        <v>11362.53</v>
      </c>
      <c r="I743" s="9">
        <v>11362.53</v>
      </c>
      <c r="J743" s="9">
        <v>11362.53</v>
      </c>
      <c r="K743" s="9">
        <v>0</v>
      </c>
      <c r="L743" s="9">
        <v>0</v>
      </c>
      <c r="M743" s="9">
        <v>0</v>
      </c>
      <c r="N743" s="9">
        <v>0</v>
      </c>
      <c r="O743" s="9">
        <v>0</v>
      </c>
      <c r="P743" s="9">
        <v>0</v>
      </c>
      <c r="Q743" s="9">
        <v>0</v>
      </c>
      <c r="R743" s="9">
        <v>0</v>
      </c>
      <c r="S743" s="9">
        <v>0</v>
      </c>
      <c r="T743" s="9">
        <v>0</v>
      </c>
      <c r="U743" s="9">
        <v>0</v>
      </c>
      <c r="V743" s="5">
        <v>97.610447346485131</v>
      </c>
      <c r="W743" s="5">
        <v>5.9586535391564333E-2</v>
      </c>
    </row>
    <row r="744" spans="1:23" ht="25" x14ac:dyDescent="0.35">
      <c r="A744" s="6"/>
      <c r="B744" s="4"/>
      <c r="C744" s="4" t="s">
        <v>33</v>
      </c>
      <c r="D744" s="7" t="s">
        <v>34</v>
      </c>
      <c r="E744" s="8">
        <v>0</v>
      </c>
      <c r="F744" s="8">
        <v>9703.27</v>
      </c>
      <c r="G744" s="9">
        <v>9703.27</v>
      </c>
      <c r="H744" s="9">
        <v>9703.27</v>
      </c>
      <c r="I744" s="9">
        <v>9703.27</v>
      </c>
      <c r="J744" s="9">
        <v>9703.27</v>
      </c>
      <c r="K744" s="9">
        <v>0</v>
      </c>
      <c r="L744" s="9">
        <v>0</v>
      </c>
      <c r="M744" s="9">
        <v>0</v>
      </c>
      <c r="N744" s="9">
        <v>0</v>
      </c>
      <c r="O744" s="9">
        <v>0</v>
      </c>
      <c r="P744" s="9">
        <v>0</v>
      </c>
      <c r="Q744" s="9">
        <v>0</v>
      </c>
      <c r="R744" s="9">
        <v>0</v>
      </c>
      <c r="S744" s="9">
        <v>0</v>
      </c>
      <c r="T744" s="9">
        <v>0</v>
      </c>
      <c r="U744" s="9">
        <v>0</v>
      </c>
      <c r="V744" s="5">
        <v>100</v>
      </c>
      <c r="W744" s="5">
        <v>5.0885171128577565E-2</v>
      </c>
    </row>
    <row r="745" spans="1:23" ht="37.5" x14ac:dyDescent="0.35">
      <c r="A745" s="6"/>
      <c r="B745" s="4"/>
      <c r="C745" s="4" t="s">
        <v>37</v>
      </c>
      <c r="D745" s="7" t="s">
        <v>38</v>
      </c>
      <c r="E745" s="8">
        <v>0</v>
      </c>
      <c r="F745" s="8">
        <v>1698.07</v>
      </c>
      <c r="G745" s="9">
        <v>1659.26</v>
      </c>
      <c r="H745" s="9">
        <v>1659.26</v>
      </c>
      <c r="I745" s="9">
        <v>1659.26</v>
      </c>
      <c r="J745" s="9">
        <v>1659.26</v>
      </c>
      <c r="K745" s="9">
        <v>0</v>
      </c>
      <c r="L745" s="9">
        <v>0</v>
      </c>
      <c r="M745" s="9">
        <v>0</v>
      </c>
      <c r="N745" s="9">
        <v>0</v>
      </c>
      <c r="O745" s="9">
        <v>0</v>
      </c>
      <c r="P745" s="9">
        <v>0</v>
      </c>
      <c r="Q745" s="9">
        <v>0</v>
      </c>
      <c r="R745" s="9">
        <v>0</v>
      </c>
      <c r="S745" s="9">
        <v>0</v>
      </c>
      <c r="T745" s="9">
        <v>0</v>
      </c>
      <c r="U745" s="9">
        <v>0</v>
      </c>
      <c r="V745" s="5">
        <v>97.714285714285708</v>
      </c>
      <c r="W745" s="5">
        <v>8.7013642629867639E-3</v>
      </c>
    </row>
    <row r="746" spans="1:23" ht="37.5" x14ac:dyDescent="0.35">
      <c r="A746" s="6"/>
      <c r="B746" s="4"/>
      <c r="C746" s="4" t="s">
        <v>39</v>
      </c>
      <c r="D746" s="7" t="s">
        <v>40</v>
      </c>
      <c r="E746" s="8">
        <v>0</v>
      </c>
      <c r="F746" s="8">
        <v>239.35</v>
      </c>
      <c r="G746" s="9">
        <v>0</v>
      </c>
      <c r="H746" s="9">
        <v>0</v>
      </c>
      <c r="I746" s="9">
        <v>0</v>
      </c>
      <c r="J746" s="9">
        <v>0</v>
      </c>
      <c r="K746" s="9">
        <v>0</v>
      </c>
      <c r="L746" s="9">
        <v>0</v>
      </c>
      <c r="M746" s="9">
        <v>0</v>
      </c>
      <c r="N746" s="9">
        <v>0</v>
      </c>
      <c r="O746" s="9">
        <v>0</v>
      </c>
      <c r="P746" s="9">
        <v>0</v>
      </c>
      <c r="Q746" s="9">
        <v>0</v>
      </c>
      <c r="R746" s="9">
        <v>0</v>
      </c>
      <c r="S746" s="9">
        <v>0</v>
      </c>
      <c r="T746" s="9">
        <v>0</v>
      </c>
      <c r="U746" s="9">
        <v>0</v>
      </c>
      <c r="V746" s="5">
        <v>0</v>
      </c>
      <c r="W746" s="5">
        <v>0</v>
      </c>
    </row>
    <row r="747" spans="1:23" ht="25" x14ac:dyDescent="0.35">
      <c r="A747" s="6">
        <v>854</v>
      </c>
      <c r="B747" s="4"/>
      <c r="C747" s="4"/>
      <c r="D747" s="7" t="s">
        <v>282</v>
      </c>
      <c r="E747" s="8">
        <v>64688.46</v>
      </c>
      <c r="F747" s="8">
        <v>94445.15</v>
      </c>
      <c r="G747" s="9">
        <v>78381.679999999993</v>
      </c>
      <c r="H747" s="9">
        <v>78381.679999999993</v>
      </c>
      <c r="I747" s="9">
        <v>48624.99</v>
      </c>
      <c r="J747" s="9">
        <v>0</v>
      </c>
      <c r="K747" s="9">
        <v>48624.99</v>
      </c>
      <c r="L747" s="9">
        <v>0</v>
      </c>
      <c r="M747" s="9">
        <v>29756.69</v>
      </c>
      <c r="N747" s="9">
        <v>0</v>
      </c>
      <c r="O747" s="9">
        <v>0</v>
      </c>
      <c r="P747" s="9">
        <v>0</v>
      </c>
      <c r="Q747" s="9">
        <v>0</v>
      </c>
      <c r="R747" s="9">
        <v>0</v>
      </c>
      <c r="S747" s="9">
        <v>0</v>
      </c>
      <c r="T747" s="9">
        <v>0</v>
      </c>
      <c r="U747" s="9">
        <v>0</v>
      </c>
      <c r="V747" s="5">
        <v>82.991746575342461</v>
      </c>
      <c r="W747" s="5">
        <v>0.4110434580699287</v>
      </c>
    </row>
    <row r="748" spans="1:23" ht="37.5" x14ac:dyDescent="0.35">
      <c r="A748" s="6"/>
      <c r="B748" s="4" t="s">
        <v>289</v>
      </c>
      <c r="C748" s="4"/>
      <c r="D748" s="7" t="s">
        <v>290</v>
      </c>
      <c r="E748" s="8">
        <v>64688.46</v>
      </c>
      <c r="F748" s="8">
        <v>94445.15</v>
      </c>
      <c r="G748" s="9">
        <v>78381.679999999993</v>
      </c>
      <c r="H748" s="9">
        <v>78381.679999999993</v>
      </c>
      <c r="I748" s="9">
        <v>48624.99</v>
      </c>
      <c r="J748" s="9">
        <v>0</v>
      </c>
      <c r="K748" s="9">
        <v>48624.99</v>
      </c>
      <c r="L748" s="9">
        <v>0</v>
      </c>
      <c r="M748" s="9">
        <v>29756.69</v>
      </c>
      <c r="N748" s="9">
        <v>0</v>
      </c>
      <c r="O748" s="9">
        <v>0</v>
      </c>
      <c r="P748" s="9">
        <v>0</v>
      </c>
      <c r="Q748" s="9">
        <v>0</v>
      </c>
      <c r="R748" s="9">
        <v>0</v>
      </c>
      <c r="S748" s="9">
        <v>0</v>
      </c>
      <c r="T748" s="9">
        <v>0</v>
      </c>
      <c r="U748" s="9">
        <v>0</v>
      </c>
      <c r="V748" s="5">
        <v>82.991746575342461</v>
      </c>
      <c r="W748" s="5">
        <v>0.4110434580699287</v>
      </c>
    </row>
    <row r="749" spans="1:23" x14ac:dyDescent="0.35">
      <c r="A749" s="6"/>
      <c r="B749" s="4"/>
      <c r="C749" s="4" t="s">
        <v>291</v>
      </c>
      <c r="D749" s="7" t="s">
        <v>292</v>
      </c>
      <c r="E749" s="8">
        <v>0</v>
      </c>
      <c r="F749" s="8">
        <v>29756.69</v>
      </c>
      <c r="G749" s="9">
        <v>29756.69</v>
      </c>
      <c r="H749" s="9">
        <v>29756.69</v>
      </c>
      <c r="I749" s="9">
        <v>0</v>
      </c>
      <c r="J749" s="9">
        <v>0</v>
      </c>
      <c r="K749" s="9">
        <v>0</v>
      </c>
      <c r="L749" s="9">
        <v>0</v>
      </c>
      <c r="M749" s="9">
        <v>29756.69</v>
      </c>
      <c r="N749" s="9">
        <v>0</v>
      </c>
      <c r="O749" s="9">
        <v>0</v>
      </c>
      <c r="P749" s="9">
        <v>0</v>
      </c>
      <c r="Q749" s="9">
        <v>0</v>
      </c>
      <c r="R749" s="9">
        <v>0</v>
      </c>
      <c r="S749" s="9">
        <v>0</v>
      </c>
      <c r="T749" s="9">
        <v>0</v>
      </c>
      <c r="U749" s="9">
        <v>0</v>
      </c>
      <c r="V749" s="5">
        <v>100</v>
      </c>
      <c r="W749" s="5">
        <v>0.15604785812763788</v>
      </c>
    </row>
    <row r="750" spans="1:23" ht="25" x14ac:dyDescent="0.35">
      <c r="A750" s="6"/>
      <c r="B750" s="4"/>
      <c r="C750" s="4" t="s">
        <v>55</v>
      </c>
      <c r="D750" s="7" t="s">
        <v>56</v>
      </c>
      <c r="E750" s="8">
        <v>64688.46</v>
      </c>
      <c r="F750" s="8">
        <v>64688.46</v>
      </c>
      <c r="G750" s="9">
        <v>48624.99</v>
      </c>
      <c r="H750" s="9">
        <v>48624.99</v>
      </c>
      <c r="I750" s="9">
        <v>48624.99</v>
      </c>
      <c r="J750" s="9">
        <v>0</v>
      </c>
      <c r="K750" s="9">
        <v>48624.99</v>
      </c>
      <c r="L750" s="9">
        <v>0</v>
      </c>
      <c r="M750" s="9">
        <v>0</v>
      </c>
      <c r="N750" s="9">
        <v>0</v>
      </c>
      <c r="O750" s="9">
        <v>0</v>
      </c>
      <c r="P750" s="9">
        <v>0</v>
      </c>
      <c r="Q750" s="9">
        <v>0</v>
      </c>
      <c r="R750" s="9">
        <v>0</v>
      </c>
      <c r="S750" s="9">
        <v>0</v>
      </c>
      <c r="T750" s="9">
        <v>0</v>
      </c>
      <c r="U750" s="9">
        <v>0</v>
      </c>
      <c r="V750" s="5">
        <v>75.167950000000005</v>
      </c>
      <c r="W750" s="5">
        <v>0.25499559994229082</v>
      </c>
    </row>
    <row r="751" spans="1:23" x14ac:dyDescent="0.35">
      <c r="A751" s="6"/>
      <c r="B751" s="4"/>
      <c r="C751" s="4"/>
      <c r="D751" s="7" t="s">
        <v>27</v>
      </c>
      <c r="E751" s="8">
        <v>17096759.440000001</v>
      </c>
      <c r="F751" s="8">
        <v>19101362.890000001</v>
      </c>
      <c r="G751" s="9">
        <v>19068952.870000001</v>
      </c>
      <c r="H751" s="9">
        <v>19068952.870000001</v>
      </c>
      <c r="I751" s="9">
        <v>19028594.449999999</v>
      </c>
      <c r="J751" s="9">
        <v>17439110.510000002</v>
      </c>
      <c r="K751" s="9">
        <v>1589483.94</v>
      </c>
      <c r="L751" s="9">
        <v>0</v>
      </c>
      <c r="M751" s="9">
        <v>40358.42</v>
      </c>
      <c r="N751" s="9">
        <v>0</v>
      </c>
      <c r="O751" s="9">
        <v>0</v>
      </c>
      <c r="P751" s="9">
        <v>0</v>
      </c>
      <c r="Q751" s="9">
        <v>0</v>
      </c>
      <c r="R751" s="9">
        <v>0</v>
      </c>
      <c r="S751" s="9">
        <v>0</v>
      </c>
      <c r="T751" s="9">
        <v>0</v>
      </c>
      <c r="U751" s="9">
        <v>0</v>
      </c>
      <c r="V751" s="5">
        <v>99.830326142930218</v>
      </c>
      <c r="W751" s="5">
        <v>100</v>
      </c>
    </row>
    <row r="761" spans="1:23" ht="39" x14ac:dyDescent="0.35">
      <c r="A761" s="31" t="s">
        <v>332</v>
      </c>
      <c r="B761" s="31"/>
      <c r="C761" s="31"/>
      <c r="D761" s="31"/>
      <c r="E761" s="31"/>
      <c r="F761" s="31"/>
      <c r="G761" s="31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16"/>
    </row>
    <row r="762" spans="1:23" ht="52" x14ac:dyDescent="0.35">
      <c r="A762" s="24" t="s">
        <v>2</v>
      </c>
      <c r="B762" s="24" t="s">
        <v>3</v>
      </c>
      <c r="C762" s="2" t="s">
        <v>4</v>
      </c>
      <c r="D762" s="2" t="s">
        <v>5</v>
      </c>
      <c r="E762" s="2" t="s">
        <v>6</v>
      </c>
      <c r="F762" s="2" t="s">
        <v>7</v>
      </c>
      <c r="G762" s="2" t="s">
        <v>8</v>
      </c>
      <c r="H762" s="27" t="s">
        <v>9</v>
      </c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7"/>
      <c r="U762" s="7"/>
      <c r="V762" s="2" t="s">
        <v>10</v>
      </c>
      <c r="W762" s="2" t="s">
        <v>11</v>
      </c>
    </row>
    <row r="763" spans="1:23" ht="26" x14ac:dyDescent="0.35">
      <c r="A763" s="24"/>
      <c r="B763" s="24"/>
      <c r="C763" s="2"/>
      <c r="D763" s="2"/>
      <c r="E763" s="2"/>
      <c r="F763" s="2"/>
      <c r="G763" s="2"/>
      <c r="H763" s="2" t="s">
        <v>12</v>
      </c>
      <c r="I763" s="28" t="s">
        <v>9</v>
      </c>
      <c r="J763" s="28"/>
      <c r="K763" s="28"/>
      <c r="L763" s="28"/>
      <c r="M763" s="28"/>
      <c r="N763" s="28"/>
      <c r="O763" s="28"/>
      <c r="P763" s="28"/>
      <c r="Q763" s="2" t="s">
        <v>13</v>
      </c>
      <c r="R763" s="27" t="s">
        <v>9</v>
      </c>
      <c r="S763" s="27"/>
      <c r="T763" s="7"/>
      <c r="U763" s="7"/>
      <c r="V763" s="2"/>
      <c r="W763" s="2"/>
    </row>
    <row r="764" spans="1:23" ht="98.25" customHeight="1" x14ac:dyDescent="0.35">
      <c r="A764" s="25"/>
      <c r="B764" s="25"/>
      <c r="C764" s="26"/>
      <c r="D764" s="26"/>
      <c r="E764" s="2"/>
      <c r="F764" s="26"/>
      <c r="G764" s="2"/>
      <c r="H764" s="2"/>
      <c r="I764" s="2" t="s">
        <v>14</v>
      </c>
      <c r="J764" s="29" t="s">
        <v>9</v>
      </c>
      <c r="K764" s="29"/>
      <c r="L764" s="2" t="s">
        <v>15</v>
      </c>
      <c r="M764" s="2" t="s">
        <v>16</v>
      </c>
      <c r="N764" s="2" t="s">
        <v>17</v>
      </c>
      <c r="O764" s="2" t="s">
        <v>18</v>
      </c>
      <c r="P764" s="2" t="s">
        <v>19</v>
      </c>
      <c r="Q764" s="2"/>
      <c r="R764" s="2" t="s">
        <v>20</v>
      </c>
      <c r="S764" s="2" t="s">
        <v>21</v>
      </c>
      <c r="T764" s="2" t="s">
        <v>22</v>
      </c>
      <c r="U764" s="2" t="s">
        <v>23</v>
      </c>
      <c r="V764" s="2"/>
      <c r="W764" s="2"/>
    </row>
    <row r="765" spans="1:23" ht="91" x14ac:dyDescent="0.35">
      <c r="A765" s="25"/>
      <c r="B765" s="25"/>
      <c r="C765" s="26"/>
      <c r="D765" s="26"/>
      <c r="E765" s="2"/>
      <c r="F765" s="26"/>
      <c r="G765" s="2"/>
      <c r="H765" s="2"/>
      <c r="I765" s="2"/>
      <c r="J765" s="2" t="s">
        <v>24</v>
      </c>
      <c r="K765" s="2" t="s">
        <v>25</v>
      </c>
      <c r="L765" s="2"/>
      <c r="M765" s="2"/>
      <c r="N765" s="2"/>
      <c r="O765" s="2"/>
      <c r="P765" s="2"/>
      <c r="Q765" s="2"/>
      <c r="R765" s="2"/>
      <c r="S765" s="2" t="s">
        <v>26</v>
      </c>
      <c r="T765" s="26"/>
      <c r="U765" s="26"/>
      <c r="V765" s="2"/>
      <c r="W765" s="2"/>
    </row>
    <row r="766" spans="1:23" x14ac:dyDescent="0.35">
      <c r="A766" s="2">
        <v>1</v>
      </c>
      <c r="B766" s="2">
        <v>2</v>
      </c>
      <c r="C766" s="2">
        <v>3</v>
      </c>
      <c r="D766" s="2">
        <v>4</v>
      </c>
      <c r="E766" s="2">
        <v>5</v>
      </c>
      <c r="F766" s="2">
        <v>6</v>
      </c>
      <c r="G766" s="2">
        <v>7</v>
      </c>
      <c r="H766" s="2">
        <v>8</v>
      </c>
      <c r="I766" s="2">
        <v>9</v>
      </c>
      <c r="J766" s="2">
        <v>10</v>
      </c>
      <c r="K766" s="2">
        <v>11</v>
      </c>
      <c r="L766" s="2">
        <v>12</v>
      </c>
      <c r="M766" s="2">
        <v>13</v>
      </c>
      <c r="N766" s="2">
        <v>14</v>
      </c>
      <c r="O766" s="2">
        <v>15</v>
      </c>
      <c r="P766" s="2">
        <v>16</v>
      </c>
      <c r="Q766" s="2">
        <v>17</v>
      </c>
      <c r="R766" s="2">
        <v>18</v>
      </c>
      <c r="S766" s="2">
        <v>19</v>
      </c>
      <c r="T766" s="2">
        <v>20</v>
      </c>
      <c r="U766" s="2">
        <v>21</v>
      </c>
      <c r="V766" s="2">
        <v>22</v>
      </c>
      <c r="W766" s="2">
        <v>23</v>
      </c>
    </row>
    <row r="767" spans="1:23" x14ac:dyDescent="0.35">
      <c r="A767" s="30" t="s">
        <v>27</v>
      </c>
      <c r="B767" s="30"/>
      <c r="C767" s="30"/>
      <c r="D767" s="30"/>
      <c r="E767" s="3">
        <v>11941858.810000001</v>
      </c>
      <c r="F767" s="3">
        <v>13750590.25</v>
      </c>
      <c r="G767" s="3">
        <v>13411263.5</v>
      </c>
      <c r="H767" s="3">
        <v>13224400.199999999</v>
      </c>
      <c r="I767" s="3">
        <v>13217027.300000001</v>
      </c>
      <c r="J767" s="3">
        <v>12129180.550000001</v>
      </c>
      <c r="K767" s="3">
        <v>1087846.75</v>
      </c>
      <c r="L767" s="3">
        <v>0</v>
      </c>
      <c r="M767" s="3">
        <v>7372.9</v>
      </c>
      <c r="N767" s="3">
        <v>0</v>
      </c>
      <c r="O767" s="3">
        <v>0</v>
      </c>
      <c r="P767" s="3">
        <v>0</v>
      </c>
      <c r="Q767" s="3">
        <v>186863.3</v>
      </c>
      <c r="R767" s="3">
        <v>186863.3</v>
      </c>
      <c r="S767" s="3">
        <v>0</v>
      </c>
      <c r="T767" s="3">
        <v>0</v>
      </c>
      <c r="U767" s="3">
        <v>0</v>
      </c>
      <c r="V767" s="3">
        <v>97.532274981435208</v>
      </c>
      <c r="W767" s="3">
        <v>100</v>
      </c>
    </row>
    <row r="768" spans="1:23" x14ac:dyDescent="0.35">
      <c r="A768" s="4"/>
      <c r="B768" s="4"/>
      <c r="C768" s="4"/>
      <c r="D768" s="4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</row>
    <row r="769" spans="1:23" x14ac:dyDescent="0.35">
      <c r="A769" s="6">
        <v>801</v>
      </c>
      <c r="B769" s="4"/>
      <c r="C769" s="4"/>
      <c r="D769" s="7" t="s">
        <v>240</v>
      </c>
      <c r="E769" s="8">
        <v>11903045.73</v>
      </c>
      <c r="F769" s="8">
        <v>13708219.310000001</v>
      </c>
      <c r="G769" s="9">
        <v>13398174.27</v>
      </c>
      <c r="H769" s="9">
        <v>13211310.98</v>
      </c>
      <c r="I769" s="9">
        <v>13207495.939999999</v>
      </c>
      <c r="J769" s="9">
        <v>12129180.550000001</v>
      </c>
      <c r="K769" s="9">
        <v>1078315.3899999999</v>
      </c>
      <c r="L769" s="9">
        <v>0</v>
      </c>
      <c r="M769" s="9">
        <v>3815.03</v>
      </c>
      <c r="N769" s="9">
        <v>0</v>
      </c>
      <c r="O769" s="9">
        <v>0</v>
      </c>
      <c r="P769" s="9">
        <v>0</v>
      </c>
      <c r="Q769" s="9">
        <v>186863.3</v>
      </c>
      <c r="R769" s="9">
        <v>186863.3</v>
      </c>
      <c r="S769" s="9">
        <v>0</v>
      </c>
      <c r="T769" s="9">
        <v>0</v>
      </c>
      <c r="U769" s="9">
        <v>0</v>
      </c>
      <c r="V769" s="5">
        <v>97.738254463482008</v>
      </c>
      <c r="W769" s="5">
        <v>99.902401253068689</v>
      </c>
    </row>
    <row r="770" spans="1:23" x14ac:dyDescent="0.35">
      <c r="A770" s="6"/>
      <c r="B770" s="4" t="s">
        <v>241</v>
      </c>
      <c r="C770" s="4"/>
      <c r="D770" s="7" t="s">
        <v>242</v>
      </c>
      <c r="E770" s="8">
        <v>8528934.3699999992</v>
      </c>
      <c r="F770" s="8">
        <v>10289366.17</v>
      </c>
      <c r="G770" s="9">
        <v>10126704.32</v>
      </c>
      <c r="H770" s="9">
        <v>9939841.0199999996</v>
      </c>
      <c r="I770" s="9">
        <v>9936941.5899999999</v>
      </c>
      <c r="J770" s="9">
        <v>9093787.4499999993</v>
      </c>
      <c r="K770" s="9">
        <v>843154.14</v>
      </c>
      <c r="L770" s="9">
        <v>0</v>
      </c>
      <c r="M770" s="9">
        <v>2899.43</v>
      </c>
      <c r="N770" s="9">
        <v>0</v>
      </c>
      <c r="O770" s="9">
        <v>0</v>
      </c>
      <c r="P770" s="9">
        <v>0</v>
      </c>
      <c r="Q770" s="9">
        <v>186863.3</v>
      </c>
      <c r="R770" s="9">
        <v>186863.3</v>
      </c>
      <c r="S770" s="9">
        <v>0</v>
      </c>
      <c r="T770" s="9">
        <v>0</v>
      </c>
      <c r="U770" s="9">
        <v>0</v>
      </c>
      <c r="V770" s="5">
        <v>98.419126582811671</v>
      </c>
      <c r="W770" s="5">
        <v>75.508950508230981</v>
      </c>
    </row>
    <row r="771" spans="1:23" ht="37.5" x14ac:dyDescent="0.35">
      <c r="A771" s="6"/>
      <c r="B771" s="4"/>
      <c r="C771" s="4" t="s">
        <v>31</v>
      </c>
      <c r="D771" s="7" t="s">
        <v>32</v>
      </c>
      <c r="E771" s="8">
        <v>3234.42</v>
      </c>
      <c r="F771" s="8">
        <v>3234.42</v>
      </c>
      <c r="G771" s="9">
        <v>2899.43</v>
      </c>
      <c r="H771" s="9">
        <v>2899.43</v>
      </c>
      <c r="I771" s="9">
        <v>0</v>
      </c>
      <c r="J771" s="9">
        <v>0</v>
      </c>
      <c r="K771" s="9">
        <v>0</v>
      </c>
      <c r="L771" s="9">
        <v>0</v>
      </c>
      <c r="M771" s="9">
        <v>2899.43</v>
      </c>
      <c r="N771" s="9">
        <v>0</v>
      </c>
      <c r="O771" s="9">
        <v>0</v>
      </c>
      <c r="P771" s="9">
        <v>0</v>
      </c>
      <c r="Q771" s="9">
        <v>0</v>
      </c>
      <c r="R771" s="9">
        <v>0</v>
      </c>
      <c r="S771" s="9">
        <v>0</v>
      </c>
      <c r="T771" s="9">
        <v>0</v>
      </c>
      <c r="U771" s="9">
        <v>0</v>
      </c>
      <c r="V771" s="5">
        <v>89.643000000000001</v>
      </c>
      <c r="W771" s="5">
        <v>2.1619394025385694E-2</v>
      </c>
    </row>
    <row r="772" spans="1:23" ht="25" x14ac:dyDescent="0.35">
      <c r="A772" s="6"/>
      <c r="B772" s="4"/>
      <c r="C772" s="4" t="s">
        <v>33</v>
      </c>
      <c r="D772" s="7" t="s">
        <v>34</v>
      </c>
      <c r="E772" s="8">
        <v>5988039.5</v>
      </c>
      <c r="F772" s="8">
        <v>7135056.5</v>
      </c>
      <c r="G772" s="9">
        <v>7104624.6200000001</v>
      </c>
      <c r="H772" s="9">
        <v>7104624.6200000001</v>
      </c>
      <c r="I772" s="9">
        <v>7104624.6200000001</v>
      </c>
      <c r="J772" s="9">
        <v>7104624.6200000001</v>
      </c>
      <c r="K772" s="9">
        <v>0</v>
      </c>
      <c r="L772" s="9">
        <v>0</v>
      </c>
      <c r="M772" s="9">
        <v>0</v>
      </c>
      <c r="N772" s="9">
        <v>0</v>
      </c>
      <c r="O772" s="9">
        <v>0</v>
      </c>
      <c r="P772" s="9">
        <v>0</v>
      </c>
      <c r="Q772" s="9">
        <v>0</v>
      </c>
      <c r="R772" s="9">
        <v>0</v>
      </c>
      <c r="S772" s="9">
        <v>0</v>
      </c>
      <c r="T772" s="9">
        <v>0</v>
      </c>
      <c r="U772" s="9">
        <v>0</v>
      </c>
      <c r="V772" s="5">
        <v>99.573487913507634</v>
      </c>
      <c r="W772" s="5">
        <v>52.975058020831355</v>
      </c>
    </row>
    <row r="773" spans="1:23" ht="25" x14ac:dyDescent="0.35">
      <c r="A773" s="6"/>
      <c r="B773" s="4"/>
      <c r="C773" s="4" t="s">
        <v>35</v>
      </c>
      <c r="D773" s="7" t="s">
        <v>36</v>
      </c>
      <c r="E773" s="8">
        <v>508981.76000000001</v>
      </c>
      <c r="F773" s="8">
        <v>517620.9</v>
      </c>
      <c r="G773" s="9">
        <v>517619.35</v>
      </c>
      <c r="H773" s="9">
        <v>517619.35</v>
      </c>
      <c r="I773" s="9">
        <v>517619.35</v>
      </c>
      <c r="J773" s="9">
        <v>517619.35</v>
      </c>
      <c r="K773" s="9">
        <v>0</v>
      </c>
      <c r="L773" s="9">
        <v>0</v>
      </c>
      <c r="M773" s="9">
        <v>0</v>
      </c>
      <c r="N773" s="9">
        <v>0</v>
      </c>
      <c r="O773" s="9">
        <v>0</v>
      </c>
      <c r="P773" s="9">
        <v>0</v>
      </c>
      <c r="Q773" s="9">
        <v>0</v>
      </c>
      <c r="R773" s="9">
        <v>0</v>
      </c>
      <c r="S773" s="9">
        <v>0</v>
      </c>
      <c r="T773" s="9">
        <v>0</v>
      </c>
      <c r="U773" s="9">
        <v>0</v>
      </c>
      <c r="V773" s="5">
        <v>99.999700065610639</v>
      </c>
      <c r="W773" s="5">
        <v>3.8595867446911272</v>
      </c>
    </row>
    <row r="774" spans="1:23" ht="37.5" x14ac:dyDescent="0.35">
      <c r="A774" s="6"/>
      <c r="B774" s="4"/>
      <c r="C774" s="4" t="s">
        <v>37</v>
      </c>
      <c r="D774" s="7" t="s">
        <v>38</v>
      </c>
      <c r="E774" s="8">
        <v>1164916.29</v>
      </c>
      <c r="F774" s="8">
        <v>1293539.6000000001</v>
      </c>
      <c r="G774" s="9">
        <v>1286960.5900000001</v>
      </c>
      <c r="H774" s="9">
        <v>1286960.5900000001</v>
      </c>
      <c r="I774" s="9">
        <v>1286960.5900000001</v>
      </c>
      <c r="J774" s="9">
        <v>1286960.5900000001</v>
      </c>
      <c r="K774" s="9">
        <v>0</v>
      </c>
      <c r="L774" s="9">
        <v>0</v>
      </c>
      <c r="M774" s="9">
        <v>0</v>
      </c>
      <c r="N774" s="9">
        <v>0</v>
      </c>
      <c r="O774" s="9">
        <v>0</v>
      </c>
      <c r="P774" s="9">
        <v>0</v>
      </c>
      <c r="Q774" s="9">
        <v>0</v>
      </c>
      <c r="R774" s="9">
        <v>0</v>
      </c>
      <c r="S774" s="9">
        <v>0</v>
      </c>
      <c r="T774" s="9">
        <v>0</v>
      </c>
      <c r="U774" s="9">
        <v>0</v>
      </c>
      <c r="V774" s="5">
        <v>99.491394722563257</v>
      </c>
      <c r="W774" s="5">
        <v>9.5961173639516737</v>
      </c>
    </row>
    <row r="775" spans="1:23" ht="37.5" x14ac:dyDescent="0.35">
      <c r="A775" s="6"/>
      <c r="B775" s="4"/>
      <c r="C775" s="4" t="s">
        <v>39</v>
      </c>
      <c r="D775" s="7" t="s">
        <v>40</v>
      </c>
      <c r="E775" s="8">
        <v>165673.62</v>
      </c>
      <c r="F775" s="8">
        <v>163836.47</v>
      </c>
      <c r="G775" s="9">
        <v>162638.70000000001</v>
      </c>
      <c r="H775" s="9">
        <v>162638.70000000001</v>
      </c>
      <c r="I775" s="9">
        <v>162638.70000000001</v>
      </c>
      <c r="J775" s="9">
        <v>162638.70000000001</v>
      </c>
      <c r="K775" s="9">
        <v>0</v>
      </c>
      <c r="L775" s="9">
        <v>0</v>
      </c>
      <c r="M775" s="9">
        <v>0</v>
      </c>
      <c r="N775" s="9">
        <v>0</v>
      </c>
      <c r="O775" s="9">
        <v>0</v>
      </c>
      <c r="P775" s="9">
        <v>0</v>
      </c>
      <c r="Q775" s="9">
        <v>0</v>
      </c>
      <c r="R775" s="9">
        <v>0</v>
      </c>
      <c r="S775" s="9">
        <v>0</v>
      </c>
      <c r="T775" s="9">
        <v>0</v>
      </c>
      <c r="U775" s="9">
        <v>0</v>
      </c>
      <c r="V775" s="5">
        <v>99.268922493781346</v>
      </c>
      <c r="W775" s="5">
        <v>1.2127022645007486</v>
      </c>
    </row>
    <row r="776" spans="1:23" ht="25" x14ac:dyDescent="0.35">
      <c r="A776" s="6"/>
      <c r="B776" s="4"/>
      <c r="C776" s="4" t="s">
        <v>41</v>
      </c>
      <c r="D776" s="7" t="s">
        <v>42</v>
      </c>
      <c r="E776" s="8">
        <v>9703.27</v>
      </c>
      <c r="F776" s="8">
        <v>0</v>
      </c>
      <c r="G776" s="9">
        <v>0</v>
      </c>
      <c r="H776" s="9">
        <v>0</v>
      </c>
      <c r="I776" s="9">
        <v>0</v>
      </c>
      <c r="J776" s="9">
        <v>0</v>
      </c>
      <c r="K776" s="9">
        <v>0</v>
      </c>
      <c r="L776" s="9">
        <v>0</v>
      </c>
      <c r="M776" s="9">
        <v>0</v>
      </c>
      <c r="N776" s="9">
        <v>0</v>
      </c>
      <c r="O776" s="9">
        <v>0</v>
      </c>
      <c r="P776" s="9">
        <v>0</v>
      </c>
      <c r="Q776" s="9">
        <v>0</v>
      </c>
      <c r="R776" s="9">
        <v>0</v>
      </c>
      <c r="S776" s="9">
        <v>0</v>
      </c>
      <c r="T776" s="9">
        <v>0</v>
      </c>
      <c r="U776" s="9">
        <v>0</v>
      </c>
      <c r="V776" s="5" t="s">
        <v>86</v>
      </c>
      <c r="W776" s="5">
        <v>0</v>
      </c>
    </row>
    <row r="777" spans="1:23" ht="25" x14ac:dyDescent="0.35">
      <c r="A777" s="6"/>
      <c r="B777" s="4"/>
      <c r="C777" s="4" t="s">
        <v>43</v>
      </c>
      <c r="D777" s="7" t="s">
        <v>44</v>
      </c>
      <c r="E777" s="8">
        <v>32344.23</v>
      </c>
      <c r="F777" s="8">
        <v>100131.27</v>
      </c>
      <c r="G777" s="9">
        <v>98916.68</v>
      </c>
      <c r="H777" s="9">
        <v>98916.68</v>
      </c>
      <c r="I777" s="9">
        <v>98916.68</v>
      </c>
      <c r="J777" s="9">
        <v>0</v>
      </c>
      <c r="K777" s="9">
        <v>98916.68</v>
      </c>
      <c r="L777" s="9">
        <v>0</v>
      </c>
      <c r="M777" s="9">
        <v>0</v>
      </c>
      <c r="N777" s="9">
        <v>0</v>
      </c>
      <c r="O777" s="9">
        <v>0</v>
      </c>
      <c r="P777" s="9">
        <v>0</v>
      </c>
      <c r="Q777" s="9">
        <v>0</v>
      </c>
      <c r="R777" s="9">
        <v>0</v>
      </c>
      <c r="S777" s="9">
        <v>0</v>
      </c>
      <c r="T777" s="9">
        <v>0</v>
      </c>
      <c r="U777" s="9">
        <v>0</v>
      </c>
      <c r="V777" s="5">
        <v>98.787001744298735</v>
      </c>
      <c r="W777" s="5">
        <v>0.73756421069517697</v>
      </c>
    </row>
    <row r="778" spans="1:23" ht="37.5" x14ac:dyDescent="0.35">
      <c r="A778" s="6"/>
      <c r="B778" s="4"/>
      <c r="C778" s="4" t="s">
        <v>95</v>
      </c>
      <c r="D778" s="7" t="s">
        <v>96</v>
      </c>
      <c r="E778" s="8">
        <v>3234.42</v>
      </c>
      <c r="F778" s="8">
        <v>191801.29</v>
      </c>
      <c r="G778" s="9">
        <v>191685.5</v>
      </c>
      <c r="H778" s="9">
        <v>191685.5</v>
      </c>
      <c r="I778" s="9">
        <v>191685.5</v>
      </c>
      <c r="J778" s="9">
        <v>0</v>
      </c>
      <c r="K778" s="9">
        <v>191685.5</v>
      </c>
      <c r="L778" s="9">
        <v>0</v>
      </c>
      <c r="M778" s="9">
        <v>0</v>
      </c>
      <c r="N778" s="9">
        <v>0</v>
      </c>
      <c r="O778" s="9">
        <v>0</v>
      </c>
      <c r="P778" s="9">
        <v>0</v>
      </c>
      <c r="Q778" s="9">
        <v>0</v>
      </c>
      <c r="R778" s="9">
        <v>0</v>
      </c>
      <c r="S778" s="9">
        <v>0</v>
      </c>
      <c r="T778" s="9">
        <v>0</v>
      </c>
      <c r="U778" s="9">
        <v>0</v>
      </c>
      <c r="V778" s="5">
        <v>99.939629005059018</v>
      </c>
      <c r="W778" s="5">
        <v>1.4292873859635027</v>
      </c>
    </row>
    <row r="779" spans="1:23" x14ac:dyDescent="0.35">
      <c r="A779" s="6"/>
      <c r="B779" s="4"/>
      <c r="C779" s="4" t="s">
        <v>49</v>
      </c>
      <c r="D779" s="7" t="s">
        <v>50</v>
      </c>
      <c r="E779" s="8">
        <v>129376.92</v>
      </c>
      <c r="F779" s="8">
        <v>113017.21</v>
      </c>
      <c r="G779" s="9">
        <v>113016.44</v>
      </c>
      <c r="H779" s="9">
        <v>113016.44</v>
      </c>
      <c r="I779" s="9">
        <v>113016.44</v>
      </c>
      <c r="J779" s="9">
        <v>0</v>
      </c>
      <c r="K779" s="9">
        <v>113016.44</v>
      </c>
      <c r="L779" s="9">
        <v>0</v>
      </c>
      <c r="M779" s="9">
        <v>0</v>
      </c>
      <c r="N779" s="9">
        <v>0</v>
      </c>
      <c r="O779" s="9">
        <v>0</v>
      </c>
      <c r="P779" s="9">
        <v>0</v>
      </c>
      <c r="Q779" s="9">
        <v>0</v>
      </c>
      <c r="R779" s="9">
        <v>0</v>
      </c>
      <c r="S779" s="9">
        <v>0</v>
      </c>
      <c r="T779" s="9">
        <v>0</v>
      </c>
      <c r="U779" s="9">
        <v>0</v>
      </c>
      <c r="V779" s="5">
        <v>99.999313147501582</v>
      </c>
      <c r="W779" s="5">
        <v>0.84269789875446033</v>
      </c>
    </row>
    <row r="780" spans="1:23" ht="25" x14ac:dyDescent="0.35">
      <c r="A780" s="6"/>
      <c r="B780" s="4"/>
      <c r="C780" s="4" t="s">
        <v>51</v>
      </c>
      <c r="D780" s="7" t="s">
        <v>52</v>
      </c>
      <c r="E780" s="8">
        <v>3234.42</v>
      </c>
      <c r="F780" s="8">
        <v>1617.21</v>
      </c>
      <c r="G780" s="9">
        <v>1602.46</v>
      </c>
      <c r="H780" s="9">
        <v>1602.46</v>
      </c>
      <c r="I780" s="9">
        <v>1602.46</v>
      </c>
      <c r="J780" s="9">
        <v>0</v>
      </c>
      <c r="K780" s="9">
        <v>1602.46</v>
      </c>
      <c r="L780" s="9">
        <v>0</v>
      </c>
      <c r="M780" s="9">
        <v>0</v>
      </c>
      <c r="N780" s="9">
        <v>0</v>
      </c>
      <c r="O780" s="9">
        <v>0</v>
      </c>
      <c r="P780" s="9">
        <v>0</v>
      </c>
      <c r="Q780" s="9">
        <v>0</v>
      </c>
      <c r="R780" s="9">
        <v>0</v>
      </c>
      <c r="S780" s="9">
        <v>0</v>
      </c>
      <c r="T780" s="9">
        <v>0</v>
      </c>
      <c r="U780" s="9">
        <v>0</v>
      </c>
      <c r="V780" s="5">
        <v>99.087999999999994</v>
      </c>
      <c r="W780" s="5">
        <v>1.1948632437487687E-2</v>
      </c>
    </row>
    <row r="781" spans="1:23" ht="25" x14ac:dyDescent="0.35">
      <c r="A781" s="6"/>
      <c r="B781" s="4"/>
      <c r="C781" s="4" t="s">
        <v>53</v>
      </c>
      <c r="D781" s="7" t="s">
        <v>54</v>
      </c>
      <c r="E781" s="8">
        <v>6468.85</v>
      </c>
      <c r="F781" s="8">
        <v>6468.85</v>
      </c>
      <c r="G781" s="9">
        <v>6038.67</v>
      </c>
      <c r="H781" s="9">
        <v>6038.67</v>
      </c>
      <c r="I781" s="9">
        <v>6038.67</v>
      </c>
      <c r="J781" s="9">
        <v>0</v>
      </c>
      <c r="K781" s="9">
        <v>6038.67</v>
      </c>
      <c r="L781" s="9">
        <v>0</v>
      </c>
      <c r="M781" s="9">
        <v>0</v>
      </c>
      <c r="N781" s="9">
        <v>0</v>
      </c>
      <c r="O781" s="9">
        <v>0</v>
      </c>
      <c r="P781" s="9">
        <v>0</v>
      </c>
      <c r="Q781" s="9">
        <v>0</v>
      </c>
      <c r="R781" s="9">
        <v>0</v>
      </c>
      <c r="S781" s="9">
        <v>0</v>
      </c>
      <c r="T781" s="9">
        <v>0</v>
      </c>
      <c r="U781" s="9">
        <v>0</v>
      </c>
      <c r="V781" s="5">
        <v>93.35</v>
      </c>
      <c r="W781" s="5">
        <v>4.5026838286754224E-2</v>
      </c>
    </row>
    <row r="782" spans="1:23" ht="25" x14ac:dyDescent="0.35">
      <c r="A782" s="6"/>
      <c r="B782" s="4"/>
      <c r="C782" s="4" t="s">
        <v>55</v>
      </c>
      <c r="D782" s="7" t="s">
        <v>56</v>
      </c>
      <c r="E782" s="8">
        <v>64688.46</v>
      </c>
      <c r="F782" s="8">
        <v>86132.69</v>
      </c>
      <c r="G782" s="9">
        <v>86119.39</v>
      </c>
      <c r="H782" s="9">
        <v>86119.39</v>
      </c>
      <c r="I782" s="9">
        <v>86119.39</v>
      </c>
      <c r="J782" s="9">
        <v>0</v>
      </c>
      <c r="K782" s="9">
        <v>86119.39</v>
      </c>
      <c r="L782" s="9">
        <v>0</v>
      </c>
      <c r="M782" s="9">
        <v>0</v>
      </c>
      <c r="N782" s="9">
        <v>0</v>
      </c>
      <c r="O782" s="9">
        <v>0</v>
      </c>
      <c r="P782" s="9">
        <v>0</v>
      </c>
      <c r="Q782" s="9">
        <v>0</v>
      </c>
      <c r="R782" s="9">
        <v>0</v>
      </c>
      <c r="S782" s="9">
        <v>0</v>
      </c>
      <c r="T782" s="9">
        <v>0</v>
      </c>
      <c r="U782" s="9">
        <v>0</v>
      </c>
      <c r="V782" s="5">
        <v>99.98456627863311</v>
      </c>
      <c r="W782" s="5">
        <v>0.6421422834873628</v>
      </c>
    </row>
    <row r="783" spans="1:23" ht="37.5" x14ac:dyDescent="0.35">
      <c r="A783" s="6"/>
      <c r="B783" s="4"/>
      <c r="C783" s="4" t="s">
        <v>57</v>
      </c>
      <c r="D783" s="7" t="s">
        <v>58</v>
      </c>
      <c r="E783" s="8">
        <v>6468.85</v>
      </c>
      <c r="F783" s="8">
        <v>2027.98</v>
      </c>
      <c r="G783" s="9">
        <v>2026.69</v>
      </c>
      <c r="H783" s="9">
        <v>2026.69</v>
      </c>
      <c r="I783" s="9">
        <v>2026.69</v>
      </c>
      <c r="J783" s="9">
        <v>0</v>
      </c>
      <c r="K783" s="9">
        <v>2026.69</v>
      </c>
      <c r="L783" s="9">
        <v>0</v>
      </c>
      <c r="M783" s="9">
        <v>0</v>
      </c>
      <c r="N783" s="9">
        <v>0</v>
      </c>
      <c r="O783" s="9">
        <v>0</v>
      </c>
      <c r="P783" s="9">
        <v>0</v>
      </c>
      <c r="Q783" s="9">
        <v>0</v>
      </c>
      <c r="R783" s="9">
        <v>0</v>
      </c>
      <c r="S783" s="9">
        <v>0</v>
      </c>
      <c r="T783" s="9">
        <v>0</v>
      </c>
      <c r="U783" s="9">
        <v>0</v>
      </c>
      <c r="V783" s="5">
        <v>99.936204146730461</v>
      </c>
      <c r="W783" s="5">
        <v>1.5111846208077236E-2</v>
      </c>
    </row>
    <row r="784" spans="1:23" ht="25" x14ac:dyDescent="0.35">
      <c r="A784" s="6"/>
      <c r="B784" s="4"/>
      <c r="C784" s="4" t="s">
        <v>59</v>
      </c>
      <c r="D784" s="7" t="s">
        <v>60</v>
      </c>
      <c r="E784" s="8">
        <v>1617.21</v>
      </c>
      <c r="F784" s="8">
        <v>785.96</v>
      </c>
      <c r="G784" s="9">
        <v>783.18</v>
      </c>
      <c r="H784" s="9">
        <v>783.18</v>
      </c>
      <c r="I784" s="9">
        <v>783.18</v>
      </c>
      <c r="J784" s="9">
        <v>0</v>
      </c>
      <c r="K784" s="9">
        <v>783.18</v>
      </c>
      <c r="L784" s="9">
        <v>0</v>
      </c>
      <c r="M784" s="9">
        <v>0</v>
      </c>
      <c r="N784" s="9">
        <v>0</v>
      </c>
      <c r="O784" s="9">
        <v>0</v>
      </c>
      <c r="P784" s="9">
        <v>0</v>
      </c>
      <c r="Q784" s="9">
        <v>0</v>
      </c>
      <c r="R784" s="9">
        <v>0</v>
      </c>
      <c r="S784" s="9">
        <v>0</v>
      </c>
      <c r="T784" s="9">
        <v>0</v>
      </c>
      <c r="U784" s="9">
        <v>0</v>
      </c>
      <c r="V784" s="5">
        <v>99.646090534979407</v>
      </c>
      <c r="W784" s="5">
        <v>5.8397421653747549E-3</v>
      </c>
    </row>
    <row r="785" spans="1:23" x14ac:dyDescent="0.35">
      <c r="A785" s="6"/>
      <c r="B785" s="4"/>
      <c r="C785" s="4" t="s">
        <v>61</v>
      </c>
      <c r="D785" s="7" t="s">
        <v>62</v>
      </c>
      <c r="E785" s="8">
        <v>646.88</v>
      </c>
      <c r="F785" s="8">
        <v>0</v>
      </c>
      <c r="G785" s="9">
        <v>0</v>
      </c>
      <c r="H785" s="9">
        <v>0</v>
      </c>
      <c r="I785" s="9">
        <v>0</v>
      </c>
      <c r="J785" s="9">
        <v>0</v>
      </c>
      <c r="K785" s="9">
        <v>0</v>
      </c>
      <c r="L785" s="9">
        <v>0</v>
      </c>
      <c r="M785" s="9">
        <v>0</v>
      </c>
      <c r="N785" s="9">
        <v>0</v>
      </c>
      <c r="O785" s="9">
        <v>0</v>
      </c>
      <c r="P785" s="9">
        <v>0</v>
      </c>
      <c r="Q785" s="9">
        <v>0</v>
      </c>
      <c r="R785" s="9">
        <v>0</v>
      </c>
      <c r="S785" s="9">
        <v>0</v>
      </c>
      <c r="T785" s="9">
        <v>0</v>
      </c>
      <c r="U785" s="9">
        <v>0</v>
      </c>
      <c r="V785" s="5" t="s">
        <v>86</v>
      </c>
      <c r="W785" s="5">
        <v>0</v>
      </c>
    </row>
    <row r="786" spans="1:23" ht="37.5" x14ac:dyDescent="0.35">
      <c r="A786" s="6"/>
      <c r="B786" s="4"/>
      <c r="C786" s="4" t="s">
        <v>63</v>
      </c>
      <c r="D786" s="7" t="s">
        <v>64</v>
      </c>
      <c r="E786" s="8">
        <v>339614.43</v>
      </c>
      <c r="F786" s="8">
        <v>343114.07</v>
      </c>
      <c r="G786" s="9">
        <v>342965.13</v>
      </c>
      <c r="H786" s="9">
        <v>342965.13</v>
      </c>
      <c r="I786" s="9">
        <v>342965.13</v>
      </c>
      <c r="J786" s="9">
        <v>0</v>
      </c>
      <c r="K786" s="9">
        <v>342965.13</v>
      </c>
      <c r="L786" s="9">
        <v>0</v>
      </c>
      <c r="M786" s="9">
        <v>0</v>
      </c>
      <c r="N786" s="9">
        <v>0</v>
      </c>
      <c r="O786" s="9">
        <v>0</v>
      </c>
      <c r="P786" s="9">
        <v>0</v>
      </c>
      <c r="Q786" s="9">
        <v>0</v>
      </c>
      <c r="R786" s="9">
        <v>0</v>
      </c>
      <c r="S786" s="9">
        <v>0</v>
      </c>
      <c r="T786" s="9">
        <v>0</v>
      </c>
      <c r="U786" s="9">
        <v>0</v>
      </c>
      <c r="V786" s="5">
        <v>99.956590184951267</v>
      </c>
      <c r="W786" s="5">
        <v>2.5572916835738386</v>
      </c>
    </row>
    <row r="787" spans="1:23" ht="25" x14ac:dyDescent="0.35">
      <c r="A787" s="6"/>
      <c r="B787" s="4"/>
      <c r="C787" s="4" t="s">
        <v>209</v>
      </c>
      <c r="D787" s="7" t="s">
        <v>210</v>
      </c>
      <c r="E787" s="8">
        <v>3234.42</v>
      </c>
      <c r="F787" s="8">
        <v>0</v>
      </c>
      <c r="G787" s="9">
        <v>0</v>
      </c>
      <c r="H787" s="9">
        <v>0</v>
      </c>
      <c r="I787" s="9">
        <v>0</v>
      </c>
      <c r="J787" s="9">
        <v>0</v>
      </c>
      <c r="K787" s="9">
        <v>0</v>
      </c>
      <c r="L787" s="9">
        <v>0</v>
      </c>
      <c r="M787" s="9">
        <v>0</v>
      </c>
      <c r="N787" s="9">
        <v>0</v>
      </c>
      <c r="O787" s="9">
        <v>0</v>
      </c>
      <c r="P787" s="9">
        <v>0</v>
      </c>
      <c r="Q787" s="9">
        <v>0</v>
      </c>
      <c r="R787" s="9">
        <v>0</v>
      </c>
      <c r="S787" s="9">
        <v>0</v>
      </c>
      <c r="T787" s="9">
        <v>0</v>
      </c>
      <c r="U787" s="9">
        <v>0</v>
      </c>
      <c r="V787" s="5" t="s">
        <v>86</v>
      </c>
      <c r="W787" s="5">
        <v>0</v>
      </c>
    </row>
    <row r="788" spans="1:23" ht="37.5" x14ac:dyDescent="0.35">
      <c r="A788" s="6"/>
      <c r="B788" s="4"/>
      <c r="C788" s="4" t="s">
        <v>91</v>
      </c>
      <c r="D788" s="7" t="s">
        <v>92</v>
      </c>
      <c r="E788" s="8">
        <v>97456.4</v>
      </c>
      <c r="F788" s="8">
        <v>23711.56</v>
      </c>
      <c r="G788" s="9">
        <v>21944.2</v>
      </c>
      <c r="H788" s="9">
        <v>21944.2</v>
      </c>
      <c r="I788" s="9">
        <v>21944.2</v>
      </c>
      <c r="J788" s="9">
        <v>21944.2</v>
      </c>
      <c r="K788" s="9">
        <v>0</v>
      </c>
      <c r="L788" s="9">
        <v>0</v>
      </c>
      <c r="M788" s="9">
        <v>0</v>
      </c>
      <c r="N788" s="9">
        <v>0</v>
      </c>
      <c r="O788" s="9">
        <v>0</v>
      </c>
      <c r="P788" s="9">
        <v>0</v>
      </c>
      <c r="Q788" s="9">
        <v>0</v>
      </c>
      <c r="R788" s="9">
        <v>0</v>
      </c>
      <c r="S788" s="9">
        <v>0</v>
      </c>
      <c r="T788" s="9">
        <v>0</v>
      </c>
      <c r="U788" s="9">
        <v>0</v>
      </c>
      <c r="V788" s="5">
        <v>92.546446596644387</v>
      </c>
      <c r="W788" s="5">
        <v>0.16362516684710604</v>
      </c>
    </row>
    <row r="789" spans="1:23" ht="25" x14ac:dyDescent="0.35">
      <c r="A789" s="6"/>
      <c r="B789" s="4"/>
      <c r="C789" s="4" t="s">
        <v>211</v>
      </c>
      <c r="D789" s="7" t="s">
        <v>188</v>
      </c>
      <c r="E789" s="8">
        <v>0</v>
      </c>
      <c r="F789" s="8">
        <v>307270.19</v>
      </c>
      <c r="G789" s="9">
        <v>186863.3</v>
      </c>
      <c r="H789" s="9">
        <v>0</v>
      </c>
      <c r="I789" s="9">
        <v>0</v>
      </c>
      <c r="J789" s="9">
        <v>0</v>
      </c>
      <c r="K789" s="9">
        <v>0</v>
      </c>
      <c r="L789" s="9">
        <v>0</v>
      </c>
      <c r="M789" s="9">
        <v>0</v>
      </c>
      <c r="N789" s="9">
        <v>0</v>
      </c>
      <c r="O789" s="9">
        <v>0</v>
      </c>
      <c r="P789" s="9">
        <v>0</v>
      </c>
      <c r="Q789" s="9">
        <v>186863.3</v>
      </c>
      <c r="R789" s="9">
        <v>186863.3</v>
      </c>
      <c r="S789" s="9">
        <v>0</v>
      </c>
      <c r="T789" s="9">
        <v>0</v>
      </c>
      <c r="U789" s="9">
        <v>0</v>
      </c>
      <c r="V789" s="5">
        <v>60.814</v>
      </c>
      <c r="W789" s="5">
        <v>1.3933310318115362</v>
      </c>
    </row>
    <row r="790" spans="1:23" x14ac:dyDescent="0.35">
      <c r="A790" s="6"/>
      <c r="B790" s="4" t="s">
        <v>245</v>
      </c>
      <c r="C790" s="4"/>
      <c r="D790" s="7" t="s">
        <v>246</v>
      </c>
      <c r="E790" s="8">
        <v>3101989.65</v>
      </c>
      <c r="F790" s="8">
        <v>3143205.9</v>
      </c>
      <c r="G790" s="9">
        <v>3123379.47</v>
      </c>
      <c r="H790" s="9">
        <v>3123379.47</v>
      </c>
      <c r="I790" s="9">
        <v>3122463.87</v>
      </c>
      <c r="J790" s="9">
        <v>2919924.36</v>
      </c>
      <c r="K790" s="9">
        <v>202539.51</v>
      </c>
      <c r="L790" s="9">
        <v>0</v>
      </c>
      <c r="M790" s="9">
        <v>915.6</v>
      </c>
      <c r="N790" s="9">
        <v>0</v>
      </c>
      <c r="O790" s="9">
        <v>0</v>
      </c>
      <c r="P790" s="9">
        <v>0</v>
      </c>
      <c r="Q790" s="9">
        <v>0</v>
      </c>
      <c r="R790" s="9">
        <v>0</v>
      </c>
      <c r="S790" s="9">
        <v>0</v>
      </c>
      <c r="T790" s="9">
        <v>0</v>
      </c>
      <c r="U790" s="9">
        <v>0</v>
      </c>
      <c r="V790" s="5">
        <v>99.369228996149403</v>
      </c>
      <c r="W790" s="5">
        <v>23.289226020098699</v>
      </c>
    </row>
    <row r="791" spans="1:23" ht="37.5" x14ac:dyDescent="0.35">
      <c r="A791" s="6"/>
      <c r="B791" s="4"/>
      <c r="C791" s="4" t="s">
        <v>31</v>
      </c>
      <c r="D791" s="7" t="s">
        <v>32</v>
      </c>
      <c r="E791" s="8">
        <v>970.33</v>
      </c>
      <c r="F791" s="8">
        <v>970.33</v>
      </c>
      <c r="G791" s="9">
        <v>915.6</v>
      </c>
      <c r="H791" s="9">
        <v>915.6</v>
      </c>
      <c r="I791" s="9">
        <v>0</v>
      </c>
      <c r="J791" s="9">
        <v>0</v>
      </c>
      <c r="K791" s="9">
        <v>0</v>
      </c>
      <c r="L791" s="9">
        <v>0</v>
      </c>
      <c r="M791" s="9">
        <v>915.6</v>
      </c>
      <c r="N791" s="9">
        <v>0</v>
      </c>
      <c r="O791" s="9">
        <v>0</v>
      </c>
      <c r="P791" s="9">
        <v>0</v>
      </c>
      <c r="Q791" s="9">
        <v>0</v>
      </c>
      <c r="R791" s="9">
        <v>0</v>
      </c>
      <c r="S791" s="9">
        <v>0</v>
      </c>
      <c r="T791" s="9">
        <v>0</v>
      </c>
      <c r="U791" s="9">
        <v>0</v>
      </c>
      <c r="V791" s="5">
        <v>94.36</v>
      </c>
      <c r="W791" s="5">
        <v>6.8271009010253802E-3</v>
      </c>
    </row>
    <row r="792" spans="1:23" ht="25" x14ac:dyDescent="0.35">
      <c r="A792" s="6"/>
      <c r="B792" s="4"/>
      <c r="C792" s="4" t="s">
        <v>33</v>
      </c>
      <c r="D792" s="7" t="s">
        <v>34</v>
      </c>
      <c r="E792" s="8">
        <v>2188624.14</v>
      </c>
      <c r="F792" s="8">
        <v>2281820.81</v>
      </c>
      <c r="G792" s="9">
        <v>2271173.44</v>
      </c>
      <c r="H792" s="9">
        <v>2271173.44</v>
      </c>
      <c r="I792" s="9">
        <v>2271173.44</v>
      </c>
      <c r="J792" s="9">
        <v>2271173.44</v>
      </c>
      <c r="K792" s="9">
        <v>0</v>
      </c>
      <c r="L792" s="9">
        <v>0</v>
      </c>
      <c r="M792" s="9">
        <v>0</v>
      </c>
      <c r="N792" s="9">
        <v>0</v>
      </c>
      <c r="O792" s="9">
        <v>0</v>
      </c>
      <c r="P792" s="9">
        <v>0</v>
      </c>
      <c r="Q792" s="9">
        <v>0</v>
      </c>
      <c r="R792" s="9">
        <v>0</v>
      </c>
      <c r="S792" s="9">
        <v>0</v>
      </c>
      <c r="T792" s="9">
        <v>0</v>
      </c>
      <c r="U792" s="9">
        <v>0</v>
      </c>
      <c r="V792" s="5">
        <v>99.533382944945288</v>
      </c>
      <c r="W792" s="5">
        <v>16.934820822630737</v>
      </c>
    </row>
    <row r="793" spans="1:23" ht="25" x14ac:dyDescent="0.35">
      <c r="A793" s="6"/>
      <c r="B793" s="4"/>
      <c r="C793" s="4" t="s">
        <v>35</v>
      </c>
      <c r="D793" s="7" t="s">
        <v>36</v>
      </c>
      <c r="E793" s="8">
        <v>186031.08</v>
      </c>
      <c r="F793" s="8">
        <v>186144.28</v>
      </c>
      <c r="G793" s="9">
        <v>186142.63</v>
      </c>
      <c r="H793" s="9">
        <v>186142.63</v>
      </c>
      <c r="I793" s="9">
        <v>186142.63</v>
      </c>
      <c r="J793" s="9">
        <v>186142.63</v>
      </c>
      <c r="K793" s="9">
        <v>0</v>
      </c>
      <c r="L793" s="9">
        <v>0</v>
      </c>
      <c r="M793" s="9">
        <v>0</v>
      </c>
      <c r="N793" s="9">
        <v>0</v>
      </c>
      <c r="O793" s="9">
        <v>0</v>
      </c>
      <c r="P793" s="9">
        <v>0</v>
      </c>
      <c r="Q793" s="9">
        <v>0</v>
      </c>
      <c r="R793" s="9">
        <v>0</v>
      </c>
      <c r="S793" s="9">
        <v>0</v>
      </c>
      <c r="T793" s="9">
        <v>0</v>
      </c>
      <c r="U793" s="9">
        <v>0</v>
      </c>
      <c r="V793" s="5">
        <v>99.999113829472989</v>
      </c>
      <c r="W793" s="5">
        <v>1.38795747539018</v>
      </c>
    </row>
    <row r="794" spans="1:23" ht="37.5" x14ac:dyDescent="0.35">
      <c r="A794" s="6"/>
      <c r="B794" s="4"/>
      <c r="C794" s="4" t="s">
        <v>37</v>
      </c>
      <c r="D794" s="7" t="s">
        <v>38</v>
      </c>
      <c r="E794" s="8">
        <v>425776.22</v>
      </c>
      <c r="F794" s="8">
        <v>407456.45</v>
      </c>
      <c r="G794" s="9">
        <v>402706.41</v>
      </c>
      <c r="H794" s="9">
        <v>402706.41</v>
      </c>
      <c r="I794" s="9">
        <v>402706.41</v>
      </c>
      <c r="J794" s="9">
        <v>402706.41</v>
      </c>
      <c r="K794" s="9">
        <v>0</v>
      </c>
      <c r="L794" s="9">
        <v>0</v>
      </c>
      <c r="M794" s="9">
        <v>0</v>
      </c>
      <c r="N794" s="9">
        <v>0</v>
      </c>
      <c r="O794" s="9">
        <v>0</v>
      </c>
      <c r="P794" s="9">
        <v>0</v>
      </c>
      <c r="Q794" s="9">
        <v>0</v>
      </c>
      <c r="R794" s="9">
        <v>0</v>
      </c>
      <c r="S794" s="9">
        <v>0</v>
      </c>
      <c r="T794" s="9">
        <v>0</v>
      </c>
      <c r="U794" s="9">
        <v>0</v>
      </c>
      <c r="V794" s="5">
        <v>98.834221075610245</v>
      </c>
      <c r="W794" s="5">
        <v>3.0027477175866735</v>
      </c>
    </row>
    <row r="795" spans="1:23" ht="37.5" x14ac:dyDescent="0.35">
      <c r="A795" s="6"/>
      <c r="B795" s="4"/>
      <c r="C795" s="4" t="s">
        <v>39</v>
      </c>
      <c r="D795" s="7" t="s">
        <v>40</v>
      </c>
      <c r="E795" s="8">
        <v>60551.63</v>
      </c>
      <c r="F795" s="8">
        <v>53264.480000000003</v>
      </c>
      <c r="G795" s="9">
        <v>52942.75</v>
      </c>
      <c r="H795" s="9">
        <v>52942.75</v>
      </c>
      <c r="I795" s="9">
        <v>52942.75</v>
      </c>
      <c r="J795" s="9">
        <v>52942.75</v>
      </c>
      <c r="K795" s="9">
        <v>0</v>
      </c>
      <c r="L795" s="9">
        <v>0</v>
      </c>
      <c r="M795" s="9">
        <v>0</v>
      </c>
      <c r="N795" s="9">
        <v>0</v>
      </c>
      <c r="O795" s="9">
        <v>0</v>
      </c>
      <c r="P795" s="9">
        <v>0</v>
      </c>
      <c r="Q795" s="9">
        <v>0</v>
      </c>
      <c r="R795" s="9">
        <v>0</v>
      </c>
      <c r="S795" s="9">
        <v>0</v>
      </c>
      <c r="T795" s="9">
        <v>0</v>
      </c>
      <c r="U795" s="9">
        <v>0</v>
      </c>
      <c r="V795" s="5">
        <v>99.395980082584416</v>
      </c>
      <c r="W795" s="5">
        <v>0.39476333867267549</v>
      </c>
    </row>
    <row r="796" spans="1:23" ht="25" x14ac:dyDescent="0.35">
      <c r="A796" s="6"/>
      <c r="B796" s="4"/>
      <c r="C796" s="4" t="s">
        <v>41</v>
      </c>
      <c r="D796" s="7" t="s">
        <v>42</v>
      </c>
      <c r="E796" s="8">
        <v>3234.42</v>
      </c>
      <c r="F796" s="8">
        <v>0</v>
      </c>
      <c r="G796" s="9">
        <v>0</v>
      </c>
      <c r="H796" s="9">
        <v>0</v>
      </c>
      <c r="I796" s="9">
        <v>0</v>
      </c>
      <c r="J796" s="9">
        <v>0</v>
      </c>
      <c r="K796" s="9">
        <v>0</v>
      </c>
      <c r="L796" s="9">
        <v>0</v>
      </c>
      <c r="M796" s="9">
        <v>0</v>
      </c>
      <c r="N796" s="9">
        <v>0</v>
      </c>
      <c r="O796" s="9">
        <v>0</v>
      </c>
      <c r="P796" s="9">
        <v>0</v>
      </c>
      <c r="Q796" s="9">
        <v>0</v>
      </c>
      <c r="R796" s="9">
        <v>0</v>
      </c>
      <c r="S796" s="9">
        <v>0</v>
      </c>
      <c r="T796" s="9">
        <v>0</v>
      </c>
      <c r="U796" s="9">
        <v>0</v>
      </c>
      <c r="V796" s="5" t="s">
        <v>86</v>
      </c>
      <c r="W796" s="5">
        <v>0</v>
      </c>
    </row>
    <row r="797" spans="1:23" ht="25" x14ac:dyDescent="0.35">
      <c r="A797" s="6"/>
      <c r="B797" s="4"/>
      <c r="C797" s="4" t="s">
        <v>43</v>
      </c>
      <c r="D797" s="7" t="s">
        <v>44</v>
      </c>
      <c r="E797" s="8">
        <v>6468.85</v>
      </c>
      <c r="F797" s="8">
        <v>26473.75</v>
      </c>
      <c r="G797" s="9">
        <v>25855.27</v>
      </c>
      <c r="H797" s="9">
        <v>25855.27</v>
      </c>
      <c r="I797" s="9">
        <v>25855.27</v>
      </c>
      <c r="J797" s="9">
        <v>0</v>
      </c>
      <c r="K797" s="9">
        <v>25855.27</v>
      </c>
      <c r="L797" s="9">
        <v>0</v>
      </c>
      <c r="M797" s="9">
        <v>0</v>
      </c>
      <c r="N797" s="9">
        <v>0</v>
      </c>
      <c r="O797" s="9">
        <v>0</v>
      </c>
      <c r="P797" s="9">
        <v>0</v>
      </c>
      <c r="Q797" s="9">
        <v>0</v>
      </c>
      <c r="R797" s="9">
        <v>0</v>
      </c>
      <c r="S797" s="9">
        <v>0</v>
      </c>
      <c r="T797" s="9">
        <v>0</v>
      </c>
      <c r="U797" s="9">
        <v>0</v>
      </c>
      <c r="V797" s="5">
        <v>97.663775198533898</v>
      </c>
      <c r="W797" s="5">
        <v>0.19278770185318167</v>
      </c>
    </row>
    <row r="798" spans="1:23" ht="37.5" x14ac:dyDescent="0.35">
      <c r="A798" s="6"/>
      <c r="B798" s="4"/>
      <c r="C798" s="4" t="s">
        <v>95</v>
      </c>
      <c r="D798" s="7" t="s">
        <v>96</v>
      </c>
      <c r="E798" s="8">
        <v>3234.42</v>
      </c>
      <c r="F798" s="8">
        <v>3234.42</v>
      </c>
      <c r="G798" s="9">
        <v>2063.98</v>
      </c>
      <c r="H798" s="9">
        <v>2063.98</v>
      </c>
      <c r="I798" s="9">
        <v>2063.98</v>
      </c>
      <c r="J798" s="9">
        <v>0</v>
      </c>
      <c r="K798" s="9">
        <v>2063.98</v>
      </c>
      <c r="L798" s="9">
        <v>0</v>
      </c>
      <c r="M798" s="9">
        <v>0</v>
      </c>
      <c r="N798" s="9">
        <v>0</v>
      </c>
      <c r="O798" s="9">
        <v>0</v>
      </c>
      <c r="P798" s="9">
        <v>0</v>
      </c>
      <c r="Q798" s="9">
        <v>0</v>
      </c>
      <c r="R798" s="9">
        <v>0</v>
      </c>
      <c r="S798" s="9">
        <v>0</v>
      </c>
      <c r="T798" s="9">
        <v>0</v>
      </c>
      <c r="U798" s="9">
        <v>0</v>
      </c>
      <c r="V798" s="5">
        <v>63.812999999999995</v>
      </c>
      <c r="W798" s="5">
        <v>1.538991768394562E-2</v>
      </c>
    </row>
    <row r="799" spans="1:23" x14ac:dyDescent="0.35">
      <c r="A799" s="6"/>
      <c r="B799" s="4"/>
      <c r="C799" s="4" t="s">
        <v>49</v>
      </c>
      <c r="D799" s="7" t="s">
        <v>50</v>
      </c>
      <c r="E799" s="8">
        <v>61454.04</v>
      </c>
      <c r="F799" s="8">
        <v>44311.6</v>
      </c>
      <c r="G799" s="9">
        <v>44282.91</v>
      </c>
      <c r="H799" s="9">
        <v>44282.91</v>
      </c>
      <c r="I799" s="9">
        <v>44282.91</v>
      </c>
      <c r="J799" s="9">
        <v>0</v>
      </c>
      <c r="K799" s="9">
        <v>44282.91</v>
      </c>
      <c r="L799" s="9">
        <v>0</v>
      </c>
      <c r="M799" s="9">
        <v>0</v>
      </c>
      <c r="N799" s="9">
        <v>0</v>
      </c>
      <c r="O799" s="9">
        <v>0</v>
      </c>
      <c r="P799" s="9">
        <v>0</v>
      </c>
      <c r="Q799" s="9">
        <v>0</v>
      </c>
      <c r="R799" s="9">
        <v>0</v>
      </c>
      <c r="S799" s="9">
        <v>0</v>
      </c>
      <c r="T799" s="9">
        <v>0</v>
      </c>
      <c r="U799" s="9">
        <v>0</v>
      </c>
      <c r="V799" s="5">
        <v>99.935255474452546</v>
      </c>
      <c r="W799" s="5">
        <v>0.33019191026937833</v>
      </c>
    </row>
    <row r="800" spans="1:23" ht="25" x14ac:dyDescent="0.35">
      <c r="A800" s="6"/>
      <c r="B800" s="4"/>
      <c r="C800" s="4" t="s">
        <v>51</v>
      </c>
      <c r="D800" s="7" t="s">
        <v>52</v>
      </c>
      <c r="E800" s="8">
        <v>1617.21</v>
      </c>
      <c r="F800" s="8">
        <v>1617.21</v>
      </c>
      <c r="G800" s="9">
        <v>506.06</v>
      </c>
      <c r="H800" s="9">
        <v>506.06</v>
      </c>
      <c r="I800" s="9">
        <v>506.06</v>
      </c>
      <c r="J800" s="9">
        <v>0</v>
      </c>
      <c r="K800" s="9">
        <v>506.06</v>
      </c>
      <c r="L800" s="9">
        <v>0</v>
      </c>
      <c r="M800" s="9">
        <v>0</v>
      </c>
      <c r="N800" s="9">
        <v>0</v>
      </c>
      <c r="O800" s="9">
        <v>0</v>
      </c>
      <c r="P800" s="9">
        <v>0</v>
      </c>
      <c r="Q800" s="9">
        <v>0</v>
      </c>
      <c r="R800" s="9">
        <v>0</v>
      </c>
      <c r="S800" s="9">
        <v>0</v>
      </c>
      <c r="T800" s="9">
        <v>0</v>
      </c>
      <c r="U800" s="9">
        <v>0</v>
      </c>
      <c r="V800" s="5">
        <v>31.292000000000002</v>
      </c>
      <c r="W800" s="5">
        <v>3.7733792813848775E-3</v>
      </c>
    </row>
    <row r="801" spans="1:23" ht="25" x14ac:dyDescent="0.35">
      <c r="A801" s="6"/>
      <c r="B801" s="4"/>
      <c r="C801" s="4" t="s">
        <v>53</v>
      </c>
      <c r="D801" s="7" t="s">
        <v>54</v>
      </c>
      <c r="E801" s="8">
        <v>646.88</v>
      </c>
      <c r="F801" s="8">
        <v>646.88</v>
      </c>
      <c r="G801" s="9">
        <v>646.88</v>
      </c>
      <c r="H801" s="9">
        <v>646.88</v>
      </c>
      <c r="I801" s="9">
        <v>646.88</v>
      </c>
      <c r="J801" s="9">
        <v>0</v>
      </c>
      <c r="K801" s="9">
        <v>646.88</v>
      </c>
      <c r="L801" s="9">
        <v>0</v>
      </c>
      <c r="M801" s="9">
        <v>0</v>
      </c>
      <c r="N801" s="9">
        <v>0</v>
      </c>
      <c r="O801" s="9">
        <v>0</v>
      </c>
      <c r="P801" s="9">
        <v>0</v>
      </c>
      <c r="Q801" s="9">
        <v>0</v>
      </c>
      <c r="R801" s="9">
        <v>0</v>
      </c>
      <c r="S801" s="9">
        <v>0</v>
      </c>
      <c r="T801" s="9">
        <v>0</v>
      </c>
      <c r="U801" s="9">
        <v>0</v>
      </c>
      <c r="V801" s="5">
        <v>100</v>
      </c>
      <c r="W801" s="5">
        <v>4.8234427730856162E-3</v>
      </c>
    </row>
    <row r="802" spans="1:23" ht="25" x14ac:dyDescent="0.35">
      <c r="A802" s="6"/>
      <c r="B802" s="4"/>
      <c r="C802" s="4" t="s">
        <v>55</v>
      </c>
      <c r="D802" s="7" t="s">
        <v>56</v>
      </c>
      <c r="E802" s="8">
        <v>16172.12</v>
      </c>
      <c r="F802" s="8">
        <v>19535.919999999998</v>
      </c>
      <c r="G802" s="9">
        <v>19532.62</v>
      </c>
      <c r="H802" s="9">
        <v>19532.62</v>
      </c>
      <c r="I802" s="9">
        <v>19532.62</v>
      </c>
      <c r="J802" s="9">
        <v>0</v>
      </c>
      <c r="K802" s="9">
        <v>19532.62</v>
      </c>
      <c r="L802" s="9">
        <v>0</v>
      </c>
      <c r="M802" s="9">
        <v>0</v>
      </c>
      <c r="N802" s="9">
        <v>0</v>
      </c>
      <c r="O802" s="9">
        <v>0</v>
      </c>
      <c r="P802" s="9">
        <v>0</v>
      </c>
      <c r="Q802" s="9">
        <v>0</v>
      </c>
      <c r="R802" s="9">
        <v>0</v>
      </c>
      <c r="S802" s="9">
        <v>0</v>
      </c>
      <c r="T802" s="9">
        <v>0</v>
      </c>
      <c r="U802" s="9">
        <v>0</v>
      </c>
      <c r="V802" s="5">
        <v>99.983112582781459</v>
      </c>
      <c r="W802" s="5">
        <v>0.14564337218904286</v>
      </c>
    </row>
    <row r="803" spans="1:23" ht="37.5" x14ac:dyDescent="0.35">
      <c r="A803" s="6"/>
      <c r="B803" s="4"/>
      <c r="C803" s="4" t="s">
        <v>57</v>
      </c>
      <c r="D803" s="7" t="s">
        <v>58</v>
      </c>
      <c r="E803" s="8">
        <v>2587.54</v>
      </c>
      <c r="F803" s="8">
        <v>640.41999999999996</v>
      </c>
      <c r="G803" s="9">
        <v>640.09</v>
      </c>
      <c r="H803" s="9">
        <v>640.09</v>
      </c>
      <c r="I803" s="9">
        <v>640.09</v>
      </c>
      <c r="J803" s="9">
        <v>0</v>
      </c>
      <c r="K803" s="9">
        <v>640.09</v>
      </c>
      <c r="L803" s="9">
        <v>0</v>
      </c>
      <c r="M803" s="9">
        <v>0</v>
      </c>
      <c r="N803" s="9">
        <v>0</v>
      </c>
      <c r="O803" s="9">
        <v>0</v>
      </c>
      <c r="P803" s="9">
        <v>0</v>
      </c>
      <c r="Q803" s="9">
        <v>0</v>
      </c>
      <c r="R803" s="9">
        <v>0</v>
      </c>
      <c r="S803" s="9">
        <v>0</v>
      </c>
      <c r="T803" s="9">
        <v>0</v>
      </c>
      <c r="U803" s="9">
        <v>0</v>
      </c>
      <c r="V803" s="5">
        <v>99.949494949494948</v>
      </c>
      <c r="W803" s="5">
        <v>4.7727966239682167E-3</v>
      </c>
    </row>
    <row r="804" spans="1:23" ht="25" x14ac:dyDescent="0.35">
      <c r="A804" s="6"/>
      <c r="B804" s="4"/>
      <c r="C804" s="4" t="s">
        <v>59</v>
      </c>
      <c r="D804" s="7" t="s">
        <v>60</v>
      </c>
      <c r="E804" s="8">
        <v>646.88</v>
      </c>
      <c r="F804" s="8">
        <v>249.05</v>
      </c>
      <c r="G804" s="9">
        <v>247.3</v>
      </c>
      <c r="H804" s="9">
        <v>247.3</v>
      </c>
      <c r="I804" s="9">
        <v>247.3</v>
      </c>
      <c r="J804" s="9">
        <v>0</v>
      </c>
      <c r="K804" s="9">
        <v>247.3</v>
      </c>
      <c r="L804" s="9">
        <v>0</v>
      </c>
      <c r="M804" s="9">
        <v>0</v>
      </c>
      <c r="N804" s="9">
        <v>0</v>
      </c>
      <c r="O804" s="9">
        <v>0</v>
      </c>
      <c r="P804" s="9">
        <v>0</v>
      </c>
      <c r="Q804" s="9">
        <v>0</v>
      </c>
      <c r="R804" s="9">
        <v>0</v>
      </c>
      <c r="S804" s="9">
        <v>0</v>
      </c>
      <c r="T804" s="9">
        <v>0</v>
      </c>
      <c r="U804" s="9">
        <v>0</v>
      </c>
      <c r="V804" s="5">
        <v>99.298701298701289</v>
      </c>
      <c r="W804" s="5">
        <v>1.8440021721506307E-3</v>
      </c>
    </row>
    <row r="805" spans="1:23" x14ac:dyDescent="0.35">
      <c r="A805" s="6"/>
      <c r="B805" s="4"/>
      <c r="C805" s="4" t="s">
        <v>61</v>
      </c>
      <c r="D805" s="7" t="s">
        <v>62</v>
      </c>
      <c r="E805" s="8">
        <v>323.44</v>
      </c>
      <c r="F805" s="8">
        <v>0</v>
      </c>
      <c r="G805" s="9">
        <v>0</v>
      </c>
      <c r="H805" s="9">
        <v>0</v>
      </c>
      <c r="I805" s="9">
        <v>0</v>
      </c>
      <c r="J805" s="9">
        <v>0</v>
      </c>
      <c r="K805" s="9">
        <v>0</v>
      </c>
      <c r="L805" s="9">
        <v>0</v>
      </c>
      <c r="M805" s="9">
        <v>0</v>
      </c>
      <c r="N805" s="9">
        <v>0</v>
      </c>
      <c r="O805" s="9">
        <v>0</v>
      </c>
      <c r="P805" s="9">
        <v>0</v>
      </c>
      <c r="Q805" s="9">
        <v>0</v>
      </c>
      <c r="R805" s="9">
        <v>0</v>
      </c>
      <c r="S805" s="9">
        <v>0</v>
      </c>
      <c r="T805" s="9">
        <v>0</v>
      </c>
      <c r="U805" s="9">
        <v>0</v>
      </c>
      <c r="V805" s="5" t="s">
        <v>86</v>
      </c>
      <c r="W805" s="5">
        <v>0</v>
      </c>
    </row>
    <row r="806" spans="1:23" ht="37.5" x14ac:dyDescent="0.35">
      <c r="A806" s="6"/>
      <c r="B806" s="4"/>
      <c r="C806" s="4" t="s">
        <v>63</v>
      </c>
      <c r="D806" s="7" t="s">
        <v>64</v>
      </c>
      <c r="E806" s="8">
        <v>106735.96</v>
      </c>
      <c r="F806" s="8">
        <v>107842.14</v>
      </c>
      <c r="G806" s="9">
        <v>107794.07</v>
      </c>
      <c r="H806" s="9">
        <v>107794.07</v>
      </c>
      <c r="I806" s="9">
        <v>107794.07</v>
      </c>
      <c r="J806" s="9">
        <v>0</v>
      </c>
      <c r="K806" s="9">
        <v>107794.07</v>
      </c>
      <c r="L806" s="9">
        <v>0</v>
      </c>
      <c r="M806" s="9">
        <v>0</v>
      </c>
      <c r="N806" s="9">
        <v>0</v>
      </c>
      <c r="O806" s="9">
        <v>0</v>
      </c>
      <c r="P806" s="9">
        <v>0</v>
      </c>
      <c r="Q806" s="9">
        <v>0</v>
      </c>
      <c r="R806" s="9">
        <v>0</v>
      </c>
      <c r="S806" s="9">
        <v>0</v>
      </c>
      <c r="T806" s="9">
        <v>0</v>
      </c>
      <c r="U806" s="9">
        <v>0</v>
      </c>
      <c r="V806" s="5">
        <v>99.955431587787174</v>
      </c>
      <c r="W806" s="5">
        <v>0.80375776290306267</v>
      </c>
    </row>
    <row r="807" spans="1:23" ht="25" x14ac:dyDescent="0.35">
      <c r="A807" s="6"/>
      <c r="B807" s="4"/>
      <c r="C807" s="4" t="s">
        <v>209</v>
      </c>
      <c r="D807" s="7" t="s">
        <v>210</v>
      </c>
      <c r="E807" s="8">
        <v>323.44</v>
      </c>
      <c r="F807" s="8">
        <v>0</v>
      </c>
      <c r="G807" s="9">
        <v>0</v>
      </c>
      <c r="H807" s="9">
        <v>0</v>
      </c>
      <c r="I807" s="9">
        <v>0</v>
      </c>
      <c r="J807" s="9">
        <v>0</v>
      </c>
      <c r="K807" s="9">
        <v>0</v>
      </c>
      <c r="L807" s="9">
        <v>0</v>
      </c>
      <c r="M807" s="9">
        <v>0</v>
      </c>
      <c r="N807" s="9">
        <v>0</v>
      </c>
      <c r="O807" s="9">
        <v>0</v>
      </c>
      <c r="P807" s="9">
        <v>0</v>
      </c>
      <c r="Q807" s="9">
        <v>0</v>
      </c>
      <c r="R807" s="9">
        <v>0</v>
      </c>
      <c r="S807" s="9">
        <v>0</v>
      </c>
      <c r="T807" s="9">
        <v>0</v>
      </c>
      <c r="U807" s="9">
        <v>0</v>
      </c>
      <c r="V807" s="5" t="s">
        <v>86</v>
      </c>
      <c r="W807" s="5">
        <v>0</v>
      </c>
    </row>
    <row r="808" spans="1:23" ht="37.5" x14ac:dyDescent="0.35">
      <c r="A808" s="6"/>
      <c r="B808" s="4"/>
      <c r="C808" s="4" t="s">
        <v>67</v>
      </c>
      <c r="D808" s="7" t="s">
        <v>68</v>
      </c>
      <c r="E808" s="8">
        <v>970.33</v>
      </c>
      <c r="F808" s="8">
        <v>970.33</v>
      </c>
      <c r="G808" s="9">
        <v>970.33</v>
      </c>
      <c r="H808" s="9">
        <v>970.33</v>
      </c>
      <c r="I808" s="9">
        <v>970.33</v>
      </c>
      <c r="J808" s="9">
        <v>0</v>
      </c>
      <c r="K808" s="9">
        <v>970.33</v>
      </c>
      <c r="L808" s="9">
        <v>0</v>
      </c>
      <c r="M808" s="9">
        <v>0</v>
      </c>
      <c r="N808" s="9">
        <v>0</v>
      </c>
      <c r="O808" s="9">
        <v>0</v>
      </c>
      <c r="P808" s="9">
        <v>0</v>
      </c>
      <c r="Q808" s="9">
        <v>0</v>
      </c>
      <c r="R808" s="9">
        <v>0</v>
      </c>
      <c r="S808" s="9">
        <v>0</v>
      </c>
      <c r="T808" s="9">
        <v>0</v>
      </c>
      <c r="U808" s="9">
        <v>0</v>
      </c>
      <c r="V808" s="5">
        <v>100</v>
      </c>
      <c r="W808" s="5">
        <v>7.2351641596284239E-3</v>
      </c>
    </row>
    <row r="809" spans="1:23" ht="37.5" x14ac:dyDescent="0.35">
      <c r="A809" s="6"/>
      <c r="B809" s="4"/>
      <c r="C809" s="4" t="s">
        <v>91</v>
      </c>
      <c r="D809" s="7" t="s">
        <v>92</v>
      </c>
      <c r="E809" s="8">
        <v>35620.699999999997</v>
      </c>
      <c r="F809" s="8">
        <v>8027.84</v>
      </c>
      <c r="G809" s="9">
        <v>6959.12</v>
      </c>
      <c r="H809" s="9">
        <v>6959.12</v>
      </c>
      <c r="I809" s="9">
        <v>6959.12</v>
      </c>
      <c r="J809" s="9">
        <v>6959.12</v>
      </c>
      <c r="K809" s="9">
        <v>0</v>
      </c>
      <c r="L809" s="9">
        <v>0</v>
      </c>
      <c r="M809" s="9">
        <v>0</v>
      </c>
      <c r="N809" s="9">
        <v>0</v>
      </c>
      <c r="O809" s="9">
        <v>0</v>
      </c>
      <c r="P809" s="9">
        <v>0</v>
      </c>
      <c r="Q809" s="9">
        <v>0</v>
      </c>
      <c r="R809" s="9">
        <v>0</v>
      </c>
      <c r="S809" s="9">
        <v>0</v>
      </c>
      <c r="T809" s="9">
        <v>0</v>
      </c>
      <c r="U809" s="9">
        <v>0</v>
      </c>
      <c r="V809" s="5">
        <v>86.687348912167607</v>
      </c>
      <c r="W809" s="5">
        <v>5.1890115008577743E-2</v>
      </c>
    </row>
    <row r="810" spans="1:23" ht="37.5" x14ac:dyDescent="0.35">
      <c r="A810" s="6"/>
      <c r="B810" s="4" t="s">
        <v>249</v>
      </c>
      <c r="C810" s="4"/>
      <c r="D810" s="7" t="s">
        <v>250</v>
      </c>
      <c r="E810" s="8">
        <v>32344.23</v>
      </c>
      <c r="F810" s="8">
        <v>24258.17</v>
      </c>
      <c r="G810" s="9">
        <v>22012.84</v>
      </c>
      <c r="H810" s="9">
        <v>22012.84</v>
      </c>
      <c r="I810" s="9">
        <v>22012.84</v>
      </c>
      <c r="J810" s="9">
        <v>0</v>
      </c>
      <c r="K810" s="9">
        <v>22012.84</v>
      </c>
      <c r="L810" s="9">
        <v>0</v>
      </c>
      <c r="M810" s="9">
        <v>0</v>
      </c>
      <c r="N810" s="9">
        <v>0</v>
      </c>
      <c r="O810" s="9">
        <v>0</v>
      </c>
      <c r="P810" s="9">
        <v>0</v>
      </c>
      <c r="Q810" s="9">
        <v>0</v>
      </c>
      <c r="R810" s="9">
        <v>0</v>
      </c>
      <c r="S810" s="9">
        <v>0</v>
      </c>
      <c r="T810" s="9">
        <v>0</v>
      </c>
      <c r="U810" s="9">
        <v>0</v>
      </c>
      <c r="V810" s="5">
        <v>90.744</v>
      </c>
      <c r="W810" s="5">
        <v>0.16413693412533042</v>
      </c>
    </row>
    <row r="811" spans="1:23" ht="25" x14ac:dyDescent="0.35">
      <c r="A811" s="6"/>
      <c r="B811" s="4"/>
      <c r="C811" s="4" t="s">
        <v>43</v>
      </c>
      <c r="D811" s="7" t="s">
        <v>44</v>
      </c>
      <c r="E811" s="8">
        <v>1617.21</v>
      </c>
      <c r="F811" s="8">
        <v>3234.42</v>
      </c>
      <c r="G811" s="9">
        <v>3162.62</v>
      </c>
      <c r="H811" s="9">
        <v>3162.62</v>
      </c>
      <c r="I811" s="9">
        <v>3162.62</v>
      </c>
      <c r="J811" s="9">
        <v>0</v>
      </c>
      <c r="K811" s="9">
        <v>3162.62</v>
      </c>
      <c r="L811" s="9">
        <v>0</v>
      </c>
      <c r="M811" s="9">
        <v>0</v>
      </c>
      <c r="N811" s="9">
        <v>0</v>
      </c>
      <c r="O811" s="9">
        <v>0</v>
      </c>
      <c r="P811" s="9">
        <v>0</v>
      </c>
      <c r="Q811" s="9">
        <v>0</v>
      </c>
      <c r="R811" s="9">
        <v>0</v>
      </c>
      <c r="S811" s="9">
        <v>0</v>
      </c>
      <c r="T811" s="9">
        <v>0</v>
      </c>
      <c r="U811" s="9">
        <v>0</v>
      </c>
      <c r="V811" s="5">
        <v>97.78</v>
      </c>
      <c r="W811" s="5">
        <v>2.3581811717615572E-2</v>
      </c>
    </row>
    <row r="812" spans="1:23" ht="25" x14ac:dyDescent="0.35">
      <c r="A812" s="6"/>
      <c r="B812" s="4"/>
      <c r="C812" s="4" t="s">
        <v>55</v>
      </c>
      <c r="D812" s="7" t="s">
        <v>56</v>
      </c>
      <c r="E812" s="8">
        <v>14554.9</v>
      </c>
      <c r="F812" s="8">
        <v>0</v>
      </c>
      <c r="G812" s="9">
        <v>0</v>
      </c>
      <c r="H812" s="9">
        <v>0</v>
      </c>
      <c r="I812" s="9">
        <v>0</v>
      </c>
      <c r="J812" s="9">
        <v>0</v>
      </c>
      <c r="K812" s="9">
        <v>0</v>
      </c>
      <c r="L812" s="9">
        <v>0</v>
      </c>
      <c r="M812" s="9">
        <v>0</v>
      </c>
      <c r="N812" s="9">
        <v>0</v>
      </c>
      <c r="O812" s="9">
        <v>0</v>
      </c>
      <c r="P812" s="9">
        <v>0</v>
      </c>
      <c r="Q812" s="9">
        <v>0</v>
      </c>
      <c r="R812" s="9">
        <v>0</v>
      </c>
      <c r="S812" s="9">
        <v>0</v>
      </c>
      <c r="T812" s="9">
        <v>0</v>
      </c>
      <c r="U812" s="9">
        <v>0</v>
      </c>
      <c r="V812" s="5" t="s">
        <v>86</v>
      </c>
      <c r="W812" s="5">
        <v>0</v>
      </c>
    </row>
    <row r="813" spans="1:23" ht="25" x14ac:dyDescent="0.35">
      <c r="A813" s="6"/>
      <c r="B813" s="4"/>
      <c r="C813" s="4" t="s">
        <v>59</v>
      </c>
      <c r="D813" s="7" t="s">
        <v>60</v>
      </c>
      <c r="E813" s="8">
        <v>1617.21</v>
      </c>
      <c r="F813" s="8">
        <v>0</v>
      </c>
      <c r="G813" s="9">
        <v>0</v>
      </c>
      <c r="H813" s="9">
        <v>0</v>
      </c>
      <c r="I813" s="9">
        <v>0</v>
      </c>
      <c r="J813" s="9">
        <v>0</v>
      </c>
      <c r="K813" s="9">
        <v>0</v>
      </c>
      <c r="L813" s="9">
        <v>0</v>
      </c>
      <c r="M813" s="9">
        <v>0</v>
      </c>
      <c r="N813" s="9">
        <v>0</v>
      </c>
      <c r="O813" s="9">
        <v>0</v>
      </c>
      <c r="P813" s="9">
        <v>0</v>
      </c>
      <c r="Q813" s="9">
        <v>0</v>
      </c>
      <c r="R813" s="9">
        <v>0</v>
      </c>
      <c r="S813" s="9">
        <v>0</v>
      </c>
      <c r="T813" s="9">
        <v>0</v>
      </c>
      <c r="U813" s="9">
        <v>0</v>
      </c>
      <c r="V813" s="5" t="s">
        <v>86</v>
      </c>
      <c r="W813" s="5">
        <v>0</v>
      </c>
    </row>
    <row r="814" spans="1:23" ht="37.5" x14ac:dyDescent="0.35">
      <c r="A814" s="6"/>
      <c r="B814" s="4"/>
      <c r="C814" s="4" t="s">
        <v>67</v>
      </c>
      <c r="D814" s="7" t="s">
        <v>68</v>
      </c>
      <c r="E814" s="8">
        <v>14554.9</v>
      </c>
      <c r="F814" s="8">
        <v>21023.75</v>
      </c>
      <c r="G814" s="9">
        <v>18850.22</v>
      </c>
      <c r="H814" s="9">
        <v>18850.22</v>
      </c>
      <c r="I814" s="9">
        <v>18850.22</v>
      </c>
      <c r="J814" s="9">
        <v>0</v>
      </c>
      <c r="K814" s="9">
        <v>18850.22</v>
      </c>
      <c r="L814" s="9">
        <v>0</v>
      </c>
      <c r="M814" s="9">
        <v>0</v>
      </c>
      <c r="N814" s="9">
        <v>0</v>
      </c>
      <c r="O814" s="9">
        <v>0</v>
      </c>
      <c r="P814" s="9">
        <v>0</v>
      </c>
      <c r="Q814" s="9">
        <v>0</v>
      </c>
      <c r="R814" s="9">
        <v>0</v>
      </c>
      <c r="S814" s="9">
        <v>0</v>
      </c>
      <c r="T814" s="9">
        <v>0</v>
      </c>
      <c r="U814" s="9">
        <v>0</v>
      </c>
      <c r="V814" s="5">
        <v>89.661538461538456</v>
      </c>
      <c r="W814" s="5">
        <v>0.14055512240771484</v>
      </c>
    </row>
    <row r="815" spans="1:23" ht="300" x14ac:dyDescent="0.35">
      <c r="A815" s="6"/>
      <c r="B815" s="4" t="s">
        <v>251</v>
      </c>
      <c r="C815" s="4"/>
      <c r="D815" s="7" t="s">
        <v>252</v>
      </c>
      <c r="E815" s="8">
        <v>239777.49</v>
      </c>
      <c r="F815" s="8">
        <v>239777.49</v>
      </c>
      <c r="G815" s="9">
        <v>114468.66</v>
      </c>
      <c r="H815" s="9">
        <v>114468.66</v>
      </c>
      <c r="I815" s="9">
        <v>114468.66</v>
      </c>
      <c r="J815" s="9">
        <v>103859.75</v>
      </c>
      <c r="K815" s="9">
        <v>10608.91</v>
      </c>
      <c r="L815" s="9">
        <v>0</v>
      </c>
      <c r="M815" s="9">
        <v>0</v>
      </c>
      <c r="N815" s="9">
        <v>0</v>
      </c>
      <c r="O815" s="9">
        <v>0</v>
      </c>
      <c r="P815" s="9">
        <v>0</v>
      </c>
      <c r="Q815" s="9">
        <v>0</v>
      </c>
      <c r="R815" s="9">
        <v>0</v>
      </c>
      <c r="S815" s="9">
        <v>0</v>
      </c>
      <c r="T815" s="9">
        <v>0</v>
      </c>
      <c r="U815" s="9">
        <v>0</v>
      </c>
      <c r="V815" s="5">
        <v>47.739535699351165</v>
      </c>
      <c r="W815" s="5">
        <v>0.85352628660789875</v>
      </c>
    </row>
    <row r="816" spans="1:23" ht="25" x14ac:dyDescent="0.35">
      <c r="A816" s="6"/>
      <c r="B816" s="4"/>
      <c r="C816" s="4" t="s">
        <v>33</v>
      </c>
      <c r="D816" s="7" t="s">
        <v>34</v>
      </c>
      <c r="E816" s="8">
        <v>169441.72</v>
      </c>
      <c r="F816" s="8">
        <v>169441.72</v>
      </c>
      <c r="G816" s="9">
        <v>72210.240000000005</v>
      </c>
      <c r="H816" s="9">
        <v>72210.240000000005</v>
      </c>
      <c r="I816" s="9">
        <v>72210.240000000005</v>
      </c>
      <c r="J816" s="9">
        <v>72210.240000000005</v>
      </c>
      <c r="K816" s="9">
        <v>0</v>
      </c>
      <c r="L816" s="9">
        <v>0</v>
      </c>
      <c r="M816" s="9">
        <v>0</v>
      </c>
      <c r="N816" s="9">
        <v>0</v>
      </c>
      <c r="O816" s="9">
        <v>0</v>
      </c>
      <c r="P816" s="9">
        <v>0</v>
      </c>
      <c r="Q816" s="9">
        <v>0</v>
      </c>
      <c r="R816" s="9">
        <v>0</v>
      </c>
      <c r="S816" s="9">
        <v>0</v>
      </c>
      <c r="T816" s="9">
        <v>0</v>
      </c>
      <c r="U816" s="9">
        <v>0</v>
      </c>
      <c r="V816" s="5">
        <v>42.616565178383951</v>
      </c>
      <c r="W816" s="5">
        <v>0.53842982284116925</v>
      </c>
    </row>
    <row r="817" spans="1:23" ht="25" x14ac:dyDescent="0.35">
      <c r="A817" s="6"/>
      <c r="B817" s="4"/>
      <c r="C817" s="4" t="s">
        <v>35</v>
      </c>
      <c r="D817" s="7" t="s">
        <v>36</v>
      </c>
      <c r="E817" s="8">
        <v>14402.89</v>
      </c>
      <c r="F817" s="8">
        <v>14402.89</v>
      </c>
      <c r="G817" s="9">
        <v>14402.89</v>
      </c>
      <c r="H817" s="9">
        <v>14402.89</v>
      </c>
      <c r="I817" s="9">
        <v>14402.89</v>
      </c>
      <c r="J817" s="9">
        <v>14402.89</v>
      </c>
      <c r="K817" s="9">
        <v>0</v>
      </c>
      <c r="L817" s="9">
        <v>0</v>
      </c>
      <c r="M817" s="9">
        <v>0</v>
      </c>
      <c r="N817" s="9">
        <v>0</v>
      </c>
      <c r="O817" s="9">
        <v>0</v>
      </c>
      <c r="P817" s="9">
        <v>0</v>
      </c>
      <c r="Q817" s="9">
        <v>0</v>
      </c>
      <c r="R817" s="9">
        <v>0</v>
      </c>
      <c r="S817" s="9">
        <v>0</v>
      </c>
      <c r="T817" s="9">
        <v>0</v>
      </c>
      <c r="U817" s="9">
        <v>0</v>
      </c>
      <c r="V817" s="5">
        <v>100</v>
      </c>
      <c r="W817" s="5">
        <v>0.10739395334275123</v>
      </c>
    </row>
    <row r="818" spans="1:23" ht="37.5" x14ac:dyDescent="0.35">
      <c r="A818" s="6"/>
      <c r="B818" s="4"/>
      <c r="C818" s="4" t="s">
        <v>37</v>
      </c>
      <c r="D818" s="7" t="s">
        <v>38</v>
      </c>
      <c r="E818" s="8">
        <v>32962.01</v>
      </c>
      <c r="F818" s="8">
        <v>32962.01</v>
      </c>
      <c r="G818" s="9">
        <v>14888.79</v>
      </c>
      <c r="H818" s="9">
        <v>14888.79</v>
      </c>
      <c r="I818" s="9">
        <v>14888.79</v>
      </c>
      <c r="J818" s="9">
        <v>14888.79</v>
      </c>
      <c r="K818" s="9">
        <v>0</v>
      </c>
      <c r="L818" s="9">
        <v>0</v>
      </c>
      <c r="M818" s="9">
        <v>0</v>
      </c>
      <c r="N818" s="9">
        <v>0</v>
      </c>
      <c r="O818" s="9">
        <v>0</v>
      </c>
      <c r="P818" s="9">
        <v>0</v>
      </c>
      <c r="Q818" s="9">
        <v>0</v>
      </c>
      <c r="R818" s="9">
        <v>0</v>
      </c>
      <c r="S818" s="9">
        <v>0</v>
      </c>
      <c r="T818" s="9">
        <v>0</v>
      </c>
      <c r="U818" s="9">
        <v>0</v>
      </c>
      <c r="V818" s="5">
        <v>45.169561377686193</v>
      </c>
      <c r="W818" s="5">
        <v>0.11101708238175449</v>
      </c>
    </row>
    <row r="819" spans="1:23" ht="37.5" x14ac:dyDescent="0.35">
      <c r="A819" s="6"/>
      <c r="B819" s="4"/>
      <c r="C819" s="4" t="s">
        <v>39</v>
      </c>
      <c r="D819" s="7" t="s">
        <v>40</v>
      </c>
      <c r="E819" s="8">
        <v>4686.68</v>
      </c>
      <c r="F819" s="8">
        <v>4686.68</v>
      </c>
      <c r="G819" s="9">
        <v>2119.42</v>
      </c>
      <c r="H819" s="9">
        <v>2119.42</v>
      </c>
      <c r="I819" s="9">
        <v>2119.42</v>
      </c>
      <c r="J819" s="9">
        <v>2119.42</v>
      </c>
      <c r="K819" s="9">
        <v>0</v>
      </c>
      <c r="L819" s="9">
        <v>0</v>
      </c>
      <c r="M819" s="9">
        <v>0</v>
      </c>
      <c r="N819" s="9">
        <v>0</v>
      </c>
      <c r="O819" s="9">
        <v>0</v>
      </c>
      <c r="P819" s="9">
        <v>0</v>
      </c>
      <c r="Q819" s="9">
        <v>0</v>
      </c>
      <c r="R819" s="9">
        <v>0</v>
      </c>
      <c r="S819" s="9">
        <v>0</v>
      </c>
      <c r="T819" s="9">
        <v>0</v>
      </c>
      <c r="U819" s="9">
        <v>0</v>
      </c>
      <c r="V819" s="5">
        <v>45.222222222222221</v>
      </c>
      <c r="W819" s="5">
        <v>1.5803286729599058E-2</v>
      </c>
    </row>
    <row r="820" spans="1:23" ht="25" x14ac:dyDescent="0.35">
      <c r="A820" s="6"/>
      <c r="B820" s="4"/>
      <c r="C820" s="4" t="s">
        <v>43</v>
      </c>
      <c r="D820" s="7" t="s">
        <v>44</v>
      </c>
      <c r="E820" s="8">
        <v>1617.21</v>
      </c>
      <c r="F820" s="8">
        <v>1617.21</v>
      </c>
      <c r="G820" s="9">
        <v>0</v>
      </c>
      <c r="H820" s="9">
        <v>0</v>
      </c>
      <c r="I820" s="9">
        <v>0</v>
      </c>
      <c r="J820" s="9">
        <v>0</v>
      </c>
      <c r="K820" s="9">
        <v>0</v>
      </c>
      <c r="L820" s="9">
        <v>0</v>
      </c>
      <c r="M820" s="9">
        <v>0</v>
      </c>
      <c r="N820" s="9">
        <v>0</v>
      </c>
      <c r="O820" s="9">
        <v>0</v>
      </c>
      <c r="P820" s="9">
        <v>0</v>
      </c>
      <c r="Q820" s="9">
        <v>0</v>
      </c>
      <c r="R820" s="9">
        <v>0</v>
      </c>
      <c r="S820" s="9">
        <v>0</v>
      </c>
      <c r="T820" s="9">
        <v>0</v>
      </c>
      <c r="U820" s="9">
        <v>0</v>
      </c>
      <c r="V820" s="5">
        <v>0</v>
      </c>
      <c r="W820" s="5">
        <v>0</v>
      </c>
    </row>
    <row r="821" spans="1:23" ht="37.5" x14ac:dyDescent="0.35">
      <c r="A821" s="6"/>
      <c r="B821" s="4"/>
      <c r="C821" s="4" t="s">
        <v>95</v>
      </c>
      <c r="D821" s="7" t="s">
        <v>96</v>
      </c>
      <c r="E821" s="8">
        <v>3234.42</v>
      </c>
      <c r="F821" s="8">
        <v>6468.85</v>
      </c>
      <c r="G821" s="9">
        <v>4140.0600000000004</v>
      </c>
      <c r="H821" s="9">
        <v>4140.0600000000004</v>
      </c>
      <c r="I821" s="9">
        <v>4140.0600000000004</v>
      </c>
      <c r="J821" s="9">
        <v>0</v>
      </c>
      <c r="K821" s="9">
        <v>4140.0600000000004</v>
      </c>
      <c r="L821" s="9">
        <v>0</v>
      </c>
      <c r="M821" s="9">
        <v>0</v>
      </c>
      <c r="N821" s="9">
        <v>0</v>
      </c>
      <c r="O821" s="9">
        <v>0</v>
      </c>
      <c r="P821" s="9">
        <v>0</v>
      </c>
      <c r="Q821" s="9">
        <v>0</v>
      </c>
      <c r="R821" s="9">
        <v>0</v>
      </c>
      <c r="S821" s="9">
        <v>0</v>
      </c>
      <c r="T821" s="9">
        <v>0</v>
      </c>
      <c r="U821" s="9">
        <v>0</v>
      </c>
      <c r="V821" s="5">
        <v>64</v>
      </c>
      <c r="W821" s="5">
        <v>3.0870033747747942E-2</v>
      </c>
    </row>
    <row r="822" spans="1:23" x14ac:dyDescent="0.35">
      <c r="A822" s="6"/>
      <c r="B822" s="4"/>
      <c r="C822" s="4" t="s">
        <v>49</v>
      </c>
      <c r="D822" s="7" t="s">
        <v>50</v>
      </c>
      <c r="E822" s="8">
        <v>3234.42</v>
      </c>
      <c r="F822" s="8">
        <v>0</v>
      </c>
      <c r="G822" s="9">
        <v>0</v>
      </c>
      <c r="H822" s="9">
        <v>0</v>
      </c>
      <c r="I822" s="9">
        <v>0</v>
      </c>
      <c r="J822" s="9">
        <v>0</v>
      </c>
      <c r="K822" s="9">
        <v>0</v>
      </c>
      <c r="L822" s="9">
        <v>0</v>
      </c>
      <c r="M822" s="9">
        <v>0</v>
      </c>
      <c r="N822" s="9">
        <v>0</v>
      </c>
      <c r="O822" s="9">
        <v>0</v>
      </c>
      <c r="P822" s="9">
        <v>0</v>
      </c>
      <c r="Q822" s="9">
        <v>0</v>
      </c>
      <c r="R822" s="9">
        <v>0</v>
      </c>
      <c r="S822" s="9">
        <v>0</v>
      </c>
      <c r="T822" s="9">
        <v>0</v>
      </c>
      <c r="U822" s="9">
        <v>0</v>
      </c>
      <c r="V822" s="5" t="s">
        <v>86</v>
      </c>
      <c r="W822" s="5">
        <v>0</v>
      </c>
    </row>
    <row r="823" spans="1:23" ht="25" x14ac:dyDescent="0.35">
      <c r="A823" s="6"/>
      <c r="B823" s="4"/>
      <c r="C823" s="4" t="s">
        <v>55</v>
      </c>
      <c r="D823" s="7" t="s">
        <v>56</v>
      </c>
      <c r="E823" s="8">
        <v>970.33</v>
      </c>
      <c r="F823" s="8">
        <v>970.33</v>
      </c>
      <c r="G823" s="9">
        <v>0</v>
      </c>
      <c r="H823" s="9">
        <v>0</v>
      </c>
      <c r="I823" s="9">
        <v>0</v>
      </c>
      <c r="J823" s="9">
        <v>0</v>
      </c>
      <c r="K823" s="9">
        <v>0</v>
      </c>
      <c r="L823" s="9">
        <v>0</v>
      </c>
      <c r="M823" s="9">
        <v>0</v>
      </c>
      <c r="N823" s="9">
        <v>0</v>
      </c>
      <c r="O823" s="9">
        <v>0</v>
      </c>
      <c r="P823" s="9">
        <v>0</v>
      </c>
      <c r="Q823" s="9">
        <v>0</v>
      </c>
      <c r="R823" s="9">
        <v>0</v>
      </c>
      <c r="S823" s="9">
        <v>0</v>
      </c>
      <c r="T823" s="9">
        <v>0</v>
      </c>
      <c r="U823" s="9">
        <v>0</v>
      </c>
      <c r="V823" s="5">
        <v>0</v>
      </c>
      <c r="W823" s="5">
        <v>0</v>
      </c>
    </row>
    <row r="824" spans="1:23" ht="37.5" x14ac:dyDescent="0.35">
      <c r="A824" s="6"/>
      <c r="B824" s="4"/>
      <c r="C824" s="4" t="s">
        <v>63</v>
      </c>
      <c r="D824" s="7" t="s">
        <v>64</v>
      </c>
      <c r="E824" s="8">
        <v>6468.85</v>
      </c>
      <c r="F824" s="8">
        <v>6468.85</v>
      </c>
      <c r="G824" s="9">
        <v>6468.85</v>
      </c>
      <c r="H824" s="9">
        <v>6468.85</v>
      </c>
      <c r="I824" s="9">
        <v>6468.85</v>
      </c>
      <c r="J824" s="9">
        <v>0</v>
      </c>
      <c r="K824" s="9">
        <v>6468.85</v>
      </c>
      <c r="L824" s="9">
        <v>0</v>
      </c>
      <c r="M824" s="9">
        <v>0</v>
      </c>
      <c r="N824" s="9">
        <v>0</v>
      </c>
      <c r="O824" s="9">
        <v>0</v>
      </c>
      <c r="P824" s="9">
        <v>0</v>
      </c>
      <c r="Q824" s="9">
        <v>0</v>
      </c>
      <c r="R824" s="9">
        <v>0</v>
      </c>
      <c r="S824" s="9">
        <v>0</v>
      </c>
      <c r="T824" s="9">
        <v>0</v>
      </c>
      <c r="U824" s="9">
        <v>0</v>
      </c>
      <c r="V824" s="5">
        <v>100</v>
      </c>
      <c r="W824" s="5">
        <v>4.8234427730856157E-2</v>
      </c>
    </row>
    <row r="825" spans="1:23" ht="37.5" x14ac:dyDescent="0.35">
      <c r="A825" s="6"/>
      <c r="B825" s="4"/>
      <c r="C825" s="4" t="s">
        <v>91</v>
      </c>
      <c r="D825" s="7" t="s">
        <v>92</v>
      </c>
      <c r="E825" s="8">
        <v>2758.96</v>
      </c>
      <c r="F825" s="8">
        <v>2758.96</v>
      </c>
      <c r="G825" s="9">
        <v>238.41</v>
      </c>
      <c r="H825" s="9">
        <v>238.41</v>
      </c>
      <c r="I825" s="9">
        <v>238.41</v>
      </c>
      <c r="J825" s="9">
        <v>238.41</v>
      </c>
      <c r="K825" s="9">
        <v>0</v>
      </c>
      <c r="L825" s="9">
        <v>0</v>
      </c>
      <c r="M825" s="9">
        <v>0</v>
      </c>
      <c r="N825" s="9">
        <v>0</v>
      </c>
      <c r="O825" s="9">
        <v>0</v>
      </c>
      <c r="P825" s="9">
        <v>0</v>
      </c>
      <c r="Q825" s="9">
        <v>0</v>
      </c>
      <c r="R825" s="9">
        <v>0</v>
      </c>
      <c r="S825" s="9">
        <v>0</v>
      </c>
      <c r="T825" s="9">
        <v>0</v>
      </c>
      <c r="U825" s="9">
        <v>0</v>
      </c>
      <c r="V825" s="5">
        <v>8.6412661195779581</v>
      </c>
      <c r="W825" s="5">
        <v>1.7776798340207035E-3</v>
      </c>
    </row>
    <row r="826" spans="1:23" x14ac:dyDescent="0.35">
      <c r="A826" s="6"/>
      <c r="B826" s="4" t="s">
        <v>253</v>
      </c>
      <c r="C826" s="4"/>
      <c r="D826" s="7" t="s">
        <v>70</v>
      </c>
      <c r="E826" s="8">
        <v>0</v>
      </c>
      <c r="F826" s="8">
        <v>11611.58</v>
      </c>
      <c r="G826" s="9">
        <v>11608.99</v>
      </c>
      <c r="H826" s="9">
        <v>11608.99</v>
      </c>
      <c r="I826" s="9">
        <v>11608.99</v>
      </c>
      <c r="J826" s="9">
        <v>11608.99</v>
      </c>
      <c r="K826" s="9">
        <v>0</v>
      </c>
      <c r="L826" s="9">
        <v>0</v>
      </c>
      <c r="M826" s="9">
        <v>0</v>
      </c>
      <c r="N826" s="9">
        <v>0</v>
      </c>
      <c r="O826" s="9">
        <v>0</v>
      </c>
      <c r="P826" s="9">
        <v>0</v>
      </c>
      <c r="Q826" s="9">
        <v>0</v>
      </c>
      <c r="R826" s="9">
        <v>0</v>
      </c>
      <c r="S826" s="9">
        <v>0</v>
      </c>
      <c r="T826" s="9">
        <v>0</v>
      </c>
      <c r="U826" s="9">
        <v>0</v>
      </c>
      <c r="V826" s="5">
        <v>99.977715877437319</v>
      </c>
      <c r="W826" s="5">
        <v>8.656150400579446E-2</v>
      </c>
    </row>
    <row r="827" spans="1:23" ht="25" x14ac:dyDescent="0.35">
      <c r="A827" s="6"/>
      <c r="B827" s="4"/>
      <c r="C827" s="4" t="s">
        <v>33</v>
      </c>
      <c r="D827" s="7" t="s">
        <v>34</v>
      </c>
      <c r="E827" s="8">
        <v>0</v>
      </c>
      <c r="F827" s="8">
        <v>9703.27</v>
      </c>
      <c r="G827" s="9">
        <v>9703.27</v>
      </c>
      <c r="H827" s="9">
        <v>9703.27</v>
      </c>
      <c r="I827" s="9">
        <v>9703.27</v>
      </c>
      <c r="J827" s="9">
        <v>9703.27</v>
      </c>
      <c r="K827" s="9">
        <v>0</v>
      </c>
      <c r="L827" s="9">
        <v>0</v>
      </c>
      <c r="M827" s="9">
        <v>0</v>
      </c>
      <c r="N827" s="9">
        <v>0</v>
      </c>
      <c r="O827" s="9">
        <v>0</v>
      </c>
      <c r="P827" s="9">
        <v>0</v>
      </c>
      <c r="Q827" s="9">
        <v>0</v>
      </c>
      <c r="R827" s="9">
        <v>0</v>
      </c>
      <c r="S827" s="9">
        <v>0</v>
      </c>
      <c r="T827" s="9">
        <v>0</v>
      </c>
      <c r="U827" s="9">
        <v>0</v>
      </c>
      <c r="V827" s="5">
        <v>100</v>
      </c>
      <c r="W827" s="5">
        <v>7.2351641596284239E-2</v>
      </c>
    </row>
    <row r="828" spans="1:23" ht="37.5" x14ac:dyDescent="0.35">
      <c r="A828" s="6"/>
      <c r="B828" s="4"/>
      <c r="C828" s="4" t="s">
        <v>37</v>
      </c>
      <c r="D828" s="7" t="s">
        <v>38</v>
      </c>
      <c r="E828" s="8">
        <v>0</v>
      </c>
      <c r="F828" s="8">
        <v>1668.96</v>
      </c>
      <c r="G828" s="9">
        <v>1667.99</v>
      </c>
      <c r="H828" s="9">
        <v>1667.99</v>
      </c>
      <c r="I828" s="9">
        <v>1667.99</v>
      </c>
      <c r="J828" s="9">
        <v>1667.99</v>
      </c>
      <c r="K828" s="9">
        <v>0</v>
      </c>
      <c r="L828" s="9">
        <v>0</v>
      </c>
      <c r="M828" s="9">
        <v>0</v>
      </c>
      <c r="N828" s="9">
        <v>0</v>
      </c>
      <c r="O828" s="9">
        <v>0</v>
      </c>
      <c r="P828" s="9">
        <v>0</v>
      </c>
      <c r="Q828" s="9">
        <v>0</v>
      </c>
      <c r="R828" s="9">
        <v>0</v>
      </c>
      <c r="S828" s="9">
        <v>0</v>
      </c>
      <c r="T828" s="9">
        <v>0</v>
      </c>
      <c r="U828" s="9">
        <v>0</v>
      </c>
      <c r="V828" s="5">
        <v>99.941860465116278</v>
      </c>
      <c r="W828" s="5">
        <v>1.2437247190401263E-2</v>
      </c>
    </row>
    <row r="829" spans="1:23" ht="37.5" x14ac:dyDescent="0.35">
      <c r="A829" s="6"/>
      <c r="B829" s="4"/>
      <c r="C829" s="4" t="s">
        <v>39</v>
      </c>
      <c r="D829" s="7" t="s">
        <v>40</v>
      </c>
      <c r="E829" s="8">
        <v>0</v>
      </c>
      <c r="F829" s="8">
        <v>239.35</v>
      </c>
      <c r="G829" s="9">
        <v>237.73</v>
      </c>
      <c r="H829" s="9">
        <v>237.73</v>
      </c>
      <c r="I829" s="9">
        <v>237.73</v>
      </c>
      <c r="J829" s="9">
        <v>237.73</v>
      </c>
      <c r="K829" s="9">
        <v>0</v>
      </c>
      <c r="L829" s="9">
        <v>0</v>
      </c>
      <c r="M829" s="9">
        <v>0</v>
      </c>
      <c r="N829" s="9">
        <v>0</v>
      </c>
      <c r="O829" s="9">
        <v>0</v>
      </c>
      <c r="P829" s="9">
        <v>0</v>
      </c>
      <c r="Q829" s="9">
        <v>0</v>
      </c>
      <c r="R829" s="9">
        <v>0</v>
      </c>
      <c r="S829" s="9">
        <v>0</v>
      </c>
      <c r="T829" s="9">
        <v>0</v>
      </c>
      <c r="U829" s="9">
        <v>0</v>
      </c>
      <c r="V829" s="5">
        <v>99.324324324324323</v>
      </c>
      <c r="W829" s="5">
        <v>1.7726152191089638E-3</v>
      </c>
    </row>
    <row r="830" spans="1:23" ht="25" x14ac:dyDescent="0.35">
      <c r="A830" s="6">
        <v>854</v>
      </c>
      <c r="B830" s="4"/>
      <c r="C830" s="4"/>
      <c r="D830" s="7" t="s">
        <v>282</v>
      </c>
      <c r="E830" s="8">
        <v>38813.08</v>
      </c>
      <c r="F830" s="8">
        <v>42370.94</v>
      </c>
      <c r="G830" s="9">
        <v>13089.23</v>
      </c>
      <c r="H830" s="9">
        <v>13089.23</v>
      </c>
      <c r="I830" s="9">
        <v>9531.36</v>
      </c>
      <c r="J830" s="9">
        <v>0</v>
      </c>
      <c r="K830" s="9">
        <v>9531.36</v>
      </c>
      <c r="L830" s="9">
        <v>0</v>
      </c>
      <c r="M830" s="9">
        <v>3557.87</v>
      </c>
      <c r="N830" s="9">
        <v>0</v>
      </c>
      <c r="O830" s="9">
        <v>0</v>
      </c>
      <c r="P830" s="9">
        <v>0</v>
      </c>
      <c r="Q830" s="9">
        <v>0</v>
      </c>
      <c r="R830" s="9">
        <v>0</v>
      </c>
      <c r="S830" s="9">
        <v>0</v>
      </c>
      <c r="T830" s="9">
        <v>0</v>
      </c>
      <c r="U830" s="9">
        <v>0</v>
      </c>
      <c r="V830" s="5">
        <v>30.891984732824429</v>
      </c>
      <c r="W830" s="5">
        <v>9.7598746931307628E-2</v>
      </c>
    </row>
    <row r="831" spans="1:23" ht="37.5" x14ac:dyDescent="0.35">
      <c r="A831" s="6"/>
      <c r="B831" s="4" t="s">
        <v>289</v>
      </c>
      <c r="C831" s="4"/>
      <c r="D831" s="7" t="s">
        <v>290</v>
      </c>
      <c r="E831" s="8">
        <v>38813.08</v>
      </c>
      <c r="F831" s="8">
        <v>42370.94</v>
      </c>
      <c r="G831" s="9">
        <v>13089.23</v>
      </c>
      <c r="H831" s="9">
        <v>13089.23</v>
      </c>
      <c r="I831" s="9">
        <v>9531.36</v>
      </c>
      <c r="J831" s="9">
        <v>0</v>
      </c>
      <c r="K831" s="9">
        <v>9531.36</v>
      </c>
      <c r="L831" s="9">
        <v>0</v>
      </c>
      <c r="M831" s="9">
        <v>3557.87</v>
      </c>
      <c r="N831" s="9">
        <v>0</v>
      </c>
      <c r="O831" s="9">
        <v>0</v>
      </c>
      <c r="P831" s="9">
        <v>0</v>
      </c>
      <c r="Q831" s="9">
        <v>0</v>
      </c>
      <c r="R831" s="9">
        <v>0</v>
      </c>
      <c r="S831" s="9">
        <v>0</v>
      </c>
      <c r="T831" s="9">
        <v>0</v>
      </c>
      <c r="U831" s="9">
        <v>0</v>
      </c>
      <c r="V831" s="5">
        <v>30.891984732824429</v>
      </c>
      <c r="W831" s="5">
        <v>9.7598746931307628E-2</v>
      </c>
    </row>
    <row r="832" spans="1:23" x14ac:dyDescent="0.35">
      <c r="A832" s="6"/>
      <c r="B832" s="4"/>
      <c r="C832" s="4" t="s">
        <v>291</v>
      </c>
      <c r="D832" s="7" t="s">
        <v>292</v>
      </c>
      <c r="E832" s="8">
        <v>0</v>
      </c>
      <c r="F832" s="8">
        <v>3557.87</v>
      </c>
      <c r="G832" s="9">
        <v>3557.87</v>
      </c>
      <c r="H832" s="9">
        <v>3557.87</v>
      </c>
      <c r="I832" s="9">
        <v>0</v>
      </c>
      <c r="J832" s="9">
        <v>0</v>
      </c>
      <c r="K832" s="9">
        <v>0</v>
      </c>
      <c r="L832" s="9">
        <v>0</v>
      </c>
      <c r="M832" s="9">
        <v>3557.87</v>
      </c>
      <c r="N832" s="9">
        <v>0</v>
      </c>
      <c r="O832" s="9">
        <v>0</v>
      </c>
      <c r="P832" s="9">
        <v>0</v>
      </c>
      <c r="Q832" s="9">
        <v>0</v>
      </c>
      <c r="R832" s="9">
        <v>0</v>
      </c>
      <c r="S832" s="9">
        <v>0</v>
      </c>
      <c r="T832" s="9">
        <v>0</v>
      </c>
      <c r="U832" s="9">
        <v>0</v>
      </c>
      <c r="V832" s="5">
        <v>100</v>
      </c>
      <c r="W832" s="5">
        <v>2.6528935251970889E-2</v>
      </c>
    </row>
    <row r="833" spans="1:23" ht="25" x14ac:dyDescent="0.35">
      <c r="A833" s="6"/>
      <c r="B833" s="4"/>
      <c r="C833" s="4" t="s">
        <v>55</v>
      </c>
      <c r="D833" s="7" t="s">
        <v>56</v>
      </c>
      <c r="E833" s="8">
        <v>38813.08</v>
      </c>
      <c r="F833" s="8">
        <v>38813.08</v>
      </c>
      <c r="G833" s="9">
        <v>9531.36</v>
      </c>
      <c r="H833" s="9">
        <v>9531.36</v>
      </c>
      <c r="I833" s="9">
        <v>9531.36</v>
      </c>
      <c r="J833" s="9">
        <v>0</v>
      </c>
      <c r="K833" s="9">
        <v>9531.36</v>
      </c>
      <c r="L833" s="9">
        <v>0</v>
      </c>
      <c r="M833" s="9">
        <v>0</v>
      </c>
      <c r="N833" s="9">
        <v>0</v>
      </c>
      <c r="O833" s="9">
        <v>0</v>
      </c>
      <c r="P833" s="9">
        <v>0</v>
      </c>
      <c r="Q833" s="9">
        <v>0</v>
      </c>
      <c r="R833" s="9">
        <v>0</v>
      </c>
      <c r="S833" s="9">
        <v>0</v>
      </c>
      <c r="T833" s="9">
        <v>0</v>
      </c>
      <c r="U833" s="9">
        <v>0</v>
      </c>
      <c r="V833" s="5">
        <v>24.557083333333331</v>
      </c>
      <c r="W833" s="5">
        <v>7.1069811679336736E-2</v>
      </c>
    </row>
    <row r="834" spans="1:23" x14ac:dyDescent="0.35">
      <c r="A834" s="6"/>
      <c r="B834" s="4"/>
      <c r="C834" s="4"/>
      <c r="D834" s="7" t="s">
        <v>27</v>
      </c>
      <c r="E834" s="8">
        <v>11941858.810000001</v>
      </c>
      <c r="F834" s="8">
        <v>13750590.25</v>
      </c>
      <c r="G834" s="9">
        <v>13411263.5</v>
      </c>
      <c r="H834" s="9">
        <v>13224400.199999999</v>
      </c>
      <c r="I834" s="9">
        <v>13217027.300000001</v>
      </c>
      <c r="J834" s="9">
        <v>12129180.550000001</v>
      </c>
      <c r="K834" s="9">
        <v>1087846.75</v>
      </c>
      <c r="L834" s="9">
        <v>0</v>
      </c>
      <c r="M834" s="9">
        <v>7372.9</v>
      </c>
      <c r="N834" s="9">
        <v>0</v>
      </c>
      <c r="O834" s="9">
        <v>0</v>
      </c>
      <c r="P834" s="9">
        <v>0</v>
      </c>
      <c r="Q834" s="9">
        <v>186863.3</v>
      </c>
      <c r="R834" s="9">
        <v>186863.3</v>
      </c>
      <c r="S834" s="9">
        <v>0</v>
      </c>
      <c r="T834" s="9">
        <v>0</v>
      </c>
      <c r="U834" s="9">
        <v>0</v>
      </c>
      <c r="V834" s="5">
        <v>97.532274981435208</v>
      </c>
      <c r="W834" s="5">
        <v>100</v>
      </c>
    </row>
    <row r="835" spans="1:23" x14ac:dyDescent="0.35">
      <c r="A835" s="10"/>
      <c r="B835" s="11"/>
      <c r="C835" s="11"/>
      <c r="D835" s="12"/>
      <c r="E835" s="13"/>
      <c r="F835" s="13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5"/>
      <c r="W835" s="15"/>
    </row>
    <row r="836" spans="1:23" x14ac:dyDescent="0.35">
      <c r="A836" s="10"/>
      <c r="B836" s="11"/>
      <c r="C836" s="11"/>
      <c r="D836" s="12"/>
      <c r="E836" s="13"/>
      <c r="F836" s="13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5"/>
      <c r="W836" s="15"/>
    </row>
    <row r="837" spans="1:23" x14ac:dyDescent="0.35">
      <c r="A837" s="10"/>
      <c r="B837" s="11"/>
      <c r="C837" s="11"/>
      <c r="D837" s="12"/>
      <c r="E837" s="13"/>
      <c r="F837" s="13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5"/>
      <c r="W837" s="15"/>
    </row>
    <row r="838" spans="1:23" x14ac:dyDescent="0.35">
      <c r="A838" s="10"/>
      <c r="B838" s="11"/>
      <c r="C838" s="11"/>
      <c r="D838" s="12"/>
      <c r="E838" s="13"/>
      <c r="F838" s="13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5"/>
      <c r="W838" s="15"/>
    </row>
    <row r="839" spans="1:23" x14ac:dyDescent="0.35">
      <c r="A839" s="10"/>
      <c r="B839" s="11"/>
      <c r="C839" s="11"/>
      <c r="D839" s="12"/>
      <c r="E839" s="13"/>
      <c r="F839" s="13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5"/>
      <c r="W839" s="15"/>
    </row>
    <row r="840" spans="1:23" ht="39" x14ac:dyDescent="0.35">
      <c r="A840" s="31" t="s">
        <v>333</v>
      </c>
      <c r="B840" s="31"/>
      <c r="C840" s="31"/>
      <c r="D840" s="31"/>
      <c r="E840" s="31"/>
      <c r="F840" s="31"/>
      <c r="G840" s="31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16"/>
    </row>
    <row r="841" spans="1:23" ht="52" x14ac:dyDescent="0.35">
      <c r="A841" s="24" t="s">
        <v>2</v>
      </c>
      <c r="B841" s="24" t="s">
        <v>3</v>
      </c>
      <c r="C841" s="2" t="s">
        <v>4</v>
      </c>
      <c r="D841" s="2" t="s">
        <v>5</v>
      </c>
      <c r="E841" s="2" t="s">
        <v>6</v>
      </c>
      <c r="F841" s="2" t="s">
        <v>7</v>
      </c>
      <c r="G841" s="2" t="s">
        <v>8</v>
      </c>
      <c r="H841" s="27" t="s">
        <v>9</v>
      </c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7"/>
      <c r="U841" s="7"/>
      <c r="V841" s="2" t="s">
        <v>10</v>
      </c>
      <c r="W841" s="2" t="s">
        <v>11</v>
      </c>
    </row>
    <row r="842" spans="1:23" ht="26" x14ac:dyDescent="0.35">
      <c r="A842" s="24"/>
      <c r="B842" s="24"/>
      <c r="C842" s="2"/>
      <c r="D842" s="2"/>
      <c r="E842" s="2"/>
      <c r="F842" s="2"/>
      <c r="G842" s="2"/>
      <c r="H842" s="2" t="s">
        <v>12</v>
      </c>
      <c r="I842" s="28" t="s">
        <v>9</v>
      </c>
      <c r="J842" s="28"/>
      <c r="K842" s="28"/>
      <c r="L842" s="28"/>
      <c r="M842" s="28"/>
      <c r="N842" s="28"/>
      <c r="O842" s="28"/>
      <c r="P842" s="28"/>
      <c r="Q842" s="2" t="s">
        <v>13</v>
      </c>
      <c r="R842" s="27" t="s">
        <v>9</v>
      </c>
      <c r="S842" s="27"/>
      <c r="T842" s="7"/>
      <c r="U842" s="7"/>
      <c r="V842" s="2"/>
      <c r="W842" s="2"/>
    </row>
    <row r="843" spans="1:23" ht="100.5" customHeight="1" x14ac:dyDescent="0.35">
      <c r="A843" s="25"/>
      <c r="B843" s="25"/>
      <c r="C843" s="26"/>
      <c r="D843" s="26"/>
      <c r="E843" s="2"/>
      <c r="F843" s="26"/>
      <c r="G843" s="2"/>
      <c r="H843" s="2"/>
      <c r="I843" s="2" t="s">
        <v>14</v>
      </c>
      <c r="J843" s="29" t="s">
        <v>9</v>
      </c>
      <c r="K843" s="29"/>
      <c r="L843" s="2" t="s">
        <v>15</v>
      </c>
      <c r="M843" s="2" t="s">
        <v>16</v>
      </c>
      <c r="N843" s="2" t="s">
        <v>17</v>
      </c>
      <c r="O843" s="2" t="s">
        <v>18</v>
      </c>
      <c r="P843" s="2" t="s">
        <v>19</v>
      </c>
      <c r="Q843" s="2"/>
      <c r="R843" s="2" t="s">
        <v>20</v>
      </c>
      <c r="S843" s="2" t="s">
        <v>21</v>
      </c>
      <c r="T843" s="2" t="s">
        <v>22</v>
      </c>
      <c r="U843" s="2" t="s">
        <v>23</v>
      </c>
      <c r="V843" s="2"/>
      <c r="W843" s="2"/>
    </row>
    <row r="844" spans="1:23" ht="91" x14ac:dyDescent="0.35">
      <c r="A844" s="25"/>
      <c r="B844" s="25"/>
      <c r="C844" s="26"/>
      <c r="D844" s="26"/>
      <c r="E844" s="2"/>
      <c r="F844" s="26"/>
      <c r="G844" s="2"/>
      <c r="H844" s="2"/>
      <c r="I844" s="2"/>
      <c r="J844" s="2" t="s">
        <v>24</v>
      </c>
      <c r="K844" s="2" t="s">
        <v>25</v>
      </c>
      <c r="L844" s="2"/>
      <c r="M844" s="2"/>
      <c r="N844" s="2"/>
      <c r="O844" s="2"/>
      <c r="P844" s="2"/>
      <c r="Q844" s="2"/>
      <c r="R844" s="2"/>
      <c r="S844" s="2" t="s">
        <v>26</v>
      </c>
      <c r="T844" s="26"/>
      <c r="U844" s="26"/>
      <c r="V844" s="2"/>
      <c r="W844" s="2"/>
    </row>
    <row r="845" spans="1:23" x14ac:dyDescent="0.35">
      <c r="A845" s="2">
        <v>1</v>
      </c>
      <c r="B845" s="2">
        <v>2</v>
      </c>
      <c r="C845" s="2">
        <v>3</v>
      </c>
      <c r="D845" s="2">
        <v>4</v>
      </c>
      <c r="E845" s="2">
        <v>5</v>
      </c>
      <c r="F845" s="2">
        <v>6</v>
      </c>
      <c r="G845" s="2">
        <v>7</v>
      </c>
      <c r="H845" s="2">
        <v>8</v>
      </c>
      <c r="I845" s="2">
        <v>9</v>
      </c>
      <c r="J845" s="2">
        <v>10</v>
      </c>
      <c r="K845" s="2">
        <v>11</v>
      </c>
      <c r="L845" s="2">
        <v>12</v>
      </c>
      <c r="M845" s="2">
        <v>13</v>
      </c>
      <c r="N845" s="2">
        <v>14</v>
      </c>
      <c r="O845" s="2">
        <v>15</v>
      </c>
      <c r="P845" s="2">
        <v>16</v>
      </c>
      <c r="Q845" s="2">
        <v>17</v>
      </c>
      <c r="R845" s="2">
        <v>18</v>
      </c>
      <c r="S845" s="2">
        <v>19</v>
      </c>
      <c r="T845" s="2">
        <v>20</v>
      </c>
      <c r="U845" s="2">
        <v>21</v>
      </c>
      <c r="V845" s="2">
        <v>22</v>
      </c>
      <c r="W845" s="2">
        <v>23</v>
      </c>
    </row>
    <row r="846" spans="1:23" x14ac:dyDescent="0.35">
      <c r="A846" s="30" t="s">
        <v>27</v>
      </c>
      <c r="B846" s="30"/>
      <c r="C846" s="30"/>
      <c r="D846" s="30"/>
      <c r="E846" s="3">
        <v>12115733.5</v>
      </c>
      <c r="F846" s="3">
        <v>14370443.380000001</v>
      </c>
      <c r="G846" s="3">
        <v>13998164.48</v>
      </c>
      <c r="H846" s="3">
        <v>13207335.189999999</v>
      </c>
      <c r="I846" s="3">
        <v>13196985.039999999</v>
      </c>
      <c r="J846" s="3">
        <v>10825189.210000001</v>
      </c>
      <c r="K846" s="3">
        <v>2371795.83</v>
      </c>
      <c r="L846" s="3">
        <v>0</v>
      </c>
      <c r="M846" s="3">
        <v>10350.15</v>
      </c>
      <c r="N846" s="3">
        <v>0</v>
      </c>
      <c r="O846" s="3">
        <v>0</v>
      </c>
      <c r="P846" s="3">
        <v>0</v>
      </c>
      <c r="Q846" s="3">
        <v>790829.29</v>
      </c>
      <c r="R846" s="3">
        <v>790829.29</v>
      </c>
      <c r="S846" s="3">
        <v>0</v>
      </c>
      <c r="T846" s="3">
        <v>0</v>
      </c>
      <c r="U846" s="3">
        <v>0</v>
      </c>
      <c r="V846" s="3">
        <v>97.409412591158997</v>
      </c>
      <c r="W846" s="3">
        <v>100</v>
      </c>
    </row>
    <row r="847" spans="1:23" x14ac:dyDescent="0.35">
      <c r="A847" s="4"/>
      <c r="B847" s="4"/>
      <c r="C847" s="4"/>
      <c r="D847" s="4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</row>
    <row r="848" spans="1:23" x14ac:dyDescent="0.35">
      <c r="A848" s="6">
        <v>801</v>
      </c>
      <c r="B848" s="4"/>
      <c r="C848" s="4"/>
      <c r="D848" s="7" t="s">
        <v>240</v>
      </c>
      <c r="E848" s="8">
        <v>12083389.27</v>
      </c>
      <c r="F848" s="8">
        <v>14334541.279999999</v>
      </c>
      <c r="G848" s="9">
        <v>13973246.130000001</v>
      </c>
      <c r="H848" s="9">
        <v>13182416.84</v>
      </c>
      <c r="I848" s="9">
        <v>13175624.550000001</v>
      </c>
      <c r="J848" s="9">
        <v>10825189.210000001</v>
      </c>
      <c r="K848" s="9">
        <v>2350435.34</v>
      </c>
      <c r="L848" s="9">
        <v>0</v>
      </c>
      <c r="M848" s="9">
        <v>6792.29</v>
      </c>
      <c r="N848" s="9">
        <v>0</v>
      </c>
      <c r="O848" s="9">
        <v>0</v>
      </c>
      <c r="P848" s="9">
        <v>0</v>
      </c>
      <c r="Q848" s="9">
        <v>790829.29</v>
      </c>
      <c r="R848" s="9">
        <v>790829.29</v>
      </c>
      <c r="S848" s="9">
        <v>0</v>
      </c>
      <c r="T848" s="9">
        <v>0</v>
      </c>
      <c r="U848" s="9">
        <v>0</v>
      </c>
      <c r="V848" s="5">
        <v>97.479548563247903</v>
      </c>
      <c r="W848" s="5">
        <v>99.821988437246574</v>
      </c>
    </row>
    <row r="849" spans="1:23" x14ac:dyDescent="0.35">
      <c r="A849" s="6"/>
      <c r="B849" s="4" t="s">
        <v>241</v>
      </c>
      <c r="C849" s="4"/>
      <c r="D849" s="7" t="s">
        <v>242</v>
      </c>
      <c r="E849" s="8">
        <v>10847008.4</v>
      </c>
      <c r="F849" s="8">
        <v>12641983.84</v>
      </c>
      <c r="G849" s="9">
        <v>12471948.77</v>
      </c>
      <c r="H849" s="9">
        <v>11681119.48</v>
      </c>
      <c r="I849" s="9">
        <v>11674650.630000001</v>
      </c>
      <c r="J849" s="9">
        <v>9487711.9199999999</v>
      </c>
      <c r="K849" s="9">
        <v>2186938.7200000002</v>
      </c>
      <c r="L849" s="9">
        <v>0</v>
      </c>
      <c r="M849" s="9">
        <v>6468.85</v>
      </c>
      <c r="N849" s="9">
        <v>0</v>
      </c>
      <c r="O849" s="9">
        <v>0</v>
      </c>
      <c r="P849" s="9">
        <v>0</v>
      </c>
      <c r="Q849" s="9">
        <v>790829.29</v>
      </c>
      <c r="R849" s="9">
        <v>790829.29</v>
      </c>
      <c r="S849" s="9">
        <v>0</v>
      </c>
      <c r="T849" s="9">
        <v>0</v>
      </c>
      <c r="U849" s="9">
        <v>0</v>
      </c>
      <c r="V849" s="5">
        <v>98.654996874359227</v>
      </c>
      <c r="W849" s="5">
        <v>89.097029715918822</v>
      </c>
    </row>
    <row r="850" spans="1:23" ht="37.5" x14ac:dyDescent="0.35">
      <c r="A850" s="6"/>
      <c r="B850" s="4"/>
      <c r="C850" s="4" t="s">
        <v>31</v>
      </c>
      <c r="D850" s="7" t="s">
        <v>32</v>
      </c>
      <c r="E850" s="8">
        <v>6468.85</v>
      </c>
      <c r="F850" s="8">
        <v>6468.85</v>
      </c>
      <c r="G850" s="9">
        <v>6468.85</v>
      </c>
      <c r="H850" s="9">
        <v>6468.85</v>
      </c>
      <c r="I850" s="9">
        <v>0</v>
      </c>
      <c r="J850" s="9">
        <v>0</v>
      </c>
      <c r="K850" s="9">
        <v>0</v>
      </c>
      <c r="L850" s="9">
        <v>0</v>
      </c>
      <c r="M850" s="9">
        <v>6468.85</v>
      </c>
      <c r="N850" s="9">
        <v>0</v>
      </c>
      <c r="O850" s="9">
        <v>0</v>
      </c>
      <c r="P850" s="9">
        <v>0</v>
      </c>
      <c r="Q850" s="9">
        <v>0</v>
      </c>
      <c r="R850" s="9">
        <v>0</v>
      </c>
      <c r="S850" s="9">
        <v>0</v>
      </c>
      <c r="T850" s="9">
        <v>0</v>
      </c>
      <c r="U850" s="9">
        <v>0</v>
      </c>
      <c r="V850" s="5">
        <v>100</v>
      </c>
      <c r="W850" s="5">
        <v>4.6212103086123953E-2</v>
      </c>
    </row>
    <row r="851" spans="1:23" ht="25" x14ac:dyDescent="0.35">
      <c r="A851" s="6"/>
      <c r="B851" s="4"/>
      <c r="C851" s="4" t="s">
        <v>33</v>
      </c>
      <c r="D851" s="7" t="s">
        <v>34</v>
      </c>
      <c r="E851" s="8">
        <v>6484452.29</v>
      </c>
      <c r="F851" s="8">
        <v>7498282.21</v>
      </c>
      <c r="G851" s="9">
        <v>7403547.3799999999</v>
      </c>
      <c r="H851" s="9">
        <v>7403547.3799999999</v>
      </c>
      <c r="I851" s="9">
        <v>7403547.3799999999</v>
      </c>
      <c r="J851" s="9">
        <v>7403547.3799999999</v>
      </c>
      <c r="K851" s="9">
        <v>0</v>
      </c>
      <c r="L851" s="9">
        <v>0</v>
      </c>
      <c r="M851" s="9">
        <v>0</v>
      </c>
      <c r="N851" s="9">
        <v>0</v>
      </c>
      <c r="O851" s="9">
        <v>0</v>
      </c>
      <c r="P851" s="9">
        <v>0</v>
      </c>
      <c r="Q851" s="9">
        <v>0</v>
      </c>
      <c r="R851" s="9">
        <v>0</v>
      </c>
      <c r="S851" s="9">
        <v>0</v>
      </c>
      <c r="T851" s="9">
        <v>0</v>
      </c>
      <c r="U851" s="9">
        <v>0</v>
      </c>
      <c r="V851" s="5">
        <v>98.736579568860463</v>
      </c>
      <c r="W851" s="5">
        <v>52.889415557958394</v>
      </c>
    </row>
    <row r="852" spans="1:23" ht="25" x14ac:dyDescent="0.35">
      <c r="A852" s="6"/>
      <c r="B852" s="4"/>
      <c r="C852" s="4" t="s">
        <v>35</v>
      </c>
      <c r="D852" s="7" t="s">
        <v>36</v>
      </c>
      <c r="E852" s="8">
        <v>551178.04</v>
      </c>
      <c r="F852" s="8">
        <v>559765.43000000005</v>
      </c>
      <c r="G852" s="9">
        <v>559764.4</v>
      </c>
      <c r="H852" s="9">
        <v>559764.4</v>
      </c>
      <c r="I852" s="9">
        <v>559764.4</v>
      </c>
      <c r="J852" s="9">
        <v>559764.4</v>
      </c>
      <c r="K852" s="9">
        <v>0</v>
      </c>
      <c r="L852" s="9">
        <v>0</v>
      </c>
      <c r="M852" s="9">
        <v>0</v>
      </c>
      <c r="N852" s="9">
        <v>0</v>
      </c>
      <c r="O852" s="9">
        <v>0</v>
      </c>
      <c r="P852" s="9">
        <v>0</v>
      </c>
      <c r="Q852" s="9">
        <v>0</v>
      </c>
      <c r="R852" s="9">
        <v>0</v>
      </c>
      <c r="S852" s="9">
        <v>0</v>
      </c>
      <c r="T852" s="9">
        <v>0</v>
      </c>
      <c r="U852" s="9">
        <v>0</v>
      </c>
      <c r="V852" s="5">
        <v>99.999815098373432</v>
      </c>
      <c r="W852" s="5">
        <v>3.9988414163635273</v>
      </c>
    </row>
    <row r="853" spans="1:23" ht="37.5" x14ac:dyDescent="0.35">
      <c r="A853" s="6"/>
      <c r="B853" s="4"/>
      <c r="C853" s="4" t="s">
        <v>37</v>
      </c>
      <c r="D853" s="7" t="s">
        <v>38</v>
      </c>
      <c r="E853" s="8">
        <v>1261486.46</v>
      </c>
      <c r="F853" s="8">
        <v>1387939.99</v>
      </c>
      <c r="G853" s="9">
        <v>1353009.28</v>
      </c>
      <c r="H853" s="9">
        <v>1353009.28</v>
      </c>
      <c r="I853" s="9">
        <v>1353009.28</v>
      </c>
      <c r="J853" s="9">
        <v>1353009.28</v>
      </c>
      <c r="K853" s="9">
        <v>0</v>
      </c>
      <c r="L853" s="9">
        <v>0</v>
      </c>
      <c r="M853" s="9">
        <v>0</v>
      </c>
      <c r="N853" s="9">
        <v>0</v>
      </c>
      <c r="O853" s="9">
        <v>0</v>
      </c>
      <c r="P853" s="9">
        <v>0</v>
      </c>
      <c r="Q853" s="9">
        <v>0</v>
      </c>
      <c r="R853" s="9">
        <v>0</v>
      </c>
      <c r="S853" s="9">
        <v>0</v>
      </c>
      <c r="T853" s="9">
        <v>0</v>
      </c>
      <c r="U853" s="9">
        <v>0</v>
      </c>
      <c r="V853" s="5">
        <v>97.483269992139171</v>
      </c>
      <c r="W853" s="5">
        <v>9.6656192732012265</v>
      </c>
    </row>
    <row r="854" spans="1:23" ht="37.5" x14ac:dyDescent="0.35">
      <c r="A854" s="6"/>
      <c r="B854" s="4"/>
      <c r="C854" s="4" t="s">
        <v>39</v>
      </c>
      <c r="D854" s="7" t="s">
        <v>40</v>
      </c>
      <c r="E854" s="8">
        <v>179406.98</v>
      </c>
      <c r="F854" s="8">
        <v>147336.12</v>
      </c>
      <c r="G854" s="9">
        <v>128367.53</v>
      </c>
      <c r="H854" s="9">
        <v>128367.53</v>
      </c>
      <c r="I854" s="9">
        <v>128367.53</v>
      </c>
      <c r="J854" s="9">
        <v>128367.53</v>
      </c>
      <c r="K854" s="9">
        <v>0</v>
      </c>
      <c r="L854" s="9">
        <v>0</v>
      </c>
      <c r="M854" s="9">
        <v>0</v>
      </c>
      <c r="N854" s="9">
        <v>0</v>
      </c>
      <c r="O854" s="9">
        <v>0</v>
      </c>
      <c r="P854" s="9">
        <v>0</v>
      </c>
      <c r="Q854" s="9">
        <v>0</v>
      </c>
      <c r="R854" s="9">
        <v>0</v>
      </c>
      <c r="S854" s="9">
        <v>0</v>
      </c>
      <c r="T854" s="9">
        <v>0</v>
      </c>
      <c r="U854" s="9">
        <v>0</v>
      </c>
      <c r="V854" s="5">
        <v>87.125629932218899</v>
      </c>
      <c r="W854" s="5">
        <v>0.9170311251569202</v>
      </c>
    </row>
    <row r="855" spans="1:23" ht="25" x14ac:dyDescent="0.35">
      <c r="A855" s="6"/>
      <c r="B855" s="4"/>
      <c r="C855" s="4" t="s">
        <v>41</v>
      </c>
      <c r="D855" s="7" t="s">
        <v>42</v>
      </c>
      <c r="E855" s="8">
        <v>14554.9</v>
      </c>
      <c r="F855" s="8">
        <v>26522.27</v>
      </c>
      <c r="G855" s="9">
        <v>26287.03</v>
      </c>
      <c r="H855" s="9">
        <v>26287.03</v>
      </c>
      <c r="I855" s="9">
        <v>26287.03</v>
      </c>
      <c r="J855" s="9">
        <v>26287.03</v>
      </c>
      <c r="K855" s="9">
        <v>0</v>
      </c>
      <c r="L855" s="9">
        <v>0</v>
      </c>
      <c r="M855" s="9">
        <v>0</v>
      </c>
      <c r="N855" s="9">
        <v>0</v>
      </c>
      <c r="O855" s="9">
        <v>0</v>
      </c>
      <c r="P855" s="9">
        <v>0</v>
      </c>
      <c r="Q855" s="9">
        <v>0</v>
      </c>
      <c r="R855" s="9">
        <v>0</v>
      </c>
      <c r="S855" s="9">
        <v>0</v>
      </c>
      <c r="T855" s="9">
        <v>0</v>
      </c>
      <c r="U855" s="9">
        <v>0</v>
      </c>
      <c r="V855" s="5">
        <v>99.113048780487816</v>
      </c>
      <c r="W855" s="5">
        <v>0.18778911952438132</v>
      </c>
    </row>
    <row r="856" spans="1:23" ht="25" x14ac:dyDescent="0.35">
      <c r="A856" s="6"/>
      <c r="B856" s="4"/>
      <c r="C856" s="4" t="s">
        <v>43</v>
      </c>
      <c r="D856" s="7" t="s">
        <v>44</v>
      </c>
      <c r="E856" s="8">
        <v>64688.46</v>
      </c>
      <c r="F856" s="8">
        <v>162659.14000000001</v>
      </c>
      <c r="G856" s="9">
        <v>162658.85</v>
      </c>
      <c r="H856" s="9">
        <v>162658.85</v>
      </c>
      <c r="I856" s="9">
        <v>162658.85</v>
      </c>
      <c r="J856" s="9">
        <v>0</v>
      </c>
      <c r="K856" s="9">
        <v>162658.85</v>
      </c>
      <c r="L856" s="9">
        <v>0</v>
      </c>
      <c r="M856" s="9">
        <v>0</v>
      </c>
      <c r="N856" s="9">
        <v>0</v>
      </c>
      <c r="O856" s="9">
        <v>0</v>
      </c>
      <c r="P856" s="9">
        <v>0</v>
      </c>
      <c r="Q856" s="9">
        <v>0</v>
      </c>
      <c r="R856" s="9">
        <v>0</v>
      </c>
      <c r="S856" s="9">
        <v>0</v>
      </c>
      <c r="T856" s="9">
        <v>0</v>
      </c>
      <c r="U856" s="9">
        <v>0</v>
      </c>
      <c r="V856" s="5">
        <v>99.999821037979714</v>
      </c>
      <c r="W856" s="5">
        <v>1.162001252555948</v>
      </c>
    </row>
    <row r="857" spans="1:23" ht="37.5" x14ac:dyDescent="0.35">
      <c r="A857" s="6"/>
      <c r="B857" s="4"/>
      <c r="C857" s="4" t="s">
        <v>95</v>
      </c>
      <c r="D857" s="7" t="s">
        <v>96</v>
      </c>
      <c r="E857" s="8">
        <v>3234.42</v>
      </c>
      <c r="F857" s="8">
        <v>7225.7</v>
      </c>
      <c r="G857" s="9">
        <v>7216.97</v>
      </c>
      <c r="H857" s="9">
        <v>7216.97</v>
      </c>
      <c r="I857" s="9">
        <v>7216.97</v>
      </c>
      <c r="J857" s="9">
        <v>0</v>
      </c>
      <c r="K857" s="9">
        <v>7216.97</v>
      </c>
      <c r="L857" s="9">
        <v>0</v>
      </c>
      <c r="M857" s="9">
        <v>0</v>
      </c>
      <c r="N857" s="9">
        <v>0</v>
      </c>
      <c r="O857" s="9">
        <v>0</v>
      </c>
      <c r="P857" s="9">
        <v>0</v>
      </c>
      <c r="Q857" s="9">
        <v>0</v>
      </c>
      <c r="R857" s="9">
        <v>0</v>
      </c>
      <c r="S857" s="9">
        <v>0</v>
      </c>
      <c r="T857" s="9">
        <v>0</v>
      </c>
      <c r="U857" s="9">
        <v>0</v>
      </c>
      <c r="V857" s="5">
        <v>99.8791405550582</v>
      </c>
      <c r="W857" s="5">
        <v>5.155653280803419E-2</v>
      </c>
    </row>
    <row r="858" spans="1:23" x14ac:dyDescent="0.35">
      <c r="A858" s="6"/>
      <c r="B858" s="4"/>
      <c r="C858" s="4" t="s">
        <v>49</v>
      </c>
      <c r="D858" s="7" t="s">
        <v>50</v>
      </c>
      <c r="E858" s="8">
        <v>33961.440000000002</v>
      </c>
      <c r="F858" s="8">
        <v>28010.1</v>
      </c>
      <c r="G858" s="9">
        <v>27989.05</v>
      </c>
      <c r="H858" s="9">
        <v>27989.05</v>
      </c>
      <c r="I858" s="9">
        <v>27989.05</v>
      </c>
      <c r="J858" s="9">
        <v>0</v>
      </c>
      <c r="K858" s="9">
        <v>27989.05</v>
      </c>
      <c r="L858" s="9">
        <v>0</v>
      </c>
      <c r="M858" s="9">
        <v>0</v>
      </c>
      <c r="N858" s="9">
        <v>0</v>
      </c>
      <c r="O858" s="9">
        <v>0</v>
      </c>
      <c r="P858" s="9">
        <v>0</v>
      </c>
      <c r="Q858" s="9">
        <v>0</v>
      </c>
      <c r="R858" s="9">
        <v>0</v>
      </c>
      <c r="S858" s="9">
        <v>0</v>
      </c>
      <c r="T858" s="9">
        <v>0</v>
      </c>
      <c r="U858" s="9">
        <v>0</v>
      </c>
      <c r="V858" s="5">
        <v>99.924826789838335</v>
      </c>
      <c r="W858" s="5">
        <v>0.1999479859673714</v>
      </c>
    </row>
    <row r="859" spans="1:23" ht="25" x14ac:dyDescent="0.35">
      <c r="A859" s="6"/>
      <c r="B859" s="4"/>
      <c r="C859" s="4" t="s">
        <v>51</v>
      </c>
      <c r="D859" s="7" t="s">
        <v>52</v>
      </c>
      <c r="E859" s="8">
        <v>953390.07</v>
      </c>
      <c r="F859" s="8">
        <v>1518754.38</v>
      </c>
      <c r="G859" s="9">
        <v>1504236.48</v>
      </c>
      <c r="H859" s="9">
        <v>1504236.48</v>
      </c>
      <c r="I859" s="9">
        <v>1504236.48</v>
      </c>
      <c r="J859" s="9">
        <v>0</v>
      </c>
      <c r="K859" s="9">
        <v>1504236.48</v>
      </c>
      <c r="L859" s="9">
        <v>0</v>
      </c>
      <c r="M859" s="9">
        <v>0</v>
      </c>
      <c r="N859" s="9">
        <v>0</v>
      </c>
      <c r="O859" s="9">
        <v>0</v>
      </c>
      <c r="P859" s="9">
        <v>0</v>
      </c>
      <c r="Q859" s="9">
        <v>0</v>
      </c>
      <c r="R859" s="9">
        <v>0</v>
      </c>
      <c r="S859" s="9">
        <v>0</v>
      </c>
      <c r="T859" s="9">
        <v>0</v>
      </c>
      <c r="U859" s="9">
        <v>0</v>
      </c>
      <c r="V859" s="5">
        <v>99.044091507107751</v>
      </c>
      <c r="W859" s="5">
        <v>10.745955190364922</v>
      </c>
    </row>
    <row r="860" spans="1:23" ht="25" x14ac:dyDescent="0.35">
      <c r="A860" s="6"/>
      <c r="B860" s="4"/>
      <c r="C860" s="4" t="s">
        <v>53</v>
      </c>
      <c r="D860" s="7" t="s">
        <v>54</v>
      </c>
      <c r="E860" s="8">
        <v>6468.85</v>
      </c>
      <c r="F860" s="8">
        <v>1940.65</v>
      </c>
      <c r="G860" s="9">
        <v>1886.32</v>
      </c>
      <c r="H860" s="9">
        <v>1886.32</v>
      </c>
      <c r="I860" s="9">
        <v>1886.32</v>
      </c>
      <c r="J860" s="9">
        <v>0</v>
      </c>
      <c r="K860" s="9">
        <v>1886.32</v>
      </c>
      <c r="L860" s="9">
        <v>0</v>
      </c>
      <c r="M860" s="9">
        <v>0</v>
      </c>
      <c r="N860" s="9">
        <v>0</v>
      </c>
      <c r="O860" s="9">
        <v>0</v>
      </c>
      <c r="P860" s="9">
        <v>0</v>
      </c>
      <c r="Q860" s="9">
        <v>0</v>
      </c>
      <c r="R860" s="9">
        <v>0</v>
      </c>
      <c r="S860" s="9">
        <v>0</v>
      </c>
      <c r="T860" s="9">
        <v>0</v>
      </c>
      <c r="U860" s="9">
        <v>0</v>
      </c>
      <c r="V860" s="5">
        <v>97.2</v>
      </c>
      <c r="W860" s="5">
        <v>1.3475449259913745E-2</v>
      </c>
    </row>
    <row r="861" spans="1:23" ht="25" x14ac:dyDescent="0.35">
      <c r="A861" s="6"/>
      <c r="B861" s="4"/>
      <c r="C861" s="4" t="s">
        <v>55</v>
      </c>
      <c r="D861" s="7" t="s">
        <v>56</v>
      </c>
      <c r="E861" s="8">
        <v>113204.81</v>
      </c>
      <c r="F861" s="8">
        <v>83399.600000000006</v>
      </c>
      <c r="G861" s="9">
        <v>83389.02</v>
      </c>
      <c r="H861" s="9">
        <v>83389.02</v>
      </c>
      <c r="I861" s="9">
        <v>83389.02</v>
      </c>
      <c r="J861" s="9">
        <v>0</v>
      </c>
      <c r="K861" s="9">
        <v>83389.02</v>
      </c>
      <c r="L861" s="9">
        <v>0</v>
      </c>
      <c r="M861" s="9">
        <v>0</v>
      </c>
      <c r="N861" s="9">
        <v>0</v>
      </c>
      <c r="O861" s="9">
        <v>0</v>
      </c>
      <c r="P861" s="9">
        <v>0</v>
      </c>
      <c r="Q861" s="9">
        <v>0</v>
      </c>
      <c r="R861" s="9">
        <v>0</v>
      </c>
      <c r="S861" s="9">
        <v>0</v>
      </c>
      <c r="T861" s="9">
        <v>0</v>
      </c>
      <c r="U861" s="9">
        <v>0</v>
      </c>
      <c r="V861" s="5">
        <v>99.987318208260618</v>
      </c>
      <c r="W861" s="5">
        <v>0.59571398224930716</v>
      </c>
    </row>
    <row r="862" spans="1:23" ht="37.5" x14ac:dyDescent="0.35">
      <c r="A862" s="6"/>
      <c r="B862" s="4"/>
      <c r="C862" s="4" t="s">
        <v>57</v>
      </c>
      <c r="D862" s="7" t="s">
        <v>58</v>
      </c>
      <c r="E862" s="8">
        <v>12937.69</v>
      </c>
      <c r="F862" s="8">
        <v>10256.36</v>
      </c>
      <c r="G862" s="9">
        <v>10256.32</v>
      </c>
      <c r="H862" s="9">
        <v>10256.32</v>
      </c>
      <c r="I862" s="9">
        <v>10256.32</v>
      </c>
      <c r="J862" s="9">
        <v>0</v>
      </c>
      <c r="K862" s="9">
        <v>10256.32</v>
      </c>
      <c r="L862" s="9">
        <v>0</v>
      </c>
      <c r="M862" s="9">
        <v>0</v>
      </c>
      <c r="N862" s="9">
        <v>0</v>
      </c>
      <c r="O862" s="9">
        <v>0</v>
      </c>
      <c r="P862" s="9">
        <v>0</v>
      </c>
      <c r="Q862" s="9">
        <v>0</v>
      </c>
      <c r="R862" s="9">
        <v>0</v>
      </c>
      <c r="S862" s="9">
        <v>0</v>
      </c>
      <c r="T862" s="9">
        <v>0</v>
      </c>
      <c r="U862" s="9">
        <v>0</v>
      </c>
      <c r="V862" s="5">
        <v>99.999684642068743</v>
      </c>
      <c r="W862" s="5">
        <v>7.3269058382534086E-2</v>
      </c>
    </row>
    <row r="863" spans="1:23" ht="25" x14ac:dyDescent="0.35">
      <c r="A863" s="6"/>
      <c r="B863" s="4"/>
      <c r="C863" s="4" t="s">
        <v>59</v>
      </c>
      <c r="D863" s="7" t="s">
        <v>60</v>
      </c>
      <c r="E863" s="8">
        <v>3234.42</v>
      </c>
      <c r="F863" s="8">
        <v>585.42999999999995</v>
      </c>
      <c r="G863" s="9">
        <v>579.79999999999995</v>
      </c>
      <c r="H863" s="9">
        <v>579.79999999999995</v>
      </c>
      <c r="I863" s="9">
        <v>579.79999999999995</v>
      </c>
      <c r="J863" s="9">
        <v>0</v>
      </c>
      <c r="K863" s="9">
        <v>579.79999999999995</v>
      </c>
      <c r="L863" s="9">
        <v>0</v>
      </c>
      <c r="M863" s="9">
        <v>0</v>
      </c>
      <c r="N863" s="9">
        <v>0</v>
      </c>
      <c r="O863" s="9">
        <v>0</v>
      </c>
      <c r="P863" s="9">
        <v>0</v>
      </c>
      <c r="Q863" s="9">
        <v>0</v>
      </c>
      <c r="R863" s="9">
        <v>0</v>
      </c>
      <c r="S863" s="9">
        <v>0</v>
      </c>
      <c r="T863" s="9">
        <v>0</v>
      </c>
      <c r="U863" s="9">
        <v>0</v>
      </c>
      <c r="V863" s="5">
        <v>99.038674033149164</v>
      </c>
      <c r="W863" s="5">
        <v>4.1419907996092893E-3</v>
      </c>
    </row>
    <row r="864" spans="1:23" x14ac:dyDescent="0.35">
      <c r="A864" s="6"/>
      <c r="B864" s="4"/>
      <c r="C864" s="4" t="s">
        <v>61</v>
      </c>
      <c r="D864" s="7" t="s">
        <v>62</v>
      </c>
      <c r="E864" s="8">
        <v>970.33</v>
      </c>
      <c r="F864" s="8">
        <v>0</v>
      </c>
      <c r="G864" s="9">
        <v>0</v>
      </c>
      <c r="H864" s="9">
        <v>0</v>
      </c>
      <c r="I864" s="9">
        <v>0</v>
      </c>
      <c r="J864" s="9">
        <v>0</v>
      </c>
      <c r="K864" s="9">
        <v>0</v>
      </c>
      <c r="L864" s="9">
        <v>0</v>
      </c>
      <c r="M864" s="9">
        <v>0</v>
      </c>
      <c r="N864" s="9">
        <v>0</v>
      </c>
      <c r="O864" s="9">
        <v>0</v>
      </c>
      <c r="P864" s="9">
        <v>0</v>
      </c>
      <c r="Q864" s="9">
        <v>0</v>
      </c>
      <c r="R864" s="9">
        <v>0</v>
      </c>
      <c r="S864" s="9">
        <v>0</v>
      </c>
      <c r="T864" s="9">
        <v>0</v>
      </c>
      <c r="U864" s="9">
        <v>0</v>
      </c>
      <c r="V864" s="5" t="s">
        <v>86</v>
      </c>
      <c r="W864" s="5">
        <v>0</v>
      </c>
    </row>
    <row r="865" spans="1:23" ht="37.5" x14ac:dyDescent="0.35">
      <c r="A865" s="6"/>
      <c r="B865" s="4"/>
      <c r="C865" s="4" t="s">
        <v>63</v>
      </c>
      <c r="D865" s="7" t="s">
        <v>64</v>
      </c>
      <c r="E865" s="8">
        <v>351581.79</v>
      </c>
      <c r="F865" s="8">
        <v>383602.58</v>
      </c>
      <c r="G865" s="9">
        <v>383602.58</v>
      </c>
      <c r="H865" s="9">
        <v>383602.58</v>
      </c>
      <c r="I865" s="9">
        <v>383602.58</v>
      </c>
      <c r="J865" s="9">
        <v>0</v>
      </c>
      <c r="K865" s="9">
        <v>383602.58</v>
      </c>
      <c r="L865" s="9">
        <v>0</v>
      </c>
      <c r="M865" s="9">
        <v>0</v>
      </c>
      <c r="N865" s="9">
        <v>0</v>
      </c>
      <c r="O865" s="9">
        <v>0</v>
      </c>
      <c r="P865" s="9">
        <v>0</v>
      </c>
      <c r="Q865" s="9">
        <v>0</v>
      </c>
      <c r="R865" s="9">
        <v>0</v>
      </c>
      <c r="S865" s="9">
        <v>0</v>
      </c>
      <c r="T865" s="9">
        <v>0</v>
      </c>
      <c r="U865" s="9">
        <v>0</v>
      </c>
      <c r="V865" s="5">
        <v>100</v>
      </c>
      <c r="W865" s="5">
        <v>2.7403777130071503</v>
      </c>
    </row>
    <row r="866" spans="1:23" ht="37.5" x14ac:dyDescent="0.35">
      <c r="A866" s="6"/>
      <c r="B866" s="4"/>
      <c r="C866" s="4" t="s">
        <v>67</v>
      </c>
      <c r="D866" s="7" t="s">
        <v>68</v>
      </c>
      <c r="E866" s="8">
        <v>1617.21</v>
      </c>
      <c r="F866" s="8">
        <v>5123.33</v>
      </c>
      <c r="G866" s="9">
        <v>5123.33</v>
      </c>
      <c r="H866" s="9">
        <v>5123.33</v>
      </c>
      <c r="I866" s="9">
        <v>5123.33</v>
      </c>
      <c r="J866" s="9">
        <v>0</v>
      </c>
      <c r="K866" s="9">
        <v>5123.33</v>
      </c>
      <c r="L866" s="9">
        <v>0</v>
      </c>
      <c r="M866" s="9">
        <v>0</v>
      </c>
      <c r="N866" s="9">
        <v>0</v>
      </c>
      <c r="O866" s="9">
        <v>0</v>
      </c>
      <c r="P866" s="9">
        <v>0</v>
      </c>
      <c r="Q866" s="9">
        <v>0</v>
      </c>
      <c r="R866" s="9">
        <v>0</v>
      </c>
      <c r="S866" s="9">
        <v>0</v>
      </c>
      <c r="T866" s="9">
        <v>0</v>
      </c>
      <c r="U866" s="9">
        <v>0</v>
      </c>
      <c r="V866" s="5">
        <v>100</v>
      </c>
      <c r="W866" s="5">
        <v>3.6599985644210166E-2</v>
      </c>
    </row>
    <row r="867" spans="1:23" ht="37.5" x14ac:dyDescent="0.35">
      <c r="A867" s="6"/>
      <c r="B867" s="4"/>
      <c r="C867" s="4" t="s">
        <v>91</v>
      </c>
      <c r="D867" s="7" t="s">
        <v>92</v>
      </c>
      <c r="E867" s="8">
        <v>105535.99</v>
      </c>
      <c r="F867" s="8">
        <v>23282.41</v>
      </c>
      <c r="G867" s="9">
        <v>16736.3</v>
      </c>
      <c r="H867" s="9">
        <v>16736.3</v>
      </c>
      <c r="I867" s="9">
        <v>16736.3</v>
      </c>
      <c r="J867" s="9">
        <v>16736.3</v>
      </c>
      <c r="K867" s="9">
        <v>0</v>
      </c>
      <c r="L867" s="9">
        <v>0</v>
      </c>
      <c r="M867" s="9">
        <v>0</v>
      </c>
      <c r="N867" s="9">
        <v>0</v>
      </c>
      <c r="O867" s="9">
        <v>0</v>
      </c>
      <c r="P867" s="9">
        <v>0</v>
      </c>
      <c r="Q867" s="9">
        <v>0</v>
      </c>
      <c r="R867" s="9">
        <v>0</v>
      </c>
      <c r="S867" s="9">
        <v>0</v>
      </c>
      <c r="T867" s="9">
        <v>0</v>
      </c>
      <c r="U867" s="9">
        <v>0</v>
      </c>
      <c r="V867" s="5">
        <v>71.883856233121065</v>
      </c>
      <c r="W867" s="5">
        <v>0.11956064628596619</v>
      </c>
    </row>
    <row r="868" spans="1:23" ht="25" x14ac:dyDescent="0.35">
      <c r="A868" s="6"/>
      <c r="B868" s="4"/>
      <c r="C868" s="4" t="s">
        <v>211</v>
      </c>
      <c r="D868" s="7" t="s">
        <v>188</v>
      </c>
      <c r="E868" s="8">
        <v>698635.39</v>
      </c>
      <c r="F868" s="8">
        <v>790829.29</v>
      </c>
      <c r="G868" s="9">
        <v>790829.29</v>
      </c>
      <c r="H868" s="9">
        <v>0</v>
      </c>
      <c r="I868" s="9">
        <v>0</v>
      </c>
      <c r="J868" s="9">
        <v>0</v>
      </c>
      <c r="K868" s="9">
        <v>0</v>
      </c>
      <c r="L868" s="9">
        <v>0</v>
      </c>
      <c r="M868" s="9">
        <v>0</v>
      </c>
      <c r="N868" s="9">
        <v>0</v>
      </c>
      <c r="O868" s="9">
        <v>0</v>
      </c>
      <c r="P868" s="9">
        <v>0</v>
      </c>
      <c r="Q868" s="9">
        <v>790829.29</v>
      </c>
      <c r="R868" s="9">
        <v>790829.29</v>
      </c>
      <c r="S868" s="9">
        <v>0</v>
      </c>
      <c r="T868" s="9">
        <v>0</v>
      </c>
      <c r="U868" s="9">
        <v>0</v>
      </c>
      <c r="V868" s="5">
        <v>100</v>
      </c>
      <c r="W868" s="5">
        <v>5.6495213333032792</v>
      </c>
    </row>
    <row r="869" spans="1:23" ht="25" x14ac:dyDescent="0.35">
      <c r="A869" s="6"/>
      <c r="B869" s="4" t="s">
        <v>243</v>
      </c>
      <c r="C869" s="4"/>
      <c r="D869" s="7" t="s">
        <v>244</v>
      </c>
      <c r="E869" s="8">
        <v>900647.75</v>
      </c>
      <c r="F869" s="8">
        <v>1333882.56</v>
      </c>
      <c r="G869" s="9">
        <v>1250831.82</v>
      </c>
      <c r="H869" s="9">
        <v>1250831.82</v>
      </c>
      <c r="I869" s="9">
        <v>1250508.3799999999</v>
      </c>
      <c r="J869" s="9">
        <v>1122945.1599999999</v>
      </c>
      <c r="K869" s="9">
        <v>127563.22</v>
      </c>
      <c r="L869" s="9">
        <v>0</v>
      </c>
      <c r="M869" s="9">
        <v>323.44</v>
      </c>
      <c r="N869" s="9">
        <v>0</v>
      </c>
      <c r="O869" s="9">
        <v>0</v>
      </c>
      <c r="P869" s="9">
        <v>0</v>
      </c>
      <c r="Q869" s="9">
        <v>0</v>
      </c>
      <c r="R869" s="9">
        <v>0</v>
      </c>
      <c r="S869" s="9">
        <v>0</v>
      </c>
      <c r="T869" s="9">
        <v>0</v>
      </c>
      <c r="U869" s="9">
        <v>0</v>
      </c>
      <c r="V869" s="5">
        <v>93.773759584095131</v>
      </c>
      <c r="W869" s="5">
        <v>8.9356845481434259</v>
      </c>
    </row>
    <row r="870" spans="1:23" ht="37.5" x14ac:dyDescent="0.35">
      <c r="A870" s="6"/>
      <c r="B870" s="4"/>
      <c r="C870" s="4" t="s">
        <v>31</v>
      </c>
      <c r="D870" s="7" t="s">
        <v>32</v>
      </c>
      <c r="E870" s="8">
        <v>323.44</v>
      </c>
      <c r="F870" s="8">
        <v>323.44</v>
      </c>
      <c r="G870" s="9">
        <v>323.44</v>
      </c>
      <c r="H870" s="9">
        <v>323.44</v>
      </c>
      <c r="I870" s="9">
        <v>0</v>
      </c>
      <c r="J870" s="9">
        <v>0</v>
      </c>
      <c r="K870" s="9">
        <v>0</v>
      </c>
      <c r="L870" s="9">
        <v>0</v>
      </c>
      <c r="M870" s="9">
        <v>323.44</v>
      </c>
      <c r="N870" s="9">
        <v>0</v>
      </c>
      <c r="O870" s="9">
        <v>0</v>
      </c>
      <c r="P870" s="9">
        <v>0</v>
      </c>
      <c r="Q870" s="9">
        <v>0</v>
      </c>
      <c r="R870" s="9">
        <v>0</v>
      </c>
      <c r="S870" s="9">
        <v>0</v>
      </c>
      <c r="T870" s="9">
        <v>0</v>
      </c>
      <c r="U870" s="9">
        <v>0</v>
      </c>
      <c r="V870" s="5">
        <v>100</v>
      </c>
      <c r="W870" s="5">
        <v>2.3106051543061975E-3</v>
      </c>
    </row>
    <row r="871" spans="1:23" ht="25" x14ac:dyDescent="0.35">
      <c r="A871" s="6"/>
      <c r="B871" s="4"/>
      <c r="C871" s="4" t="s">
        <v>33</v>
      </c>
      <c r="D871" s="7" t="s">
        <v>34</v>
      </c>
      <c r="E871" s="8">
        <v>616972.68000000005</v>
      </c>
      <c r="F871" s="8">
        <v>940414.99</v>
      </c>
      <c r="G871" s="9">
        <v>886026.35</v>
      </c>
      <c r="H871" s="9">
        <v>886026.35</v>
      </c>
      <c r="I871" s="9">
        <v>886026.35</v>
      </c>
      <c r="J871" s="9">
        <v>886026.35</v>
      </c>
      <c r="K871" s="9">
        <v>0</v>
      </c>
      <c r="L871" s="9">
        <v>0</v>
      </c>
      <c r="M871" s="9">
        <v>0</v>
      </c>
      <c r="N871" s="9">
        <v>0</v>
      </c>
      <c r="O871" s="9">
        <v>0</v>
      </c>
      <c r="P871" s="9">
        <v>0</v>
      </c>
      <c r="Q871" s="9">
        <v>0</v>
      </c>
      <c r="R871" s="9">
        <v>0</v>
      </c>
      <c r="S871" s="9">
        <v>0</v>
      </c>
      <c r="T871" s="9">
        <v>0</v>
      </c>
      <c r="U871" s="9">
        <v>0</v>
      </c>
      <c r="V871" s="5">
        <v>94.21652817521462</v>
      </c>
      <c r="W871" s="5">
        <v>6.3295895021629054</v>
      </c>
    </row>
    <row r="872" spans="1:23" ht="25" x14ac:dyDescent="0.35">
      <c r="A872" s="6"/>
      <c r="B872" s="4"/>
      <c r="C872" s="4" t="s">
        <v>35</v>
      </c>
      <c r="D872" s="7" t="s">
        <v>36</v>
      </c>
      <c r="E872" s="8">
        <v>52442.94</v>
      </c>
      <c r="F872" s="8">
        <v>57423.95</v>
      </c>
      <c r="G872" s="9">
        <v>57422.69</v>
      </c>
      <c r="H872" s="9">
        <v>57422.69</v>
      </c>
      <c r="I872" s="9">
        <v>57422.69</v>
      </c>
      <c r="J872" s="9">
        <v>57422.69</v>
      </c>
      <c r="K872" s="9">
        <v>0</v>
      </c>
      <c r="L872" s="9">
        <v>0</v>
      </c>
      <c r="M872" s="9">
        <v>0</v>
      </c>
      <c r="N872" s="9">
        <v>0</v>
      </c>
      <c r="O872" s="9">
        <v>0</v>
      </c>
      <c r="P872" s="9">
        <v>0</v>
      </c>
      <c r="Q872" s="9">
        <v>0</v>
      </c>
      <c r="R872" s="9">
        <v>0</v>
      </c>
      <c r="S872" s="9">
        <v>0</v>
      </c>
      <c r="T872" s="9">
        <v>0</v>
      </c>
      <c r="U872" s="9">
        <v>0</v>
      </c>
      <c r="V872" s="5">
        <v>99.997803311929715</v>
      </c>
      <c r="W872" s="5">
        <v>0.41021582773542054</v>
      </c>
    </row>
    <row r="873" spans="1:23" ht="37.5" x14ac:dyDescent="0.35">
      <c r="A873" s="6"/>
      <c r="B873" s="4"/>
      <c r="C873" s="4" t="s">
        <v>37</v>
      </c>
      <c r="D873" s="7" t="s">
        <v>38</v>
      </c>
      <c r="E873" s="8">
        <v>120026.21</v>
      </c>
      <c r="F873" s="8">
        <v>187302.21</v>
      </c>
      <c r="G873" s="9">
        <v>163242.07999999999</v>
      </c>
      <c r="H873" s="9">
        <v>163242.07999999999</v>
      </c>
      <c r="I873" s="9">
        <v>163242.07999999999</v>
      </c>
      <c r="J873" s="9">
        <v>163242.07999999999</v>
      </c>
      <c r="K873" s="9">
        <v>0</v>
      </c>
      <c r="L873" s="9">
        <v>0</v>
      </c>
      <c r="M873" s="9">
        <v>0</v>
      </c>
      <c r="N873" s="9">
        <v>0</v>
      </c>
      <c r="O873" s="9">
        <v>0</v>
      </c>
      <c r="P873" s="9">
        <v>0</v>
      </c>
      <c r="Q873" s="9">
        <v>0</v>
      </c>
      <c r="R873" s="9">
        <v>0</v>
      </c>
      <c r="S873" s="9">
        <v>0</v>
      </c>
      <c r="T873" s="9">
        <v>0</v>
      </c>
      <c r="U873" s="9">
        <v>0</v>
      </c>
      <c r="V873" s="5">
        <v>87.154380148163497</v>
      </c>
      <c r="W873" s="5">
        <v>1.1661677357701929</v>
      </c>
    </row>
    <row r="874" spans="1:23" ht="37.5" x14ac:dyDescent="0.35">
      <c r="A874" s="6"/>
      <c r="B874" s="4"/>
      <c r="C874" s="4" t="s">
        <v>39</v>
      </c>
      <c r="D874" s="7" t="s">
        <v>40</v>
      </c>
      <c r="E874" s="8">
        <v>17071.29</v>
      </c>
      <c r="F874" s="8">
        <v>17071.29</v>
      </c>
      <c r="G874" s="9">
        <v>13271.52</v>
      </c>
      <c r="H874" s="9">
        <v>13271.52</v>
      </c>
      <c r="I874" s="9">
        <v>13271.52</v>
      </c>
      <c r="J874" s="9">
        <v>13271.52</v>
      </c>
      <c r="K874" s="9">
        <v>0</v>
      </c>
      <c r="L874" s="9">
        <v>0</v>
      </c>
      <c r="M874" s="9">
        <v>0</v>
      </c>
      <c r="N874" s="9">
        <v>0</v>
      </c>
      <c r="O874" s="9">
        <v>0</v>
      </c>
      <c r="P874" s="9">
        <v>0</v>
      </c>
      <c r="Q874" s="9">
        <v>0</v>
      </c>
      <c r="R874" s="9">
        <v>0</v>
      </c>
      <c r="S874" s="9">
        <v>0</v>
      </c>
      <c r="T874" s="9">
        <v>0</v>
      </c>
      <c r="U874" s="9">
        <v>0</v>
      </c>
      <c r="V874" s="5">
        <v>77.741758241758248</v>
      </c>
      <c r="W874" s="5">
        <v>9.4808981752007332E-2</v>
      </c>
    </row>
    <row r="875" spans="1:23" ht="25" x14ac:dyDescent="0.35">
      <c r="A875" s="6"/>
      <c r="B875" s="4"/>
      <c r="C875" s="4" t="s">
        <v>41</v>
      </c>
      <c r="D875" s="7" t="s">
        <v>42</v>
      </c>
      <c r="E875" s="8">
        <v>1617.21</v>
      </c>
      <c r="F875" s="8">
        <v>1617.21</v>
      </c>
      <c r="G875" s="9">
        <v>1529.01</v>
      </c>
      <c r="H875" s="9">
        <v>1529.01</v>
      </c>
      <c r="I875" s="9">
        <v>1529.01</v>
      </c>
      <c r="J875" s="9">
        <v>1529.01</v>
      </c>
      <c r="K875" s="9">
        <v>0</v>
      </c>
      <c r="L875" s="9">
        <v>0</v>
      </c>
      <c r="M875" s="9">
        <v>0</v>
      </c>
      <c r="N875" s="9">
        <v>0</v>
      </c>
      <c r="O875" s="9">
        <v>0</v>
      </c>
      <c r="P875" s="9">
        <v>0</v>
      </c>
      <c r="Q875" s="9">
        <v>0</v>
      </c>
      <c r="R875" s="9">
        <v>0</v>
      </c>
      <c r="S875" s="9">
        <v>0</v>
      </c>
      <c r="T875" s="9">
        <v>0</v>
      </c>
      <c r="U875" s="9">
        <v>0</v>
      </c>
      <c r="V875" s="5">
        <v>94.546000000000006</v>
      </c>
      <c r="W875" s="5">
        <v>1.0922923745951689E-2</v>
      </c>
    </row>
    <row r="876" spans="1:23" ht="25" x14ac:dyDescent="0.35">
      <c r="A876" s="6"/>
      <c r="B876" s="4"/>
      <c r="C876" s="4" t="s">
        <v>43</v>
      </c>
      <c r="D876" s="7" t="s">
        <v>44</v>
      </c>
      <c r="E876" s="8">
        <v>3234.42</v>
      </c>
      <c r="F876" s="8">
        <v>31661.77</v>
      </c>
      <c r="G876" s="9">
        <v>31619.14</v>
      </c>
      <c r="H876" s="9">
        <v>31619.14</v>
      </c>
      <c r="I876" s="9">
        <v>31619.14</v>
      </c>
      <c r="J876" s="9">
        <v>0</v>
      </c>
      <c r="K876" s="9">
        <v>31619.14</v>
      </c>
      <c r="L876" s="9">
        <v>0</v>
      </c>
      <c r="M876" s="9">
        <v>0</v>
      </c>
      <c r="N876" s="9">
        <v>0</v>
      </c>
      <c r="O876" s="9">
        <v>0</v>
      </c>
      <c r="P876" s="9">
        <v>0</v>
      </c>
      <c r="Q876" s="9">
        <v>0</v>
      </c>
      <c r="R876" s="9">
        <v>0</v>
      </c>
      <c r="S876" s="9">
        <v>0</v>
      </c>
      <c r="T876" s="9">
        <v>0</v>
      </c>
      <c r="U876" s="9">
        <v>0</v>
      </c>
      <c r="V876" s="5">
        <v>99.865359076514451</v>
      </c>
      <c r="W876" s="5">
        <v>0.22588060079569613</v>
      </c>
    </row>
    <row r="877" spans="1:23" ht="37.5" x14ac:dyDescent="0.35">
      <c r="A877" s="6"/>
      <c r="B877" s="4"/>
      <c r="C877" s="4" t="s">
        <v>95</v>
      </c>
      <c r="D877" s="7" t="s">
        <v>96</v>
      </c>
      <c r="E877" s="8">
        <v>1617.21</v>
      </c>
      <c r="F877" s="8">
        <v>646.88</v>
      </c>
      <c r="G877" s="9">
        <v>631.94000000000005</v>
      </c>
      <c r="H877" s="9">
        <v>631.94000000000005</v>
      </c>
      <c r="I877" s="9">
        <v>631.94000000000005</v>
      </c>
      <c r="J877" s="9">
        <v>0</v>
      </c>
      <c r="K877" s="9">
        <v>631.94000000000005</v>
      </c>
      <c r="L877" s="9">
        <v>0</v>
      </c>
      <c r="M877" s="9">
        <v>0</v>
      </c>
      <c r="N877" s="9">
        <v>0</v>
      </c>
      <c r="O877" s="9">
        <v>0</v>
      </c>
      <c r="P877" s="9">
        <v>0</v>
      </c>
      <c r="Q877" s="9">
        <v>0</v>
      </c>
      <c r="R877" s="9">
        <v>0</v>
      </c>
      <c r="S877" s="9">
        <v>0</v>
      </c>
      <c r="T877" s="9">
        <v>0</v>
      </c>
      <c r="U877" s="9">
        <v>0</v>
      </c>
      <c r="V877" s="5">
        <v>97.69</v>
      </c>
      <c r="W877" s="5">
        <v>4.5144603504834483E-3</v>
      </c>
    </row>
    <row r="878" spans="1:23" x14ac:dyDescent="0.35">
      <c r="A878" s="6"/>
      <c r="B878" s="4"/>
      <c r="C878" s="4" t="s">
        <v>49</v>
      </c>
      <c r="D878" s="7" t="s">
        <v>50</v>
      </c>
      <c r="E878" s="8">
        <v>9703.27</v>
      </c>
      <c r="F878" s="8">
        <v>3105.05</v>
      </c>
      <c r="G878" s="9">
        <v>3099.06</v>
      </c>
      <c r="H878" s="9">
        <v>3099.06</v>
      </c>
      <c r="I878" s="9">
        <v>3099.06</v>
      </c>
      <c r="J878" s="9">
        <v>0</v>
      </c>
      <c r="K878" s="9">
        <v>3099.06</v>
      </c>
      <c r="L878" s="9">
        <v>0</v>
      </c>
      <c r="M878" s="9">
        <v>0</v>
      </c>
      <c r="N878" s="9">
        <v>0</v>
      </c>
      <c r="O878" s="9">
        <v>0</v>
      </c>
      <c r="P878" s="9">
        <v>0</v>
      </c>
      <c r="Q878" s="9">
        <v>0</v>
      </c>
      <c r="R878" s="9">
        <v>0</v>
      </c>
      <c r="S878" s="9">
        <v>0</v>
      </c>
      <c r="T878" s="9">
        <v>0</v>
      </c>
      <c r="U878" s="9">
        <v>0</v>
      </c>
      <c r="V878" s="5">
        <v>99.807291666666657</v>
      </c>
      <c r="W878" s="5">
        <v>2.213906328598483E-2</v>
      </c>
    </row>
    <row r="879" spans="1:23" ht="25" x14ac:dyDescent="0.35">
      <c r="A879" s="6"/>
      <c r="B879" s="4"/>
      <c r="C879" s="4" t="s">
        <v>51</v>
      </c>
      <c r="D879" s="7" t="s">
        <v>52</v>
      </c>
      <c r="E879" s="8">
        <v>1617.21</v>
      </c>
      <c r="F879" s="8">
        <v>97.03</v>
      </c>
      <c r="G879" s="9">
        <v>75.62</v>
      </c>
      <c r="H879" s="9">
        <v>75.62</v>
      </c>
      <c r="I879" s="9">
        <v>75.62</v>
      </c>
      <c r="J879" s="9">
        <v>0</v>
      </c>
      <c r="K879" s="9">
        <v>75.62</v>
      </c>
      <c r="L879" s="9">
        <v>0</v>
      </c>
      <c r="M879" s="9">
        <v>0</v>
      </c>
      <c r="N879" s="9">
        <v>0</v>
      </c>
      <c r="O879" s="9">
        <v>0</v>
      </c>
      <c r="P879" s="9">
        <v>0</v>
      </c>
      <c r="Q879" s="9">
        <v>0</v>
      </c>
      <c r="R879" s="9">
        <v>0</v>
      </c>
      <c r="S879" s="9">
        <v>0</v>
      </c>
      <c r="T879" s="9">
        <v>0</v>
      </c>
      <c r="U879" s="9">
        <v>0</v>
      </c>
      <c r="V879" s="5">
        <v>77.933333333333337</v>
      </c>
      <c r="W879" s="5">
        <v>5.4021948507678894E-4</v>
      </c>
    </row>
    <row r="880" spans="1:23" ht="25" x14ac:dyDescent="0.35">
      <c r="A880" s="6"/>
      <c r="B880" s="4"/>
      <c r="C880" s="4" t="s">
        <v>53</v>
      </c>
      <c r="D880" s="7" t="s">
        <v>54</v>
      </c>
      <c r="E880" s="8">
        <v>646.88</v>
      </c>
      <c r="F880" s="8">
        <v>323.44</v>
      </c>
      <c r="G880" s="9">
        <v>209.59</v>
      </c>
      <c r="H880" s="9">
        <v>209.59</v>
      </c>
      <c r="I880" s="9">
        <v>209.59</v>
      </c>
      <c r="J880" s="9">
        <v>0</v>
      </c>
      <c r="K880" s="9">
        <v>209.59</v>
      </c>
      <c r="L880" s="9">
        <v>0</v>
      </c>
      <c r="M880" s="9">
        <v>0</v>
      </c>
      <c r="N880" s="9">
        <v>0</v>
      </c>
      <c r="O880" s="9">
        <v>0</v>
      </c>
      <c r="P880" s="9">
        <v>0</v>
      </c>
      <c r="Q880" s="9">
        <v>0</v>
      </c>
      <c r="R880" s="9">
        <v>0</v>
      </c>
      <c r="S880" s="9">
        <v>0</v>
      </c>
      <c r="T880" s="9">
        <v>0</v>
      </c>
      <c r="U880" s="9">
        <v>0</v>
      </c>
      <c r="V880" s="5">
        <v>64.8</v>
      </c>
      <c r="W880" s="5">
        <v>1.497272139990416E-3</v>
      </c>
    </row>
    <row r="881" spans="1:23" ht="25" x14ac:dyDescent="0.35">
      <c r="A881" s="6"/>
      <c r="B881" s="4"/>
      <c r="C881" s="4" t="s">
        <v>55</v>
      </c>
      <c r="D881" s="7" t="s">
        <v>56</v>
      </c>
      <c r="E881" s="8">
        <v>16172.12</v>
      </c>
      <c r="F881" s="8">
        <v>44586.52</v>
      </c>
      <c r="G881" s="9">
        <v>44578.37</v>
      </c>
      <c r="H881" s="9">
        <v>44578.37</v>
      </c>
      <c r="I881" s="9">
        <v>44578.37</v>
      </c>
      <c r="J881" s="9">
        <v>0</v>
      </c>
      <c r="K881" s="9">
        <v>44578.37</v>
      </c>
      <c r="L881" s="9">
        <v>0</v>
      </c>
      <c r="M881" s="9">
        <v>0</v>
      </c>
      <c r="N881" s="9">
        <v>0</v>
      </c>
      <c r="O881" s="9">
        <v>0</v>
      </c>
      <c r="P881" s="9">
        <v>0</v>
      </c>
      <c r="Q881" s="9">
        <v>0</v>
      </c>
      <c r="R881" s="9">
        <v>0</v>
      </c>
      <c r="S881" s="9">
        <v>0</v>
      </c>
      <c r="T881" s="9">
        <v>0</v>
      </c>
      <c r="U881" s="9">
        <v>0</v>
      </c>
      <c r="V881" s="5">
        <v>99.981719260065276</v>
      </c>
      <c r="W881" s="5">
        <v>0.31845869327122078</v>
      </c>
    </row>
    <row r="882" spans="1:23" ht="37.5" x14ac:dyDescent="0.35">
      <c r="A882" s="6"/>
      <c r="B882" s="4"/>
      <c r="C882" s="4" t="s">
        <v>57</v>
      </c>
      <c r="D882" s="7" t="s">
        <v>58</v>
      </c>
      <c r="E882" s="8">
        <v>3234.42</v>
      </c>
      <c r="F882" s="8">
        <v>1112.6400000000001</v>
      </c>
      <c r="G882" s="9">
        <v>1110.44</v>
      </c>
      <c r="H882" s="9">
        <v>1110.44</v>
      </c>
      <c r="I882" s="9">
        <v>1110.44</v>
      </c>
      <c r="J882" s="9">
        <v>0</v>
      </c>
      <c r="K882" s="9">
        <v>1110.44</v>
      </c>
      <c r="L882" s="9">
        <v>0</v>
      </c>
      <c r="M882" s="9">
        <v>0</v>
      </c>
      <c r="N882" s="9">
        <v>0</v>
      </c>
      <c r="O882" s="9">
        <v>0</v>
      </c>
      <c r="P882" s="9">
        <v>0</v>
      </c>
      <c r="Q882" s="9">
        <v>0</v>
      </c>
      <c r="R882" s="9">
        <v>0</v>
      </c>
      <c r="S882" s="9">
        <v>0</v>
      </c>
      <c r="T882" s="9">
        <v>0</v>
      </c>
      <c r="U882" s="9">
        <v>0</v>
      </c>
      <c r="V882" s="5">
        <v>99.802325581395351</v>
      </c>
      <c r="W882" s="5">
        <v>7.932769615764038E-3</v>
      </c>
    </row>
    <row r="883" spans="1:23" ht="25" x14ac:dyDescent="0.35">
      <c r="A883" s="6"/>
      <c r="B883" s="4"/>
      <c r="C883" s="4" t="s">
        <v>59</v>
      </c>
      <c r="D883" s="7" t="s">
        <v>60</v>
      </c>
      <c r="E883" s="8">
        <v>1617.21</v>
      </c>
      <c r="F883" s="8">
        <v>67.92</v>
      </c>
      <c r="G883" s="9">
        <v>64.430000000000007</v>
      </c>
      <c r="H883" s="9">
        <v>64.430000000000007</v>
      </c>
      <c r="I883" s="9">
        <v>64.430000000000007</v>
      </c>
      <c r="J883" s="9">
        <v>0</v>
      </c>
      <c r="K883" s="9">
        <v>64.430000000000007</v>
      </c>
      <c r="L883" s="9">
        <v>0</v>
      </c>
      <c r="M883" s="9">
        <v>0</v>
      </c>
      <c r="N883" s="9">
        <v>0</v>
      </c>
      <c r="O883" s="9">
        <v>0</v>
      </c>
      <c r="P883" s="9">
        <v>0</v>
      </c>
      <c r="Q883" s="9">
        <v>0</v>
      </c>
      <c r="R883" s="9">
        <v>0</v>
      </c>
      <c r="S883" s="9">
        <v>0</v>
      </c>
      <c r="T883" s="9">
        <v>0</v>
      </c>
      <c r="U883" s="9">
        <v>0</v>
      </c>
      <c r="V883" s="5">
        <v>94.857142857142861</v>
      </c>
      <c r="W883" s="5">
        <v>4.6027254673779465E-4</v>
      </c>
    </row>
    <row r="884" spans="1:23" x14ac:dyDescent="0.35">
      <c r="A884" s="6"/>
      <c r="B884" s="4"/>
      <c r="C884" s="4" t="s">
        <v>61</v>
      </c>
      <c r="D884" s="7" t="s">
        <v>62</v>
      </c>
      <c r="E884" s="8">
        <v>646.88</v>
      </c>
      <c r="F884" s="8">
        <v>0</v>
      </c>
      <c r="G884" s="9">
        <v>0</v>
      </c>
      <c r="H884" s="9">
        <v>0</v>
      </c>
      <c r="I884" s="9">
        <v>0</v>
      </c>
      <c r="J884" s="9">
        <v>0</v>
      </c>
      <c r="K884" s="9">
        <v>0</v>
      </c>
      <c r="L884" s="9">
        <v>0</v>
      </c>
      <c r="M884" s="9">
        <v>0</v>
      </c>
      <c r="N884" s="9">
        <v>0</v>
      </c>
      <c r="O884" s="9">
        <v>0</v>
      </c>
      <c r="P884" s="9">
        <v>0</v>
      </c>
      <c r="Q884" s="9">
        <v>0</v>
      </c>
      <c r="R884" s="9">
        <v>0</v>
      </c>
      <c r="S884" s="9">
        <v>0</v>
      </c>
      <c r="T884" s="9">
        <v>0</v>
      </c>
      <c r="U884" s="9">
        <v>0</v>
      </c>
      <c r="V884" s="5" t="s">
        <v>86</v>
      </c>
      <c r="W884" s="5">
        <v>0</v>
      </c>
    </row>
    <row r="885" spans="1:23" ht="37.5" x14ac:dyDescent="0.35">
      <c r="A885" s="6"/>
      <c r="B885" s="4"/>
      <c r="C885" s="4" t="s">
        <v>63</v>
      </c>
      <c r="D885" s="7" t="s">
        <v>64</v>
      </c>
      <c r="E885" s="8">
        <v>42047.5</v>
      </c>
      <c r="F885" s="8">
        <v>45605.37</v>
      </c>
      <c r="G885" s="9">
        <v>45605.37</v>
      </c>
      <c r="H885" s="9">
        <v>45605.37</v>
      </c>
      <c r="I885" s="9">
        <v>45605.37</v>
      </c>
      <c r="J885" s="9">
        <v>0</v>
      </c>
      <c r="K885" s="9">
        <v>45605.37</v>
      </c>
      <c r="L885" s="9">
        <v>0</v>
      </c>
      <c r="M885" s="9">
        <v>0</v>
      </c>
      <c r="N885" s="9">
        <v>0</v>
      </c>
      <c r="O885" s="9">
        <v>0</v>
      </c>
      <c r="P885" s="9">
        <v>0</v>
      </c>
      <c r="Q885" s="9">
        <v>0</v>
      </c>
      <c r="R885" s="9">
        <v>0</v>
      </c>
      <c r="S885" s="9">
        <v>0</v>
      </c>
      <c r="T885" s="9">
        <v>0</v>
      </c>
      <c r="U885" s="9">
        <v>0</v>
      </c>
      <c r="V885" s="5">
        <v>100</v>
      </c>
      <c r="W885" s="5">
        <v>0.32579532675717388</v>
      </c>
    </row>
    <row r="886" spans="1:23" ht="37.5" x14ac:dyDescent="0.35">
      <c r="A886" s="6"/>
      <c r="B886" s="4"/>
      <c r="C886" s="4" t="s">
        <v>67</v>
      </c>
      <c r="D886" s="7" t="s">
        <v>68</v>
      </c>
      <c r="E886" s="8">
        <v>1617.21</v>
      </c>
      <c r="F886" s="8">
        <v>569.26</v>
      </c>
      <c r="G886" s="9">
        <v>569.26</v>
      </c>
      <c r="H886" s="9">
        <v>569.26</v>
      </c>
      <c r="I886" s="9">
        <v>569.26</v>
      </c>
      <c r="J886" s="9">
        <v>0</v>
      </c>
      <c r="K886" s="9">
        <v>569.26</v>
      </c>
      <c r="L886" s="9">
        <v>0</v>
      </c>
      <c r="M886" s="9">
        <v>0</v>
      </c>
      <c r="N886" s="9">
        <v>0</v>
      </c>
      <c r="O886" s="9">
        <v>0</v>
      </c>
      <c r="P886" s="9">
        <v>0</v>
      </c>
      <c r="Q886" s="9">
        <v>0</v>
      </c>
      <c r="R886" s="9">
        <v>0</v>
      </c>
      <c r="S886" s="9">
        <v>0</v>
      </c>
      <c r="T886" s="9">
        <v>0</v>
      </c>
      <c r="U886" s="9">
        <v>0</v>
      </c>
      <c r="V886" s="5">
        <v>100</v>
      </c>
      <c r="W886" s="5">
        <v>4.0666650715789083E-3</v>
      </c>
    </row>
    <row r="887" spans="1:23" ht="37.5" x14ac:dyDescent="0.35">
      <c r="A887" s="6"/>
      <c r="B887" s="4"/>
      <c r="C887" s="4" t="s">
        <v>91</v>
      </c>
      <c r="D887" s="7" t="s">
        <v>92</v>
      </c>
      <c r="E887" s="8">
        <v>10039.65</v>
      </c>
      <c r="F887" s="8">
        <v>1953.59</v>
      </c>
      <c r="G887" s="9">
        <v>1453.52</v>
      </c>
      <c r="H887" s="9">
        <v>1453.52</v>
      </c>
      <c r="I887" s="9">
        <v>1453.52</v>
      </c>
      <c r="J887" s="9">
        <v>1453.52</v>
      </c>
      <c r="K887" s="9">
        <v>0</v>
      </c>
      <c r="L887" s="9">
        <v>0</v>
      </c>
      <c r="M887" s="9">
        <v>0</v>
      </c>
      <c r="N887" s="9">
        <v>0</v>
      </c>
      <c r="O887" s="9">
        <v>0</v>
      </c>
      <c r="P887" s="9">
        <v>0</v>
      </c>
      <c r="Q887" s="9">
        <v>0</v>
      </c>
      <c r="R887" s="9">
        <v>0</v>
      </c>
      <c r="S887" s="9">
        <v>0</v>
      </c>
      <c r="T887" s="9">
        <v>0</v>
      </c>
      <c r="U887" s="9">
        <v>0</v>
      </c>
      <c r="V887" s="5">
        <v>74.402317880794698</v>
      </c>
      <c r="W887" s="5">
        <v>1.0383628502936622E-2</v>
      </c>
    </row>
    <row r="888" spans="1:23" ht="37.5" x14ac:dyDescent="0.35">
      <c r="A888" s="6"/>
      <c r="B888" s="4" t="s">
        <v>249</v>
      </c>
      <c r="C888" s="4"/>
      <c r="D888" s="7" t="s">
        <v>250</v>
      </c>
      <c r="E888" s="8">
        <v>27492.6</v>
      </c>
      <c r="F888" s="8">
        <v>38813.08</v>
      </c>
      <c r="G888" s="9">
        <v>30075.32</v>
      </c>
      <c r="H888" s="9">
        <v>30075.32</v>
      </c>
      <c r="I888" s="9">
        <v>30075.32</v>
      </c>
      <c r="J888" s="9">
        <v>0</v>
      </c>
      <c r="K888" s="9">
        <v>30075.32</v>
      </c>
      <c r="L888" s="9">
        <v>0</v>
      </c>
      <c r="M888" s="9">
        <v>0</v>
      </c>
      <c r="N888" s="9">
        <v>0</v>
      </c>
      <c r="O888" s="9">
        <v>0</v>
      </c>
      <c r="P888" s="9">
        <v>0</v>
      </c>
      <c r="Q888" s="9">
        <v>0</v>
      </c>
      <c r="R888" s="9">
        <v>0</v>
      </c>
      <c r="S888" s="9">
        <v>0</v>
      </c>
      <c r="T888" s="9">
        <v>0</v>
      </c>
      <c r="U888" s="9">
        <v>0</v>
      </c>
      <c r="V888" s="5">
        <v>77.487583333333333</v>
      </c>
      <c r="W888" s="5">
        <v>0.21485185133367724</v>
      </c>
    </row>
    <row r="889" spans="1:23" ht="25" x14ac:dyDescent="0.35">
      <c r="A889" s="6"/>
      <c r="B889" s="4"/>
      <c r="C889" s="4" t="s">
        <v>43</v>
      </c>
      <c r="D889" s="7" t="s">
        <v>44</v>
      </c>
      <c r="E889" s="8">
        <v>3234.42</v>
      </c>
      <c r="F889" s="8">
        <v>3234.42</v>
      </c>
      <c r="G889" s="9">
        <v>3079.98</v>
      </c>
      <c r="H889" s="9">
        <v>3079.98</v>
      </c>
      <c r="I889" s="9">
        <v>3079.98</v>
      </c>
      <c r="J889" s="9">
        <v>0</v>
      </c>
      <c r="K889" s="9">
        <v>3079.98</v>
      </c>
      <c r="L889" s="9">
        <v>0</v>
      </c>
      <c r="M889" s="9">
        <v>0</v>
      </c>
      <c r="N889" s="9">
        <v>0</v>
      </c>
      <c r="O889" s="9">
        <v>0</v>
      </c>
      <c r="P889" s="9">
        <v>0</v>
      </c>
      <c r="Q889" s="9">
        <v>0</v>
      </c>
      <c r="R889" s="9">
        <v>0</v>
      </c>
      <c r="S889" s="9">
        <v>0</v>
      </c>
      <c r="T889" s="9">
        <v>0</v>
      </c>
      <c r="U889" s="9">
        <v>0</v>
      </c>
      <c r="V889" s="5">
        <v>95.225000000000009</v>
      </c>
      <c r="W889" s="5">
        <v>2.2002737581880767E-2</v>
      </c>
    </row>
    <row r="890" spans="1:23" ht="25" x14ac:dyDescent="0.35">
      <c r="A890" s="6"/>
      <c r="B890" s="4"/>
      <c r="C890" s="4" t="s">
        <v>55</v>
      </c>
      <c r="D890" s="7" t="s">
        <v>56</v>
      </c>
      <c r="E890" s="8">
        <v>11320.48</v>
      </c>
      <c r="F890" s="8">
        <v>10026.709999999999</v>
      </c>
      <c r="G890" s="9">
        <v>9995.82</v>
      </c>
      <c r="H890" s="9">
        <v>9995.82</v>
      </c>
      <c r="I890" s="9">
        <v>9995.82</v>
      </c>
      <c r="J890" s="9">
        <v>0</v>
      </c>
      <c r="K890" s="9">
        <v>9995.82</v>
      </c>
      <c r="L890" s="9">
        <v>0</v>
      </c>
      <c r="M890" s="9">
        <v>0</v>
      </c>
      <c r="N890" s="9">
        <v>0</v>
      </c>
      <c r="O890" s="9">
        <v>0</v>
      </c>
      <c r="P890" s="9">
        <v>0</v>
      </c>
      <c r="Q890" s="9">
        <v>0</v>
      </c>
      <c r="R890" s="9">
        <v>0</v>
      </c>
      <c r="S890" s="9">
        <v>0</v>
      </c>
      <c r="T890" s="9">
        <v>0</v>
      </c>
      <c r="U890" s="9">
        <v>0</v>
      </c>
      <c r="V890" s="5">
        <v>99.691935483870964</v>
      </c>
      <c r="W890" s="5">
        <v>7.1408096991255873E-2</v>
      </c>
    </row>
    <row r="891" spans="1:23" ht="25" x14ac:dyDescent="0.35">
      <c r="A891" s="6"/>
      <c r="B891" s="4"/>
      <c r="C891" s="4" t="s">
        <v>59</v>
      </c>
      <c r="D891" s="7" t="s">
        <v>60</v>
      </c>
      <c r="E891" s="8">
        <v>3234.42</v>
      </c>
      <c r="F891" s="8">
        <v>1293.77</v>
      </c>
      <c r="G891" s="9">
        <v>741.98</v>
      </c>
      <c r="H891" s="9">
        <v>741.98</v>
      </c>
      <c r="I891" s="9">
        <v>741.98</v>
      </c>
      <c r="J891" s="9">
        <v>0</v>
      </c>
      <c r="K891" s="9">
        <v>741.98</v>
      </c>
      <c r="L891" s="9">
        <v>0</v>
      </c>
      <c r="M891" s="9">
        <v>0</v>
      </c>
      <c r="N891" s="9">
        <v>0</v>
      </c>
      <c r="O891" s="9">
        <v>0</v>
      </c>
      <c r="P891" s="9">
        <v>0</v>
      </c>
      <c r="Q891" s="9">
        <v>0</v>
      </c>
      <c r="R891" s="9">
        <v>0</v>
      </c>
      <c r="S891" s="9">
        <v>0</v>
      </c>
      <c r="T891" s="9">
        <v>0</v>
      </c>
      <c r="U891" s="9">
        <v>0</v>
      </c>
      <c r="V891" s="5">
        <v>57.35</v>
      </c>
      <c r="W891" s="5">
        <v>5.3005282239784171E-3</v>
      </c>
    </row>
    <row r="892" spans="1:23" ht="37.5" x14ac:dyDescent="0.35">
      <c r="A892" s="6"/>
      <c r="B892" s="4"/>
      <c r="C892" s="4" t="s">
        <v>67</v>
      </c>
      <c r="D892" s="7" t="s">
        <v>68</v>
      </c>
      <c r="E892" s="8">
        <v>9703.27</v>
      </c>
      <c r="F892" s="8">
        <v>24258.17</v>
      </c>
      <c r="G892" s="9">
        <v>16257.54</v>
      </c>
      <c r="H892" s="9">
        <v>16257.54</v>
      </c>
      <c r="I892" s="9">
        <v>16257.54</v>
      </c>
      <c r="J892" s="9">
        <v>0</v>
      </c>
      <c r="K892" s="9">
        <v>16257.54</v>
      </c>
      <c r="L892" s="9">
        <v>0</v>
      </c>
      <c r="M892" s="9">
        <v>0</v>
      </c>
      <c r="N892" s="9">
        <v>0</v>
      </c>
      <c r="O892" s="9">
        <v>0</v>
      </c>
      <c r="P892" s="9">
        <v>0</v>
      </c>
      <c r="Q892" s="9">
        <v>0</v>
      </c>
      <c r="R892" s="9">
        <v>0</v>
      </c>
      <c r="S892" s="9">
        <v>0</v>
      </c>
      <c r="T892" s="9">
        <v>0</v>
      </c>
      <c r="U892" s="9">
        <v>0</v>
      </c>
      <c r="V892" s="5">
        <v>67.018799999999999</v>
      </c>
      <c r="W892" s="5">
        <v>0.11614048853656216</v>
      </c>
    </row>
    <row r="893" spans="1:23" ht="300" x14ac:dyDescent="0.35">
      <c r="A893" s="6"/>
      <c r="B893" s="4" t="s">
        <v>251</v>
      </c>
      <c r="C893" s="4"/>
      <c r="D893" s="7" t="s">
        <v>252</v>
      </c>
      <c r="E893" s="8">
        <v>308240.52</v>
      </c>
      <c r="F893" s="8">
        <v>308240.52</v>
      </c>
      <c r="G893" s="9">
        <v>208966.57</v>
      </c>
      <c r="H893" s="9">
        <v>208966.57</v>
      </c>
      <c r="I893" s="9">
        <v>208966.57</v>
      </c>
      <c r="J893" s="9">
        <v>203108.48000000001</v>
      </c>
      <c r="K893" s="9">
        <v>5858.09</v>
      </c>
      <c r="L893" s="9">
        <v>0</v>
      </c>
      <c r="M893" s="9">
        <v>0</v>
      </c>
      <c r="N893" s="9">
        <v>0</v>
      </c>
      <c r="O893" s="9">
        <v>0</v>
      </c>
      <c r="P893" s="9">
        <v>0</v>
      </c>
      <c r="Q893" s="9">
        <v>0</v>
      </c>
      <c r="R893" s="9">
        <v>0</v>
      </c>
      <c r="S893" s="9">
        <v>0</v>
      </c>
      <c r="T893" s="9">
        <v>0</v>
      </c>
      <c r="U893" s="9">
        <v>0</v>
      </c>
      <c r="V893" s="5">
        <v>67.793347324239235</v>
      </c>
      <c r="W893" s="5">
        <v>1.4928140584056977</v>
      </c>
    </row>
    <row r="894" spans="1:23" ht="37.5" x14ac:dyDescent="0.35">
      <c r="A894" s="6"/>
      <c r="B894" s="4"/>
      <c r="C894" s="4" t="s">
        <v>31</v>
      </c>
      <c r="D894" s="7" t="s">
        <v>32</v>
      </c>
      <c r="E894" s="8">
        <v>1617.21</v>
      </c>
      <c r="F894" s="8">
        <v>1617.21</v>
      </c>
      <c r="G894" s="9">
        <v>0</v>
      </c>
      <c r="H894" s="9">
        <v>0</v>
      </c>
      <c r="I894" s="9">
        <v>0</v>
      </c>
      <c r="J894" s="9">
        <v>0</v>
      </c>
      <c r="K894" s="9">
        <v>0</v>
      </c>
      <c r="L894" s="9">
        <v>0</v>
      </c>
      <c r="M894" s="9">
        <v>0</v>
      </c>
      <c r="N894" s="9">
        <v>0</v>
      </c>
      <c r="O894" s="9">
        <v>0</v>
      </c>
      <c r="P894" s="9">
        <v>0</v>
      </c>
      <c r="Q894" s="9">
        <v>0</v>
      </c>
      <c r="R894" s="9">
        <v>0</v>
      </c>
      <c r="S894" s="9">
        <v>0</v>
      </c>
      <c r="T894" s="9">
        <v>0</v>
      </c>
      <c r="U894" s="9">
        <v>0</v>
      </c>
      <c r="V894" s="5">
        <v>0</v>
      </c>
      <c r="W894" s="5">
        <v>0</v>
      </c>
    </row>
    <row r="895" spans="1:23" ht="25" x14ac:dyDescent="0.35">
      <c r="A895" s="6"/>
      <c r="B895" s="4"/>
      <c r="C895" s="4" t="s">
        <v>33</v>
      </c>
      <c r="D895" s="7" t="s">
        <v>34</v>
      </c>
      <c r="E895" s="8">
        <v>221661.48</v>
      </c>
      <c r="F895" s="8">
        <v>221661.48</v>
      </c>
      <c r="G895" s="9">
        <v>163092.35999999999</v>
      </c>
      <c r="H895" s="9">
        <v>163092.35999999999</v>
      </c>
      <c r="I895" s="9">
        <v>163092.35999999999</v>
      </c>
      <c r="J895" s="9">
        <v>163092.35999999999</v>
      </c>
      <c r="K895" s="9">
        <v>0</v>
      </c>
      <c r="L895" s="9">
        <v>0</v>
      </c>
      <c r="M895" s="9">
        <v>0</v>
      </c>
      <c r="N895" s="9">
        <v>0</v>
      </c>
      <c r="O895" s="9">
        <v>0</v>
      </c>
      <c r="P895" s="9">
        <v>0</v>
      </c>
      <c r="Q895" s="9">
        <v>0</v>
      </c>
      <c r="R895" s="9">
        <v>0</v>
      </c>
      <c r="S895" s="9">
        <v>0</v>
      </c>
      <c r="T895" s="9">
        <v>0</v>
      </c>
      <c r="U895" s="9">
        <v>0</v>
      </c>
      <c r="V895" s="5">
        <v>73.577219401155673</v>
      </c>
      <c r="W895" s="5">
        <v>1.1650981566442646</v>
      </c>
    </row>
    <row r="896" spans="1:23" ht="25" x14ac:dyDescent="0.35">
      <c r="A896" s="6"/>
      <c r="B896" s="4"/>
      <c r="C896" s="4" t="s">
        <v>35</v>
      </c>
      <c r="D896" s="7" t="s">
        <v>36</v>
      </c>
      <c r="E896" s="8">
        <v>18840.509999999998</v>
      </c>
      <c r="F896" s="8">
        <v>18840.509999999998</v>
      </c>
      <c r="G896" s="9">
        <v>11148.02</v>
      </c>
      <c r="H896" s="9">
        <v>11148.02</v>
      </c>
      <c r="I896" s="9">
        <v>11148.02</v>
      </c>
      <c r="J896" s="9">
        <v>11148.02</v>
      </c>
      <c r="K896" s="9">
        <v>0</v>
      </c>
      <c r="L896" s="9">
        <v>0</v>
      </c>
      <c r="M896" s="9">
        <v>0</v>
      </c>
      <c r="N896" s="9">
        <v>0</v>
      </c>
      <c r="O896" s="9">
        <v>0</v>
      </c>
      <c r="P896" s="9">
        <v>0</v>
      </c>
      <c r="Q896" s="9">
        <v>0</v>
      </c>
      <c r="R896" s="9">
        <v>0</v>
      </c>
      <c r="S896" s="9">
        <v>0</v>
      </c>
      <c r="T896" s="9">
        <v>0</v>
      </c>
      <c r="U896" s="9">
        <v>0</v>
      </c>
      <c r="V896" s="5">
        <v>59.170472103004293</v>
      </c>
      <c r="W896" s="5">
        <v>7.9639165732440842E-2</v>
      </c>
    </row>
    <row r="897" spans="1:23" ht="37.5" x14ac:dyDescent="0.35">
      <c r="A897" s="6"/>
      <c r="B897" s="4"/>
      <c r="C897" s="4" t="s">
        <v>37</v>
      </c>
      <c r="D897" s="7" t="s">
        <v>38</v>
      </c>
      <c r="E897" s="8">
        <v>43121.33</v>
      </c>
      <c r="F897" s="8">
        <v>43121.33</v>
      </c>
      <c r="G897" s="9">
        <v>26364.2</v>
      </c>
      <c r="H897" s="9">
        <v>26364.2</v>
      </c>
      <c r="I897" s="9">
        <v>26364.2</v>
      </c>
      <c r="J897" s="9">
        <v>26364.2</v>
      </c>
      <c r="K897" s="9">
        <v>0</v>
      </c>
      <c r="L897" s="9">
        <v>0</v>
      </c>
      <c r="M897" s="9">
        <v>0</v>
      </c>
      <c r="N897" s="9">
        <v>0</v>
      </c>
      <c r="O897" s="9">
        <v>0</v>
      </c>
      <c r="P897" s="9">
        <v>0</v>
      </c>
      <c r="Q897" s="9">
        <v>0</v>
      </c>
      <c r="R897" s="9">
        <v>0</v>
      </c>
      <c r="S897" s="9">
        <v>0</v>
      </c>
      <c r="T897" s="9">
        <v>0</v>
      </c>
      <c r="U897" s="9">
        <v>0</v>
      </c>
      <c r="V897" s="5">
        <v>61.139588958895885</v>
      </c>
      <c r="W897" s="5">
        <v>0.18834042991419878</v>
      </c>
    </row>
    <row r="898" spans="1:23" ht="37.5" x14ac:dyDescent="0.35">
      <c r="A898" s="6"/>
      <c r="B898" s="4"/>
      <c r="C898" s="4" t="s">
        <v>39</v>
      </c>
      <c r="D898" s="7" t="s">
        <v>40</v>
      </c>
      <c r="E898" s="8">
        <v>6132.47</v>
      </c>
      <c r="F898" s="8">
        <v>6132.47</v>
      </c>
      <c r="G898" s="9">
        <v>2503.9</v>
      </c>
      <c r="H898" s="9">
        <v>2503.9</v>
      </c>
      <c r="I898" s="9">
        <v>2503.9</v>
      </c>
      <c r="J898" s="9">
        <v>2503.9</v>
      </c>
      <c r="K898" s="9">
        <v>0</v>
      </c>
      <c r="L898" s="9">
        <v>0</v>
      </c>
      <c r="M898" s="9">
        <v>0</v>
      </c>
      <c r="N898" s="9">
        <v>0</v>
      </c>
      <c r="O898" s="9">
        <v>0</v>
      </c>
      <c r="P898" s="9">
        <v>0</v>
      </c>
      <c r="Q898" s="9">
        <v>0</v>
      </c>
      <c r="R898" s="9">
        <v>0</v>
      </c>
      <c r="S898" s="9">
        <v>0</v>
      </c>
      <c r="T898" s="9">
        <v>0</v>
      </c>
      <c r="U898" s="9">
        <v>0</v>
      </c>
      <c r="V898" s="5">
        <v>40.830168776371309</v>
      </c>
      <c r="W898" s="5">
        <v>1.7887318741545997E-2</v>
      </c>
    </row>
    <row r="899" spans="1:23" ht="25" x14ac:dyDescent="0.35">
      <c r="A899" s="6"/>
      <c r="B899" s="4"/>
      <c r="C899" s="4" t="s">
        <v>41</v>
      </c>
      <c r="D899" s="7" t="s">
        <v>42</v>
      </c>
      <c r="E899" s="8">
        <v>323.44</v>
      </c>
      <c r="F899" s="8">
        <v>323.44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0</v>
      </c>
      <c r="M899" s="9">
        <v>0</v>
      </c>
      <c r="N899" s="9">
        <v>0</v>
      </c>
      <c r="O899" s="9">
        <v>0</v>
      </c>
      <c r="P899" s="9">
        <v>0</v>
      </c>
      <c r="Q899" s="9">
        <v>0</v>
      </c>
      <c r="R899" s="9">
        <v>0</v>
      </c>
      <c r="S899" s="9">
        <v>0</v>
      </c>
      <c r="T899" s="9">
        <v>0</v>
      </c>
      <c r="U899" s="9">
        <v>0</v>
      </c>
      <c r="V899" s="5">
        <v>0</v>
      </c>
      <c r="W899" s="5">
        <v>0</v>
      </c>
    </row>
    <row r="900" spans="1:23" ht="25" x14ac:dyDescent="0.35">
      <c r="A900" s="6"/>
      <c r="B900" s="4"/>
      <c r="C900" s="4" t="s">
        <v>43</v>
      </c>
      <c r="D900" s="7" t="s">
        <v>44</v>
      </c>
      <c r="E900" s="8">
        <v>1617.21</v>
      </c>
      <c r="F900" s="8">
        <v>7115.73</v>
      </c>
      <c r="G900" s="9">
        <v>3473.8</v>
      </c>
      <c r="H900" s="9">
        <v>3473.8</v>
      </c>
      <c r="I900" s="9">
        <v>3473.8</v>
      </c>
      <c r="J900" s="9">
        <v>0</v>
      </c>
      <c r="K900" s="9">
        <v>3473.8</v>
      </c>
      <c r="L900" s="9">
        <v>0</v>
      </c>
      <c r="M900" s="9">
        <v>0</v>
      </c>
      <c r="N900" s="9">
        <v>0</v>
      </c>
      <c r="O900" s="9">
        <v>0</v>
      </c>
      <c r="P900" s="9">
        <v>0</v>
      </c>
      <c r="Q900" s="9">
        <v>0</v>
      </c>
      <c r="R900" s="9">
        <v>0</v>
      </c>
      <c r="S900" s="9">
        <v>0</v>
      </c>
      <c r="T900" s="9">
        <v>0</v>
      </c>
      <c r="U900" s="9">
        <v>0</v>
      </c>
      <c r="V900" s="5">
        <v>48.818636363636365</v>
      </c>
      <c r="W900" s="5">
        <v>2.4816130417763996E-2</v>
      </c>
    </row>
    <row r="901" spans="1:23" ht="37.5" x14ac:dyDescent="0.35">
      <c r="A901" s="6"/>
      <c r="B901" s="4"/>
      <c r="C901" s="4" t="s">
        <v>95</v>
      </c>
      <c r="D901" s="7" t="s">
        <v>96</v>
      </c>
      <c r="E901" s="8">
        <v>1617.21</v>
      </c>
      <c r="F901" s="8">
        <v>1617.21</v>
      </c>
      <c r="G901" s="9">
        <v>928.28</v>
      </c>
      <c r="H901" s="9">
        <v>928.28</v>
      </c>
      <c r="I901" s="9">
        <v>928.28</v>
      </c>
      <c r="J901" s="9">
        <v>0</v>
      </c>
      <c r="K901" s="9">
        <v>928.28</v>
      </c>
      <c r="L901" s="9">
        <v>0</v>
      </c>
      <c r="M901" s="9">
        <v>0</v>
      </c>
      <c r="N901" s="9">
        <v>0</v>
      </c>
      <c r="O901" s="9">
        <v>0</v>
      </c>
      <c r="P901" s="9">
        <v>0</v>
      </c>
      <c r="Q901" s="9">
        <v>0</v>
      </c>
      <c r="R901" s="9">
        <v>0</v>
      </c>
      <c r="S901" s="9">
        <v>0</v>
      </c>
      <c r="T901" s="9">
        <v>0</v>
      </c>
      <c r="U901" s="9">
        <v>0</v>
      </c>
      <c r="V901" s="5">
        <v>57.4</v>
      </c>
      <c r="W901" s="5">
        <v>6.6314367928587865E-3</v>
      </c>
    </row>
    <row r="902" spans="1:23" x14ac:dyDescent="0.35">
      <c r="A902" s="6"/>
      <c r="B902" s="4"/>
      <c r="C902" s="4" t="s">
        <v>49</v>
      </c>
      <c r="D902" s="7" t="s">
        <v>50</v>
      </c>
      <c r="E902" s="8">
        <v>1617.21</v>
      </c>
      <c r="F902" s="8">
        <v>1617.21</v>
      </c>
      <c r="G902" s="9">
        <v>17.89</v>
      </c>
      <c r="H902" s="9">
        <v>17.89</v>
      </c>
      <c r="I902" s="9">
        <v>17.89</v>
      </c>
      <c r="J902" s="9">
        <v>0</v>
      </c>
      <c r="K902" s="9">
        <v>17.89</v>
      </c>
      <c r="L902" s="9">
        <v>0</v>
      </c>
      <c r="M902" s="9">
        <v>0</v>
      </c>
      <c r="N902" s="9">
        <v>0</v>
      </c>
      <c r="O902" s="9">
        <v>0</v>
      </c>
      <c r="P902" s="9">
        <v>0</v>
      </c>
      <c r="Q902" s="9">
        <v>0</v>
      </c>
      <c r="R902" s="9">
        <v>0</v>
      </c>
      <c r="S902" s="9">
        <v>0</v>
      </c>
      <c r="T902" s="9">
        <v>0</v>
      </c>
      <c r="U902" s="9">
        <v>0</v>
      </c>
      <c r="V902" s="5">
        <v>1.1060000000000001</v>
      </c>
      <c r="W902" s="5">
        <v>1.2777646503313273E-4</v>
      </c>
    </row>
    <row r="903" spans="1:23" ht="25" x14ac:dyDescent="0.35">
      <c r="A903" s="6"/>
      <c r="B903" s="4"/>
      <c r="C903" s="4" t="s">
        <v>51</v>
      </c>
      <c r="D903" s="7" t="s">
        <v>52</v>
      </c>
      <c r="E903" s="8">
        <v>1617.21</v>
      </c>
      <c r="F903" s="8">
        <v>323.44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0</v>
      </c>
      <c r="M903" s="9">
        <v>0</v>
      </c>
      <c r="N903" s="9">
        <v>0</v>
      </c>
      <c r="O903" s="9">
        <v>0</v>
      </c>
      <c r="P903" s="9">
        <v>0</v>
      </c>
      <c r="Q903" s="9">
        <v>0</v>
      </c>
      <c r="R903" s="9">
        <v>0</v>
      </c>
      <c r="S903" s="9">
        <v>0</v>
      </c>
      <c r="T903" s="9">
        <v>0</v>
      </c>
      <c r="U903" s="9">
        <v>0</v>
      </c>
      <c r="V903" s="5">
        <v>0</v>
      </c>
      <c r="W903" s="5">
        <v>0</v>
      </c>
    </row>
    <row r="904" spans="1:23" ht="25" x14ac:dyDescent="0.35">
      <c r="A904" s="6"/>
      <c r="B904" s="4"/>
      <c r="C904" s="4" t="s">
        <v>53</v>
      </c>
      <c r="D904" s="7" t="s">
        <v>54</v>
      </c>
      <c r="E904" s="8">
        <v>646.88</v>
      </c>
      <c r="F904" s="8">
        <v>646.88</v>
      </c>
      <c r="G904" s="9">
        <v>0</v>
      </c>
      <c r="H904" s="9">
        <v>0</v>
      </c>
      <c r="I904" s="9">
        <v>0</v>
      </c>
      <c r="J904" s="9">
        <v>0</v>
      </c>
      <c r="K904" s="9">
        <v>0</v>
      </c>
      <c r="L904" s="9">
        <v>0</v>
      </c>
      <c r="M904" s="9">
        <v>0</v>
      </c>
      <c r="N904" s="9">
        <v>0</v>
      </c>
      <c r="O904" s="9">
        <v>0</v>
      </c>
      <c r="P904" s="9">
        <v>0</v>
      </c>
      <c r="Q904" s="9">
        <v>0</v>
      </c>
      <c r="R904" s="9">
        <v>0</v>
      </c>
      <c r="S904" s="9">
        <v>0</v>
      </c>
      <c r="T904" s="9">
        <v>0</v>
      </c>
      <c r="U904" s="9">
        <v>0</v>
      </c>
      <c r="V904" s="5">
        <v>0</v>
      </c>
      <c r="W904" s="5">
        <v>0</v>
      </c>
    </row>
    <row r="905" spans="1:23" ht="25" x14ac:dyDescent="0.35">
      <c r="A905" s="6"/>
      <c r="B905" s="4"/>
      <c r="C905" s="4" t="s">
        <v>55</v>
      </c>
      <c r="D905" s="7" t="s">
        <v>56</v>
      </c>
      <c r="E905" s="8">
        <v>1617.21</v>
      </c>
      <c r="F905" s="8">
        <v>1617.21</v>
      </c>
      <c r="G905" s="9">
        <v>419.47</v>
      </c>
      <c r="H905" s="9">
        <v>419.47</v>
      </c>
      <c r="I905" s="9">
        <v>419.47</v>
      </c>
      <c r="J905" s="9">
        <v>0</v>
      </c>
      <c r="K905" s="9">
        <v>419.47</v>
      </c>
      <c r="L905" s="9">
        <v>0</v>
      </c>
      <c r="M905" s="9">
        <v>0</v>
      </c>
      <c r="N905" s="9">
        <v>0</v>
      </c>
      <c r="O905" s="9">
        <v>0</v>
      </c>
      <c r="P905" s="9">
        <v>0</v>
      </c>
      <c r="Q905" s="9">
        <v>0</v>
      </c>
      <c r="R905" s="9">
        <v>0</v>
      </c>
      <c r="S905" s="9">
        <v>0</v>
      </c>
      <c r="T905" s="9">
        <v>0</v>
      </c>
      <c r="U905" s="9">
        <v>0</v>
      </c>
      <c r="V905" s="5">
        <v>25.937999999999999</v>
      </c>
      <c r="W905" s="5">
        <v>2.9966238246197075E-3</v>
      </c>
    </row>
    <row r="906" spans="1:23" ht="37.5" x14ac:dyDescent="0.35">
      <c r="A906" s="6"/>
      <c r="B906" s="4"/>
      <c r="C906" s="4" t="s">
        <v>57</v>
      </c>
      <c r="D906" s="7" t="s">
        <v>58</v>
      </c>
      <c r="E906" s="8">
        <v>1617.21</v>
      </c>
      <c r="F906" s="8">
        <v>1617.21</v>
      </c>
      <c r="G906" s="9">
        <v>48.32</v>
      </c>
      <c r="H906" s="9">
        <v>48.32</v>
      </c>
      <c r="I906" s="9">
        <v>48.32</v>
      </c>
      <c r="J906" s="9">
        <v>0</v>
      </c>
      <c r="K906" s="9">
        <v>48.32</v>
      </c>
      <c r="L906" s="9">
        <v>0</v>
      </c>
      <c r="M906" s="9">
        <v>0</v>
      </c>
      <c r="N906" s="9">
        <v>0</v>
      </c>
      <c r="O906" s="9">
        <v>0</v>
      </c>
      <c r="P906" s="9">
        <v>0</v>
      </c>
      <c r="Q906" s="9">
        <v>0</v>
      </c>
      <c r="R906" s="9">
        <v>0</v>
      </c>
      <c r="S906" s="9">
        <v>0</v>
      </c>
      <c r="T906" s="9">
        <v>0</v>
      </c>
      <c r="U906" s="9">
        <v>0</v>
      </c>
      <c r="V906" s="5">
        <v>2.988</v>
      </c>
      <c r="W906" s="5">
        <v>3.4520441005334593E-4</v>
      </c>
    </row>
    <row r="907" spans="1:23" ht="25" x14ac:dyDescent="0.35">
      <c r="A907" s="6"/>
      <c r="B907" s="4"/>
      <c r="C907" s="4" t="s">
        <v>59</v>
      </c>
      <c r="D907" s="7" t="s">
        <v>60</v>
      </c>
      <c r="E907" s="8">
        <v>1617.21</v>
      </c>
      <c r="F907" s="8">
        <v>323.44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0</v>
      </c>
      <c r="M907" s="9">
        <v>0</v>
      </c>
      <c r="N907" s="9">
        <v>0</v>
      </c>
      <c r="O907" s="9">
        <v>0</v>
      </c>
      <c r="P907" s="9">
        <v>0</v>
      </c>
      <c r="Q907" s="9">
        <v>0</v>
      </c>
      <c r="R907" s="9">
        <v>0</v>
      </c>
      <c r="S907" s="9">
        <v>0</v>
      </c>
      <c r="T907" s="9">
        <v>0</v>
      </c>
      <c r="U907" s="9">
        <v>0</v>
      </c>
      <c r="V907" s="5">
        <v>0</v>
      </c>
      <c r="W907" s="5">
        <v>0</v>
      </c>
    </row>
    <row r="908" spans="1:23" ht="37.5" x14ac:dyDescent="0.35">
      <c r="A908" s="6"/>
      <c r="B908" s="4"/>
      <c r="C908" s="4" t="s">
        <v>63</v>
      </c>
      <c r="D908" s="7" t="s">
        <v>64</v>
      </c>
      <c r="E908" s="8">
        <v>970.33</v>
      </c>
      <c r="F908" s="8">
        <v>970.33</v>
      </c>
      <c r="G908" s="9">
        <v>970.33</v>
      </c>
      <c r="H908" s="9">
        <v>970.33</v>
      </c>
      <c r="I908" s="9">
        <v>970.33</v>
      </c>
      <c r="J908" s="9">
        <v>0</v>
      </c>
      <c r="K908" s="9">
        <v>970.33</v>
      </c>
      <c r="L908" s="9">
        <v>0</v>
      </c>
      <c r="M908" s="9">
        <v>0</v>
      </c>
      <c r="N908" s="9">
        <v>0</v>
      </c>
      <c r="O908" s="9">
        <v>0</v>
      </c>
      <c r="P908" s="9">
        <v>0</v>
      </c>
      <c r="Q908" s="9">
        <v>0</v>
      </c>
      <c r="R908" s="9">
        <v>0</v>
      </c>
      <c r="S908" s="9">
        <v>0</v>
      </c>
      <c r="T908" s="9">
        <v>0</v>
      </c>
      <c r="U908" s="9">
        <v>0</v>
      </c>
      <c r="V908" s="5">
        <v>100</v>
      </c>
      <c r="W908" s="5">
        <v>6.9318154629185924E-3</v>
      </c>
    </row>
    <row r="909" spans="1:23" ht="37.5" x14ac:dyDescent="0.35">
      <c r="A909" s="6"/>
      <c r="B909" s="4"/>
      <c r="C909" s="4" t="s">
        <v>91</v>
      </c>
      <c r="D909" s="7" t="s">
        <v>92</v>
      </c>
      <c r="E909" s="8">
        <v>3606.38</v>
      </c>
      <c r="F909" s="8">
        <v>695.4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0</v>
      </c>
      <c r="M909" s="9">
        <v>0</v>
      </c>
      <c r="N909" s="9">
        <v>0</v>
      </c>
      <c r="O909" s="9">
        <v>0</v>
      </c>
      <c r="P909" s="9">
        <v>0</v>
      </c>
      <c r="Q909" s="9">
        <v>0</v>
      </c>
      <c r="R909" s="9">
        <v>0</v>
      </c>
      <c r="S909" s="9">
        <v>0</v>
      </c>
      <c r="T909" s="9">
        <v>0</v>
      </c>
      <c r="U909" s="9">
        <v>0</v>
      </c>
      <c r="V909" s="5">
        <v>0</v>
      </c>
      <c r="W909" s="5">
        <v>0</v>
      </c>
    </row>
    <row r="910" spans="1:23" x14ac:dyDescent="0.35">
      <c r="A910" s="6"/>
      <c r="B910" s="4" t="s">
        <v>253</v>
      </c>
      <c r="C910" s="4"/>
      <c r="D910" s="7" t="s">
        <v>70</v>
      </c>
      <c r="E910" s="8">
        <v>0</v>
      </c>
      <c r="F910" s="8">
        <v>11621.28</v>
      </c>
      <c r="G910" s="9">
        <v>11423.66</v>
      </c>
      <c r="H910" s="9">
        <v>11423.66</v>
      </c>
      <c r="I910" s="9">
        <v>11423.66</v>
      </c>
      <c r="J910" s="9">
        <v>11423.66</v>
      </c>
      <c r="K910" s="9">
        <v>0</v>
      </c>
      <c r="L910" s="9">
        <v>0</v>
      </c>
      <c r="M910" s="9">
        <v>0</v>
      </c>
      <c r="N910" s="9">
        <v>0</v>
      </c>
      <c r="O910" s="9">
        <v>0</v>
      </c>
      <c r="P910" s="9">
        <v>0</v>
      </c>
      <c r="Q910" s="9">
        <v>0</v>
      </c>
      <c r="R910" s="9">
        <v>0</v>
      </c>
      <c r="S910" s="9">
        <v>0</v>
      </c>
      <c r="T910" s="9">
        <v>0</v>
      </c>
      <c r="U910" s="9">
        <v>0</v>
      </c>
      <c r="V910" s="5">
        <v>98.29947119398831</v>
      </c>
      <c r="W910" s="5">
        <v>8.1608263444940599E-2</v>
      </c>
    </row>
    <row r="911" spans="1:23" ht="25" x14ac:dyDescent="0.35">
      <c r="A911" s="6"/>
      <c r="B911" s="4"/>
      <c r="C911" s="4" t="s">
        <v>33</v>
      </c>
      <c r="D911" s="7" t="s">
        <v>34</v>
      </c>
      <c r="E911" s="8">
        <v>0</v>
      </c>
      <c r="F911" s="8">
        <v>9703.27</v>
      </c>
      <c r="G911" s="9">
        <v>9509.2000000000007</v>
      </c>
      <c r="H911" s="9">
        <v>9509.2000000000007</v>
      </c>
      <c r="I911" s="9">
        <v>9509.2000000000007</v>
      </c>
      <c r="J911" s="9">
        <v>9509.2000000000007</v>
      </c>
      <c r="K911" s="9">
        <v>0</v>
      </c>
      <c r="L911" s="9">
        <v>0</v>
      </c>
      <c r="M911" s="9">
        <v>0</v>
      </c>
      <c r="N911" s="9">
        <v>0</v>
      </c>
      <c r="O911" s="9">
        <v>0</v>
      </c>
      <c r="P911" s="9">
        <v>0</v>
      </c>
      <c r="Q911" s="9">
        <v>0</v>
      </c>
      <c r="R911" s="9">
        <v>0</v>
      </c>
      <c r="S911" s="9">
        <v>0</v>
      </c>
      <c r="T911" s="9">
        <v>0</v>
      </c>
      <c r="U911" s="9">
        <v>0</v>
      </c>
      <c r="V911" s="5">
        <v>98</v>
      </c>
      <c r="W911" s="5">
        <v>6.7931791536602198E-2</v>
      </c>
    </row>
    <row r="912" spans="1:23" ht="37.5" x14ac:dyDescent="0.35">
      <c r="A912" s="6"/>
      <c r="B912" s="4"/>
      <c r="C912" s="4" t="s">
        <v>37</v>
      </c>
      <c r="D912" s="7" t="s">
        <v>38</v>
      </c>
      <c r="E912" s="8">
        <v>0</v>
      </c>
      <c r="F912" s="8">
        <v>1678.67</v>
      </c>
      <c r="G912" s="9">
        <v>1676.72</v>
      </c>
      <c r="H912" s="9">
        <v>1676.72</v>
      </c>
      <c r="I912" s="9">
        <v>1676.72</v>
      </c>
      <c r="J912" s="9">
        <v>1676.72</v>
      </c>
      <c r="K912" s="9">
        <v>0</v>
      </c>
      <c r="L912" s="9">
        <v>0</v>
      </c>
      <c r="M912" s="9">
        <v>0</v>
      </c>
      <c r="N912" s="9">
        <v>0</v>
      </c>
      <c r="O912" s="9">
        <v>0</v>
      </c>
      <c r="P912" s="9">
        <v>0</v>
      </c>
      <c r="Q912" s="9">
        <v>0</v>
      </c>
      <c r="R912" s="9">
        <v>0</v>
      </c>
      <c r="S912" s="9">
        <v>0</v>
      </c>
      <c r="T912" s="9">
        <v>0</v>
      </c>
      <c r="U912" s="9">
        <v>0</v>
      </c>
      <c r="V912" s="5">
        <v>99.884393063583815</v>
      </c>
      <c r="W912" s="5">
        <v>1.1978177119923328E-2</v>
      </c>
    </row>
    <row r="913" spans="1:23" ht="37.5" x14ac:dyDescent="0.35">
      <c r="A913" s="6"/>
      <c r="B913" s="4"/>
      <c r="C913" s="4" t="s">
        <v>39</v>
      </c>
      <c r="D913" s="7" t="s">
        <v>40</v>
      </c>
      <c r="E913" s="8">
        <v>0</v>
      </c>
      <c r="F913" s="8">
        <v>239.35</v>
      </c>
      <c r="G913" s="9">
        <v>237.73</v>
      </c>
      <c r="H913" s="9">
        <v>237.73</v>
      </c>
      <c r="I913" s="9">
        <v>237.73</v>
      </c>
      <c r="J913" s="9">
        <v>237.73</v>
      </c>
      <c r="K913" s="9">
        <v>0</v>
      </c>
      <c r="L913" s="9">
        <v>0</v>
      </c>
      <c r="M913" s="9">
        <v>0</v>
      </c>
      <c r="N913" s="9">
        <v>0</v>
      </c>
      <c r="O913" s="9">
        <v>0</v>
      </c>
      <c r="P913" s="9">
        <v>0</v>
      </c>
      <c r="Q913" s="9">
        <v>0</v>
      </c>
      <c r="R913" s="9">
        <v>0</v>
      </c>
      <c r="S913" s="9">
        <v>0</v>
      </c>
      <c r="T913" s="9">
        <v>0</v>
      </c>
      <c r="U913" s="9">
        <v>0</v>
      </c>
      <c r="V913" s="5">
        <v>99.324324324324323</v>
      </c>
      <c r="W913" s="5">
        <v>1.6982947884150552E-3</v>
      </c>
    </row>
    <row r="914" spans="1:23" ht="25" x14ac:dyDescent="0.35">
      <c r="A914" s="6">
        <v>854</v>
      </c>
      <c r="B914" s="4"/>
      <c r="C914" s="4"/>
      <c r="D914" s="7" t="s">
        <v>282</v>
      </c>
      <c r="E914" s="8">
        <v>32344.23</v>
      </c>
      <c r="F914" s="8">
        <v>35902.1</v>
      </c>
      <c r="G914" s="9">
        <v>24918.35</v>
      </c>
      <c r="H914" s="9">
        <v>24918.35</v>
      </c>
      <c r="I914" s="9">
        <v>21360.49</v>
      </c>
      <c r="J914" s="9">
        <v>0</v>
      </c>
      <c r="K914" s="9">
        <v>21360.49</v>
      </c>
      <c r="L914" s="9">
        <v>0</v>
      </c>
      <c r="M914" s="9">
        <v>3557.87</v>
      </c>
      <c r="N914" s="9">
        <v>0</v>
      </c>
      <c r="O914" s="9">
        <v>0</v>
      </c>
      <c r="P914" s="9">
        <v>0</v>
      </c>
      <c r="Q914" s="9">
        <v>0</v>
      </c>
      <c r="R914" s="9">
        <v>0</v>
      </c>
      <c r="S914" s="9">
        <v>0</v>
      </c>
      <c r="T914" s="9">
        <v>0</v>
      </c>
      <c r="U914" s="9">
        <v>0</v>
      </c>
      <c r="V914" s="5">
        <v>69.406396396396403</v>
      </c>
      <c r="W914" s="5">
        <v>0.1780115627534192</v>
      </c>
    </row>
    <row r="915" spans="1:23" ht="37.5" x14ac:dyDescent="0.35">
      <c r="A915" s="6"/>
      <c r="B915" s="4" t="s">
        <v>289</v>
      </c>
      <c r="C915" s="4"/>
      <c r="D915" s="7" t="s">
        <v>290</v>
      </c>
      <c r="E915" s="8">
        <v>32344.23</v>
      </c>
      <c r="F915" s="8">
        <v>35902.1</v>
      </c>
      <c r="G915" s="9">
        <v>24918.35</v>
      </c>
      <c r="H915" s="9">
        <v>24918.35</v>
      </c>
      <c r="I915" s="9">
        <v>21360.49</v>
      </c>
      <c r="J915" s="9">
        <v>0</v>
      </c>
      <c r="K915" s="9">
        <v>21360.49</v>
      </c>
      <c r="L915" s="9">
        <v>0</v>
      </c>
      <c r="M915" s="9">
        <v>3557.87</v>
      </c>
      <c r="N915" s="9">
        <v>0</v>
      </c>
      <c r="O915" s="9">
        <v>0</v>
      </c>
      <c r="P915" s="9">
        <v>0</v>
      </c>
      <c r="Q915" s="9">
        <v>0</v>
      </c>
      <c r="R915" s="9">
        <v>0</v>
      </c>
      <c r="S915" s="9">
        <v>0</v>
      </c>
      <c r="T915" s="9">
        <v>0</v>
      </c>
      <c r="U915" s="9">
        <v>0</v>
      </c>
      <c r="V915" s="5">
        <v>69.406396396396403</v>
      </c>
      <c r="W915" s="5">
        <v>0.1780115627534192</v>
      </c>
    </row>
    <row r="916" spans="1:23" x14ac:dyDescent="0.35">
      <c r="A916" s="6"/>
      <c r="B916" s="4"/>
      <c r="C916" s="4" t="s">
        <v>291</v>
      </c>
      <c r="D916" s="7" t="s">
        <v>292</v>
      </c>
      <c r="E916" s="8">
        <v>0</v>
      </c>
      <c r="F916" s="8">
        <v>3557.87</v>
      </c>
      <c r="G916" s="9">
        <v>3557.87</v>
      </c>
      <c r="H916" s="9">
        <v>3557.87</v>
      </c>
      <c r="I916" s="9">
        <v>0</v>
      </c>
      <c r="J916" s="9">
        <v>0</v>
      </c>
      <c r="K916" s="9">
        <v>0</v>
      </c>
      <c r="L916" s="9">
        <v>0</v>
      </c>
      <c r="M916" s="9">
        <v>3557.87</v>
      </c>
      <c r="N916" s="9">
        <v>0</v>
      </c>
      <c r="O916" s="9">
        <v>0</v>
      </c>
      <c r="P916" s="9">
        <v>0</v>
      </c>
      <c r="Q916" s="9">
        <v>0</v>
      </c>
      <c r="R916" s="9">
        <v>0</v>
      </c>
      <c r="S916" s="9">
        <v>0</v>
      </c>
      <c r="T916" s="9">
        <v>0</v>
      </c>
      <c r="U916" s="9">
        <v>0</v>
      </c>
      <c r="V916" s="5">
        <v>100</v>
      </c>
      <c r="W916" s="5">
        <v>2.5416656697368173E-2</v>
      </c>
    </row>
    <row r="917" spans="1:23" ht="25" x14ac:dyDescent="0.35">
      <c r="A917" s="6"/>
      <c r="B917" s="4"/>
      <c r="C917" s="4" t="s">
        <v>55</v>
      </c>
      <c r="D917" s="7" t="s">
        <v>56</v>
      </c>
      <c r="E917" s="8">
        <v>32344.23</v>
      </c>
      <c r="F917" s="8">
        <v>32344.23</v>
      </c>
      <c r="G917" s="9">
        <v>21360.49</v>
      </c>
      <c r="H917" s="9">
        <v>21360.49</v>
      </c>
      <c r="I917" s="9">
        <v>21360.49</v>
      </c>
      <c r="J917" s="9">
        <v>0</v>
      </c>
      <c r="K917" s="9">
        <v>21360.49</v>
      </c>
      <c r="L917" s="9">
        <v>0</v>
      </c>
      <c r="M917" s="9">
        <v>0</v>
      </c>
      <c r="N917" s="9">
        <v>0</v>
      </c>
      <c r="O917" s="9">
        <v>0</v>
      </c>
      <c r="P917" s="9">
        <v>0</v>
      </c>
      <c r="Q917" s="9">
        <v>0</v>
      </c>
      <c r="R917" s="9">
        <v>0</v>
      </c>
      <c r="S917" s="9">
        <v>0</v>
      </c>
      <c r="T917" s="9">
        <v>0</v>
      </c>
      <c r="U917" s="9">
        <v>0</v>
      </c>
      <c r="V917" s="5">
        <v>66.0411</v>
      </c>
      <c r="W917" s="5">
        <v>0.15259490605605103</v>
      </c>
    </row>
    <row r="918" spans="1:23" x14ac:dyDescent="0.35">
      <c r="A918" s="6"/>
      <c r="B918" s="4"/>
      <c r="C918" s="4"/>
      <c r="D918" s="7" t="s">
        <v>27</v>
      </c>
      <c r="E918" s="8">
        <v>12115733.5</v>
      </c>
      <c r="F918" s="8">
        <v>14370443.380000001</v>
      </c>
      <c r="G918" s="9">
        <v>13998164.48</v>
      </c>
      <c r="H918" s="9">
        <v>13207335.189999999</v>
      </c>
      <c r="I918" s="9">
        <v>13196985.039999999</v>
      </c>
      <c r="J918" s="9">
        <v>10825189.210000001</v>
      </c>
      <c r="K918" s="9">
        <v>2371795.83</v>
      </c>
      <c r="L918" s="9">
        <v>0</v>
      </c>
      <c r="M918" s="9">
        <v>10350.15</v>
      </c>
      <c r="N918" s="9">
        <v>0</v>
      </c>
      <c r="O918" s="9">
        <v>0</v>
      </c>
      <c r="P918" s="9">
        <v>0</v>
      </c>
      <c r="Q918" s="9">
        <v>790829.29</v>
      </c>
      <c r="R918" s="9">
        <v>790829.29</v>
      </c>
      <c r="S918" s="9">
        <v>0</v>
      </c>
      <c r="T918" s="9">
        <v>0</v>
      </c>
      <c r="U918" s="9">
        <v>0</v>
      </c>
      <c r="V918" s="5">
        <v>97.409412591158969</v>
      </c>
      <c r="W918" s="5">
        <v>99.999999999999972</v>
      </c>
    </row>
    <row r="919" spans="1:23" x14ac:dyDescent="0.35">
      <c r="A919" s="10"/>
      <c r="B919" s="11"/>
      <c r="C919" s="11"/>
      <c r="D919" s="12"/>
      <c r="E919" s="13"/>
      <c r="F919" s="13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5"/>
      <c r="W919" s="15"/>
    </row>
    <row r="920" spans="1:23" x14ac:dyDescent="0.35">
      <c r="A920" s="10"/>
      <c r="B920" s="11"/>
      <c r="C920" s="11"/>
      <c r="D920" s="12"/>
      <c r="E920" s="13"/>
      <c r="F920" s="13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5"/>
      <c r="W920" s="15"/>
    </row>
    <row r="921" spans="1:23" x14ac:dyDescent="0.35">
      <c r="A921" s="10"/>
      <c r="B921" s="11"/>
      <c r="C921" s="11"/>
      <c r="D921" s="12"/>
      <c r="E921" s="13"/>
      <c r="F921" s="13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5"/>
      <c r="W921" s="15"/>
    </row>
    <row r="922" spans="1:23" x14ac:dyDescent="0.35">
      <c r="A922" s="10"/>
      <c r="B922" s="11"/>
      <c r="C922" s="11"/>
      <c r="D922" s="12"/>
      <c r="E922" s="13"/>
      <c r="F922" s="13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5"/>
      <c r="W922" s="15"/>
    </row>
    <row r="923" spans="1:23" x14ac:dyDescent="0.35">
      <c r="A923" s="10"/>
      <c r="B923" s="11"/>
      <c r="C923" s="11"/>
      <c r="D923" s="12"/>
      <c r="E923" s="13"/>
      <c r="F923" s="13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5"/>
      <c r="W923" s="15"/>
    </row>
    <row r="925" spans="1:23" ht="65" x14ac:dyDescent="0.35">
      <c r="A925" s="31" t="s">
        <v>334</v>
      </c>
      <c r="B925" s="31"/>
      <c r="C925" s="31"/>
      <c r="D925" s="31"/>
      <c r="E925" s="31"/>
      <c r="F925" s="31"/>
      <c r="G925" s="31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16"/>
    </row>
    <row r="926" spans="1:23" ht="52" x14ac:dyDescent="0.35">
      <c r="A926" s="24" t="s">
        <v>2</v>
      </c>
      <c r="B926" s="24" t="s">
        <v>3</v>
      </c>
      <c r="C926" s="2" t="s">
        <v>4</v>
      </c>
      <c r="D926" s="2" t="s">
        <v>5</v>
      </c>
      <c r="E926" s="2" t="s">
        <v>6</v>
      </c>
      <c r="F926" s="2" t="s">
        <v>7</v>
      </c>
      <c r="G926" s="2" t="s">
        <v>8</v>
      </c>
      <c r="H926" s="27" t="s">
        <v>9</v>
      </c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7"/>
      <c r="U926" s="7"/>
      <c r="V926" s="2" t="s">
        <v>10</v>
      </c>
      <c r="W926" s="2" t="s">
        <v>11</v>
      </c>
    </row>
    <row r="927" spans="1:23" ht="26" x14ac:dyDescent="0.35">
      <c r="A927" s="24"/>
      <c r="B927" s="24"/>
      <c r="C927" s="2"/>
      <c r="D927" s="2"/>
      <c r="E927" s="2"/>
      <c r="F927" s="2"/>
      <c r="G927" s="2"/>
      <c r="H927" s="2" t="s">
        <v>12</v>
      </c>
      <c r="I927" s="28" t="s">
        <v>9</v>
      </c>
      <c r="J927" s="28"/>
      <c r="K927" s="28"/>
      <c r="L927" s="28"/>
      <c r="M927" s="28"/>
      <c r="N927" s="28"/>
      <c r="O927" s="28"/>
      <c r="P927" s="28"/>
      <c r="Q927" s="2" t="s">
        <v>13</v>
      </c>
      <c r="R927" s="27" t="s">
        <v>9</v>
      </c>
      <c r="S927" s="27"/>
      <c r="T927" s="7"/>
      <c r="U927" s="7"/>
      <c r="V927" s="2"/>
      <c r="W927" s="2"/>
    </row>
    <row r="928" spans="1:23" ht="102" customHeight="1" x14ac:dyDescent="0.35">
      <c r="A928" s="25"/>
      <c r="B928" s="25"/>
      <c r="C928" s="26"/>
      <c r="D928" s="26"/>
      <c r="E928" s="2"/>
      <c r="F928" s="26"/>
      <c r="G928" s="2"/>
      <c r="H928" s="2"/>
      <c r="I928" s="2" t="s">
        <v>14</v>
      </c>
      <c r="J928" s="29" t="s">
        <v>9</v>
      </c>
      <c r="K928" s="29"/>
      <c r="L928" s="2" t="s">
        <v>15</v>
      </c>
      <c r="M928" s="2" t="s">
        <v>16</v>
      </c>
      <c r="N928" s="2" t="s">
        <v>17</v>
      </c>
      <c r="O928" s="2" t="s">
        <v>18</v>
      </c>
      <c r="P928" s="2" t="s">
        <v>19</v>
      </c>
      <c r="Q928" s="2"/>
      <c r="R928" s="2" t="s">
        <v>20</v>
      </c>
      <c r="S928" s="2" t="s">
        <v>21</v>
      </c>
      <c r="T928" s="2" t="s">
        <v>22</v>
      </c>
      <c r="U928" s="2" t="s">
        <v>23</v>
      </c>
      <c r="V928" s="2"/>
      <c r="W928" s="2"/>
    </row>
    <row r="929" spans="1:23" ht="91" x14ac:dyDescent="0.35">
      <c r="A929" s="25"/>
      <c r="B929" s="25"/>
      <c r="C929" s="26"/>
      <c r="D929" s="26"/>
      <c r="E929" s="2"/>
      <c r="F929" s="26"/>
      <c r="G929" s="2"/>
      <c r="H929" s="2"/>
      <c r="I929" s="2"/>
      <c r="J929" s="2" t="s">
        <v>24</v>
      </c>
      <c r="K929" s="2" t="s">
        <v>25</v>
      </c>
      <c r="L929" s="2"/>
      <c r="M929" s="2"/>
      <c r="N929" s="2"/>
      <c r="O929" s="2"/>
      <c r="P929" s="2"/>
      <c r="Q929" s="2"/>
      <c r="R929" s="2"/>
      <c r="S929" s="2" t="s">
        <v>26</v>
      </c>
      <c r="T929" s="26"/>
      <c r="U929" s="26"/>
      <c r="V929" s="2"/>
      <c r="W929" s="2"/>
    </row>
    <row r="930" spans="1:23" x14ac:dyDescent="0.35">
      <c r="A930" s="2">
        <v>1</v>
      </c>
      <c r="B930" s="2">
        <v>2</v>
      </c>
      <c r="C930" s="2">
        <v>3</v>
      </c>
      <c r="D930" s="2">
        <v>4</v>
      </c>
      <c r="E930" s="2">
        <v>5</v>
      </c>
      <c r="F930" s="2">
        <v>6</v>
      </c>
      <c r="G930" s="2">
        <v>7</v>
      </c>
      <c r="H930" s="2">
        <v>8</v>
      </c>
      <c r="I930" s="2">
        <v>9</v>
      </c>
      <c r="J930" s="2">
        <v>10</v>
      </c>
      <c r="K930" s="2">
        <v>11</v>
      </c>
      <c r="L930" s="2">
        <v>12</v>
      </c>
      <c r="M930" s="2">
        <v>13</v>
      </c>
      <c r="N930" s="2">
        <v>14</v>
      </c>
      <c r="O930" s="2">
        <v>15</v>
      </c>
      <c r="P930" s="2">
        <v>16</v>
      </c>
      <c r="Q930" s="2">
        <v>17</v>
      </c>
      <c r="R930" s="2">
        <v>18</v>
      </c>
      <c r="S930" s="2">
        <v>19</v>
      </c>
      <c r="T930" s="2">
        <v>20</v>
      </c>
      <c r="U930" s="2">
        <v>21</v>
      </c>
      <c r="V930" s="2">
        <v>22</v>
      </c>
      <c r="W930" s="2">
        <v>23</v>
      </c>
    </row>
    <row r="931" spans="1:23" x14ac:dyDescent="0.35">
      <c r="A931" s="30" t="s">
        <v>27</v>
      </c>
      <c r="B931" s="30"/>
      <c r="C931" s="30"/>
      <c r="D931" s="30"/>
      <c r="E931" s="3">
        <v>15800564.380000001</v>
      </c>
      <c r="F931" s="3">
        <v>16380927.43</v>
      </c>
      <c r="G931" s="3">
        <v>16158546.970000001</v>
      </c>
      <c r="H931" s="3">
        <v>12959835.65</v>
      </c>
      <c r="I931" s="3">
        <v>12919706.390000001</v>
      </c>
      <c r="J931" s="3">
        <v>11034101.99</v>
      </c>
      <c r="K931" s="3">
        <v>1885604.4</v>
      </c>
      <c r="L931" s="3">
        <v>0</v>
      </c>
      <c r="M931" s="3">
        <v>40129.26</v>
      </c>
      <c r="N931" s="3">
        <v>0</v>
      </c>
      <c r="O931" s="3">
        <v>0</v>
      </c>
      <c r="P931" s="3">
        <v>0</v>
      </c>
      <c r="Q931" s="3">
        <v>3198711.32</v>
      </c>
      <c r="R931" s="3">
        <v>3198711.32</v>
      </c>
      <c r="S931" s="3">
        <v>0</v>
      </c>
      <c r="T931" s="3">
        <v>0</v>
      </c>
      <c r="U931" s="3">
        <v>0</v>
      </c>
      <c r="V931" s="3">
        <v>98.642442775252363</v>
      </c>
      <c r="W931" s="3">
        <v>100</v>
      </c>
    </row>
    <row r="932" spans="1:23" x14ac:dyDescent="0.35">
      <c r="A932" s="4"/>
      <c r="B932" s="4"/>
      <c r="C932" s="4"/>
      <c r="D932" s="4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</row>
    <row r="933" spans="1:23" x14ac:dyDescent="0.35">
      <c r="A933" s="6">
        <v>801</v>
      </c>
      <c r="B933" s="4"/>
      <c r="C933" s="4"/>
      <c r="D933" s="7" t="s">
        <v>240</v>
      </c>
      <c r="E933" s="8">
        <v>11790850.060000001</v>
      </c>
      <c r="F933" s="8">
        <v>12426592.1</v>
      </c>
      <c r="G933" s="9">
        <v>12248020.34</v>
      </c>
      <c r="H933" s="9">
        <v>11796818.32</v>
      </c>
      <c r="I933" s="9">
        <v>11760809.779999999</v>
      </c>
      <c r="J933" s="9">
        <v>10318938.24</v>
      </c>
      <c r="K933" s="9">
        <v>1441871.53</v>
      </c>
      <c r="L933" s="9">
        <v>0</v>
      </c>
      <c r="M933" s="9">
        <v>36008.54</v>
      </c>
      <c r="N933" s="9">
        <v>0</v>
      </c>
      <c r="O933" s="9">
        <v>0</v>
      </c>
      <c r="P933" s="9">
        <v>0</v>
      </c>
      <c r="Q933" s="9">
        <v>451202.02</v>
      </c>
      <c r="R933" s="9">
        <v>451202.02</v>
      </c>
      <c r="S933" s="9">
        <v>0</v>
      </c>
      <c r="T933" s="9">
        <v>0</v>
      </c>
      <c r="U933" s="9">
        <v>0</v>
      </c>
      <c r="V933" s="5">
        <v>98.562986907014889</v>
      </c>
      <c r="W933" s="5">
        <v>75.799020584662699</v>
      </c>
    </row>
    <row r="934" spans="1:23" x14ac:dyDescent="0.35">
      <c r="A934" s="6"/>
      <c r="B934" s="4" t="s">
        <v>241</v>
      </c>
      <c r="C934" s="4"/>
      <c r="D934" s="7" t="s">
        <v>242</v>
      </c>
      <c r="E934" s="8">
        <v>8945967.9399999995</v>
      </c>
      <c r="F934" s="8">
        <v>9614807.8300000001</v>
      </c>
      <c r="G934" s="9">
        <v>9498129.1799999997</v>
      </c>
      <c r="H934" s="9">
        <v>9046927.1600000001</v>
      </c>
      <c r="I934" s="9">
        <v>9037393.8900000006</v>
      </c>
      <c r="J934" s="9">
        <v>7935275.5800000001</v>
      </c>
      <c r="K934" s="9">
        <v>1102118.32</v>
      </c>
      <c r="L934" s="9">
        <v>0</v>
      </c>
      <c r="M934" s="9">
        <v>9533.27</v>
      </c>
      <c r="N934" s="9">
        <v>0</v>
      </c>
      <c r="O934" s="9">
        <v>0</v>
      </c>
      <c r="P934" s="9">
        <v>0</v>
      </c>
      <c r="Q934" s="9">
        <v>451202.02</v>
      </c>
      <c r="R934" s="9">
        <v>451202.02</v>
      </c>
      <c r="S934" s="9">
        <v>0</v>
      </c>
      <c r="T934" s="9">
        <v>0</v>
      </c>
      <c r="U934" s="9">
        <v>0</v>
      </c>
      <c r="V934" s="5">
        <v>98.786469311893427</v>
      </c>
      <c r="W934" s="5">
        <v>58.780837192651333</v>
      </c>
    </row>
    <row r="935" spans="1:23" ht="37.5" x14ac:dyDescent="0.35">
      <c r="A935" s="6"/>
      <c r="B935" s="4"/>
      <c r="C935" s="4" t="s">
        <v>31</v>
      </c>
      <c r="D935" s="7" t="s">
        <v>32</v>
      </c>
      <c r="E935" s="8">
        <v>6468.85</v>
      </c>
      <c r="F935" s="8">
        <v>9535.08</v>
      </c>
      <c r="G935" s="9">
        <v>9533.27</v>
      </c>
      <c r="H935" s="9">
        <v>9533.27</v>
      </c>
      <c r="I935" s="9">
        <v>0</v>
      </c>
      <c r="J935" s="9">
        <v>0</v>
      </c>
      <c r="K935" s="9">
        <v>0</v>
      </c>
      <c r="L935" s="9">
        <v>0</v>
      </c>
      <c r="M935" s="9">
        <v>9533.27</v>
      </c>
      <c r="N935" s="9">
        <v>0</v>
      </c>
      <c r="O935" s="9">
        <v>0</v>
      </c>
      <c r="P935" s="9">
        <v>0</v>
      </c>
      <c r="Q935" s="9">
        <v>0</v>
      </c>
      <c r="R935" s="9">
        <v>0</v>
      </c>
      <c r="S935" s="9">
        <v>0</v>
      </c>
      <c r="T935" s="9">
        <v>0</v>
      </c>
      <c r="U935" s="9">
        <v>0</v>
      </c>
      <c r="V935" s="5">
        <v>99.98100407055631</v>
      </c>
      <c r="W935" s="5">
        <v>5.8998300045724761E-2</v>
      </c>
    </row>
    <row r="936" spans="1:23" ht="25" x14ac:dyDescent="0.35">
      <c r="A936" s="6"/>
      <c r="B936" s="4"/>
      <c r="C936" s="4" t="s">
        <v>33</v>
      </c>
      <c r="D936" s="7" t="s">
        <v>34</v>
      </c>
      <c r="E936" s="8">
        <v>6092479.0199999996</v>
      </c>
      <c r="F936" s="8">
        <v>6272872.25</v>
      </c>
      <c r="G936" s="9">
        <v>6237403.21</v>
      </c>
      <c r="H936" s="9">
        <v>6237403.21</v>
      </c>
      <c r="I936" s="9">
        <v>6237403.21</v>
      </c>
      <c r="J936" s="9">
        <v>6237403.21</v>
      </c>
      <c r="K936" s="9">
        <v>0</v>
      </c>
      <c r="L936" s="9">
        <v>0</v>
      </c>
      <c r="M936" s="9">
        <v>0</v>
      </c>
      <c r="N936" s="9">
        <v>0</v>
      </c>
      <c r="O936" s="9">
        <v>0</v>
      </c>
      <c r="P936" s="9">
        <v>0</v>
      </c>
      <c r="Q936" s="9">
        <v>0</v>
      </c>
      <c r="R936" s="9">
        <v>0</v>
      </c>
      <c r="S936" s="9">
        <v>0</v>
      </c>
      <c r="T936" s="9">
        <v>0</v>
      </c>
      <c r="U936" s="9">
        <v>0</v>
      </c>
      <c r="V936" s="5">
        <v>99.434564612312599</v>
      </c>
      <c r="W936" s="5">
        <v>38.601262968440622</v>
      </c>
    </row>
    <row r="937" spans="1:23" ht="25" x14ac:dyDescent="0.35">
      <c r="A937" s="6"/>
      <c r="B937" s="4"/>
      <c r="C937" s="4" t="s">
        <v>35</v>
      </c>
      <c r="D937" s="7" t="s">
        <v>36</v>
      </c>
      <c r="E937" s="8">
        <v>517860.25</v>
      </c>
      <c r="F937" s="8">
        <v>466565.53</v>
      </c>
      <c r="G937" s="9">
        <v>466563.43</v>
      </c>
      <c r="H937" s="9">
        <v>466563.43</v>
      </c>
      <c r="I937" s="9">
        <v>466563.43</v>
      </c>
      <c r="J937" s="9">
        <v>466563.43</v>
      </c>
      <c r="K937" s="9">
        <v>0</v>
      </c>
      <c r="L937" s="9">
        <v>0</v>
      </c>
      <c r="M937" s="9">
        <v>0</v>
      </c>
      <c r="N937" s="9">
        <v>0</v>
      </c>
      <c r="O937" s="9">
        <v>0</v>
      </c>
      <c r="P937" s="9">
        <v>0</v>
      </c>
      <c r="Q937" s="9">
        <v>0</v>
      </c>
      <c r="R937" s="9">
        <v>0</v>
      </c>
      <c r="S937" s="9">
        <v>0</v>
      </c>
      <c r="T937" s="9">
        <v>0</v>
      </c>
      <c r="U937" s="9">
        <v>0</v>
      </c>
      <c r="V937" s="5">
        <v>99.999549393414213</v>
      </c>
      <c r="W937" s="5">
        <v>2.8874095597198819</v>
      </c>
    </row>
    <row r="938" spans="1:23" ht="37.5" x14ac:dyDescent="0.35">
      <c r="A938" s="6"/>
      <c r="B938" s="4"/>
      <c r="C938" s="4" t="s">
        <v>37</v>
      </c>
      <c r="D938" s="7" t="s">
        <v>38</v>
      </c>
      <c r="E938" s="8">
        <v>1185231.7</v>
      </c>
      <c r="F938" s="8">
        <v>1156312.24</v>
      </c>
      <c r="G938" s="9">
        <v>1096302.31</v>
      </c>
      <c r="H938" s="9">
        <v>1096302.31</v>
      </c>
      <c r="I938" s="9">
        <v>1096302.31</v>
      </c>
      <c r="J938" s="9">
        <v>1096302.31</v>
      </c>
      <c r="K938" s="9">
        <v>0</v>
      </c>
      <c r="L938" s="9">
        <v>0</v>
      </c>
      <c r="M938" s="9">
        <v>0</v>
      </c>
      <c r="N938" s="9">
        <v>0</v>
      </c>
      <c r="O938" s="9">
        <v>0</v>
      </c>
      <c r="P938" s="9">
        <v>0</v>
      </c>
      <c r="Q938" s="9">
        <v>0</v>
      </c>
      <c r="R938" s="9">
        <v>0</v>
      </c>
      <c r="S938" s="9">
        <v>0</v>
      </c>
      <c r="T938" s="9">
        <v>0</v>
      </c>
      <c r="U938" s="9">
        <v>0</v>
      </c>
      <c r="V938" s="5">
        <v>94.810231051951206</v>
      </c>
      <c r="W938" s="5">
        <v>6.784658983164146</v>
      </c>
    </row>
    <row r="939" spans="1:23" ht="37.5" x14ac:dyDescent="0.35">
      <c r="A939" s="6"/>
      <c r="B939" s="4"/>
      <c r="C939" s="4" t="s">
        <v>39</v>
      </c>
      <c r="D939" s="7" t="s">
        <v>40</v>
      </c>
      <c r="E939" s="8">
        <v>168565.19</v>
      </c>
      <c r="F939" s="8">
        <v>131825.48000000001</v>
      </c>
      <c r="G939" s="9">
        <v>110788.37</v>
      </c>
      <c r="H939" s="9">
        <v>110788.37</v>
      </c>
      <c r="I939" s="9">
        <v>110788.37</v>
      </c>
      <c r="J939" s="9">
        <v>110788.37</v>
      </c>
      <c r="K939" s="9">
        <v>0</v>
      </c>
      <c r="L939" s="9">
        <v>0</v>
      </c>
      <c r="M939" s="9">
        <v>0</v>
      </c>
      <c r="N939" s="9">
        <v>0</v>
      </c>
      <c r="O939" s="9">
        <v>0</v>
      </c>
      <c r="P939" s="9">
        <v>0</v>
      </c>
      <c r="Q939" s="9">
        <v>0</v>
      </c>
      <c r="R939" s="9">
        <v>0</v>
      </c>
      <c r="S939" s="9">
        <v>0</v>
      </c>
      <c r="T939" s="9">
        <v>0</v>
      </c>
      <c r="U939" s="9">
        <v>0</v>
      </c>
      <c r="V939" s="5">
        <v>84.041697837158409</v>
      </c>
      <c r="W939" s="5">
        <v>0.68563325178331225</v>
      </c>
    </row>
    <row r="940" spans="1:23" ht="25" x14ac:dyDescent="0.35">
      <c r="A940" s="6"/>
      <c r="B940" s="4"/>
      <c r="C940" s="4" t="s">
        <v>41</v>
      </c>
      <c r="D940" s="7" t="s">
        <v>42</v>
      </c>
      <c r="E940" s="8">
        <v>8086.06</v>
      </c>
      <c r="F940" s="8">
        <v>8086.06</v>
      </c>
      <c r="G940" s="9">
        <v>8086.06</v>
      </c>
      <c r="H940" s="9">
        <v>8086.06</v>
      </c>
      <c r="I940" s="9">
        <v>8086.06</v>
      </c>
      <c r="J940" s="9">
        <v>8086.06</v>
      </c>
      <c r="K940" s="9">
        <v>0</v>
      </c>
      <c r="L940" s="9">
        <v>0</v>
      </c>
      <c r="M940" s="9">
        <v>0</v>
      </c>
      <c r="N940" s="9">
        <v>0</v>
      </c>
      <c r="O940" s="9">
        <v>0</v>
      </c>
      <c r="P940" s="9">
        <v>0</v>
      </c>
      <c r="Q940" s="9">
        <v>0</v>
      </c>
      <c r="R940" s="9">
        <v>0</v>
      </c>
      <c r="S940" s="9">
        <v>0</v>
      </c>
      <c r="T940" s="9">
        <v>0</v>
      </c>
      <c r="U940" s="9">
        <v>0</v>
      </c>
      <c r="V940" s="5">
        <v>100</v>
      </c>
      <c r="W940" s="5">
        <v>5.0041985626276327E-2</v>
      </c>
    </row>
    <row r="941" spans="1:23" ht="25" x14ac:dyDescent="0.35">
      <c r="A941" s="6"/>
      <c r="B941" s="4"/>
      <c r="C941" s="4" t="s">
        <v>43</v>
      </c>
      <c r="D941" s="7" t="s">
        <v>44</v>
      </c>
      <c r="E941" s="8">
        <v>32344.23</v>
      </c>
      <c r="F941" s="8">
        <v>125049.27</v>
      </c>
      <c r="G941" s="9">
        <v>125048.1</v>
      </c>
      <c r="H941" s="9">
        <v>125048.1</v>
      </c>
      <c r="I941" s="9">
        <v>125048.1</v>
      </c>
      <c r="J941" s="9">
        <v>0</v>
      </c>
      <c r="K941" s="9">
        <v>125048.1</v>
      </c>
      <c r="L941" s="9">
        <v>0</v>
      </c>
      <c r="M941" s="9">
        <v>0</v>
      </c>
      <c r="N941" s="9">
        <v>0</v>
      </c>
      <c r="O941" s="9">
        <v>0</v>
      </c>
      <c r="P941" s="9">
        <v>0</v>
      </c>
      <c r="Q941" s="9">
        <v>0</v>
      </c>
      <c r="R941" s="9">
        <v>0</v>
      </c>
      <c r="S941" s="9">
        <v>0</v>
      </c>
      <c r="T941" s="9">
        <v>0</v>
      </c>
      <c r="U941" s="9">
        <v>0</v>
      </c>
      <c r="V941" s="5">
        <v>99.999068853137459</v>
      </c>
      <c r="W941" s="5">
        <v>0.77388209326730795</v>
      </c>
    </row>
    <row r="942" spans="1:23" ht="37.5" x14ac:dyDescent="0.35">
      <c r="A942" s="6"/>
      <c r="B942" s="4"/>
      <c r="C942" s="4" t="s">
        <v>95</v>
      </c>
      <c r="D942" s="7" t="s">
        <v>96</v>
      </c>
      <c r="E942" s="8">
        <v>3234.42</v>
      </c>
      <c r="F942" s="8">
        <v>51695.78</v>
      </c>
      <c r="G942" s="9">
        <v>51692.68</v>
      </c>
      <c r="H942" s="9">
        <v>51692.68</v>
      </c>
      <c r="I942" s="9">
        <v>51692.68</v>
      </c>
      <c r="J942" s="9">
        <v>0</v>
      </c>
      <c r="K942" s="9">
        <v>51692.68</v>
      </c>
      <c r="L942" s="9">
        <v>0</v>
      </c>
      <c r="M942" s="9">
        <v>0</v>
      </c>
      <c r="N942" s="9">
        <v>0</v>
      </c>
      <c r="O942" s="9">
        <v>0</v>
      </c>
      <c r="P942" s="9">
        <v>0</v>
      </c>
      <c r="Q942" s="9">
        <v>0</v>
      </c>
      <c r="R942" s="9">
        <v>0</v>
      </c>
      <c r="S942" s="9">
        <v>0</v>
      </c>
      <c r="T942" s="9">
        <v>0</v>
      </c>
      <c r="U942" s="9">
        <v>0</v>
      </c>
      <c r="V942" s="5">
        <v>99.993993618219363</v>
      </c>
      <c r="W942" s="5">
        <v>0.31990920638342935</v>
      </c>
    </row>
    <row r="943" spans="1:23" x14ac:dyDescent="0.35">
      <c r="A943" s="6"/>
      <c r="B943" s="4"/>
      <c r="C943" s="4" t="s">
        <v>49</v>
      </c>
      <c r="D943" s="7" t="s">
        <v>50</v>
      </c>
      <c r="E943" s="8">
        <v>323442.31</v>
      </c>
      <c r="F943" s="8">
        <v>318635.96000000002</v>
      </c>
      <c r="G943" s="9">
        <v>318633.31</v>
      </c>
      <c r="H943" s="9">
        <v>318633.31</v>
      </c>
      <c r="I943" s="9">
        <v>318633.31</v>
      </c>
      <c r="J943" s="9">
        <v>0</v>
      </c>
      <c r="K943" s="9">
        <v>318633.31</v>
      </c>
      <c r="L943" s="9">
        <v>0</v>
      </c>
      <c r="M943" s="9">
        <v>0</v>
      </c>
      <c r="N943" s="9">
        <v>0</v>
      </c>
      <c r="O943" s="9">
        <v>0</v>
      </c>
      <c r="P943" s="9">
        <v>0</v>
      </c>
      <c r="Q943" s="9">
        <v>0</v>
      </c>
      <c r="R943" s="9">
        <v>0</v>
      </c>
      <c r="S943" s="9">
        <v>0</v>
      </c>
      <c r="T943" s="9">
        <v>0</v>
      </c>
      <c r="U943" s="9">
        <v>0</v>
      </c>
      <c r="V943" s="5">
        <v>99.999167630996595</v>
      </c>
      <c r="W943" s="5">
        <v>1.9719180550235089</v>
      </c>
    </row>
    <row r="944" spans="1:23" ht="25" x14ac:dyDescent="0.35">
      <c r="A944" s="6"/>
      <c r="B944" s="4"/>
      <c r="C944" s="4" t="s">
        <v>51</v>
      </c>
      <c r="D944" s="7" t="s">
        <v>52</v>
      </c>
      <c r="E944" s="8">
        <v>3234.42</v>
      </c>
      <c r="F944" s="8">
        <v>27427.91</v>
      </c>
      <c r="G944" s="9">
        <v>27427.91</v>
      </c>
      <c r="H944" s="9">
        <v>27427.91</v>
      </c>
      <c r="I944" s="9">
        <v>27427.91</v>
      </c>
      <c r="J944" s="9">
        <v>0</v>
      </c>
      <c r="K944" s="9">
        <v>27427.91</v>
      </c>
      <c r="L944" s="9">
        <v>0</v>
      </c>
      <c r="M944" s="9">
        <v>0</v>
      </c>
      <c r="N944" s="9">
        <v>0</v>
      </c>
      <c r="O944" s="9">
        <v>0</v>
      </c>
      <c r="P944" s="9">
        <v>0</v>
      </c>
      <c r="Q944" s="9">
        <v>0</v>
      </c>
      <c r="R944" s="9">
        <v>0</v>
      </c>
      <c r="S944" s="9">
        <v>0</v>
      </c>
      <c r="T944" s="9">
        <v>0</v>
      </c>
      <c r="U944" s="9">
        <v>0</v>
      </c>
      <c r="V944" s="5">
        <v>100</v>
      </c>
      <c r="W944" s="5">
        <v>0.16974241524432931</v>
      </c>
    </row>
    <row r="945" spans="1:23" ht="25" x14ac:dyDescent="0.35">
      <c r="A945" s="6"/>
      <c r="B945" s="4"/>
      <c r="C945" s="4" t="s">
        <v>53</v>
      </c>
      <c r="D945" s="7" t="s">
        <v>54</v>
      </c>
      <c r="E945" s="8">
        <v>9703.27</v>
      </c>
      <c r="F945" s="8">
        <v>3806.92</v>
      </c>
      <c r="G945" s="9">
        <v>3804.98</v>
      </c>
      <c r="H945" s="9">
        <v>3804.98</v>
      </c>
      <c r="I945" s="9">
        <v>3804.98</v>
      </c>
      <c r="J945" s="9">
        <v>0</v>
      </c>
      <c r="K945" s="9">
        <v>3804.98</v>
      </c>
      <c r="L945" s="9">
        <v>0</v>
      </c>
      <c r="M945" s="9">
        <v>0</v>
      </c>
      <c r="N945" s="9">
        <v>0</v>
      </c>
      <c r="O945" s="9">
        <v>0</v>
      </c>
      <c r="P945" s="9">
        <v>0</v>
      </c>
      <c r="Q945" s="9">
        <v>0</v>
      </c>
      <c r="R945" s="9">
        <v>0</v>
      </c>
      <c r="S945" s="9">
        <v>0</v>
      </c>
      <c r="T945" s="9">
        <v>0</v>
      </c>
      <c r="U945" s="9">
        <v>0</v>
      </c>
      <c r="V945" s="5">
        <v>99.94902293967715</v>
      </c>
      <c r="W945" s="5">
        <v>2.3547756756300591E-2</v>
      </c>
    </row>
    <row r="946" spans="1:23" ht="25" x14ac:dyDescent="0.35">
      <c r="A946" s="6"/>
      <c r="B946" s="4"/>
      <c r="C946" s="4" t="s">
        <v>55</v>
      </c>
      <c r="D946" s="7" t="s">
        <v>56</v>
      </c>
      <c r="E946" s="8">
        <v>35255.21</v>
      </c>
      <c r="F946" s="8">
        <v>137136.31</v>
      </c>
      <c r="G946" s="9">
        <v>137135.69</v>
      </c>
      <c r="H946" s="9">
        <v>137135.69</v>
      </c>
      <c r="I946" s="9">
        <v>137135.69</v>
      </c>
      <c r="J946" s="9">
        <v>0</v>
      </c>
      <c r="K946" s="9">
        <v>137135.69</v>
      </c>
      <c r="L946" s="9">
        <v>0</v>
      </c>
      <c r="M946" s="9">
        <v>0</v>
      </c>
      <c r="N946" s="9">
        <v>0</v>
      </c>
      <c r="O946" s="9">
        <v>0</v>
      </c>
      <c r="P946" s="9">
        <v>0</v>
      </c>
      <c r="Q946" s="9">
        <v>0</v>
      </c>
      <c r="R946" s="9">
        <v>0</v>
      </c>
      <c r="S946" s="9">
        <v>0</v>
      </c>
      <c r="T946" s="9">
        <v>0</v>
      </c>
      <c r="U946" s="9">
        <v>0</v>
      </c>
      <c r="V946" s="5">
        <v>99.999551876223492</v>
      </c>
      <c r="W946" s="5">
        <v>0.84868825623648847</v>
      </c>
    </row>
    <row r="947" spans="1:23" ht="37.5" x14ac:dyDescent="0.35">
      <c r="A947" s="6"/>
      <c r="B947" s="4"/>
      <c r="C947" s="4" t="s">
        <v>57</v>
      </c>
      <c r="D947" s="7" t="s">
        <v>58</v>
      </c>
      <c r="E947" s="8">
        <v>6468.85</v>
      </c>
      <c r="F947" s="8">
        <v>2147.66</v>
      </c>
      <c r="G947" s="9">
        <v>2146.36</v>
      </c>
      <c r="H947" s="9">
        <v>2146.36</v>
      </c>
      <c r="I947" s="9">
        <v>2146.36</v>
      </c>
      <c r="J947" s="9">
        <v>0</v>
      </c>
      <c r="K947" s="9">
        <v>2146.36</v>
      </c>
      <c r="L947" s="9">
        <v>0</v>
      </c>
      <c r="M947" s="9">
        <v>0</v>
      </c>
      <c r="N947" s="9">
        <v>0</v>
      </c>
      <c r="O947" s="9">
        <v>0</v>
      </c>
      <c r="P947" s="9">
        <v>0</v>
      </c>
      <c r="Q947" s="9">
        <v>0</v>
      </c>
      <c r="R947" s="9">
        <v>0</v>
      </c>
      <c r="S947" s="9">
        <v>0</v>
      </c>
      <c r="T947" s="9">
        <v>0</v>
      </c>
      <c r="U947" s="9">
        <v>0</v>
      </c>
      <c r="V947" s="5">
        <v>99.939759036144579</v>
      </c>
      <c r="W947" s="5">
        <v>1.328314466463879E-2</v>
      </c>
    </row>
    <row r="948" spans="1:23" ht="25" x14ac:dyDescent="0.35">
      <c r="A948" s="6"/>
      <c r="B948" s="4"/>
      <c r="C948" s="4" t="s">
        <v>59</v>
      </c>
      <c r="D948" s="7" t="s">
        <v>60</v>
      </c>
      <c r="E948" s="8">
        <v>3234.42</v>
      </c>
      <c r="F948" s="8">
        <v>391.37</v>
      </c>
      <c r="G948" s="9">
        <v>389.17</v>
      </c>
      <c r="H948" s="9">
        <v>389.17</v>
      </c>
      <c r="I948" s="9">
        <v>389.17</v>
      </c>
      <c r="J948" s="9">
        <v>0</v>
      </c>
      <c r="K948" s="9">
        <v>389.17</v>
      </c>
      <c r="L948" s="9">
        <v>0</v>
      </c>
      <c r="M948" s="9">
        <v>0</v>
      </c>
      <c r="N948" s="9">
        <v>0</v>
      </c>
      <c r="O948" s="9">
        <v>0</v>
      </c>
      <c r="P948" s="9">
        <v>0</v>
      </c>
      <c r="Q948" s="9">
        <v>0</v>
      </c>
      <c r="R948" s="9">
        <v>0</v>
      </c>
      <c r="S948" s="9">
        <v>0</v>
      </c>
      <c r="T948" s="9">
        <v>0</v>
      </c>
      <c r="U948" s="9">
        <v>0</v>
      </c>
      <c r="V948" s="5">
        <v>99.438016528925615</v>
      </c>
      <c r="W948" s="5">
        <v>2.408420684221427E-3</v>
      </c>
    </row>
    <row r="949" spans="1:23" x14ac:dyDescent="0.35">
      <c r="A949" s="6"/>
      <c r="B949" s="4"/>
      <c r="C949" s="4" t="s">
        <v>61</v>
      </c>
      <c r="D949" s="7" t="s">
        <v>62</v>
      </c>
      <c r="E949" s="8">
        <v>970.33</v>
      </c>
      <c r="F949" s="8">
        <v>459.29</v>
      </c>
      <c r="G949" s="9">
        <v>456.38</v>
      </c>
      <c r="H949" s="9">
        <v>456.38</v>
      </c>
      <c r="I949" s="9">
        <v>456.38</v>
      </c>
      <c r="J949" s="9">
        <v>0</v>
      </c>
      <c r="K949" s="9">
        <v>456.38</v>
      </c>
      <c r="L949" s="9">
        <v>0</v>
      </c>
      <c r="M949" s="9">
        <v>0</v>
      </c>
      <c r="N949" s="9">
        <v>0</v>
      </c>
      <c r="O949" s="9">
        <v>0</v>
      </c>
      <c r="P949" s="9">
        <v>0</v>
      </c>
      <c r="Q949" s="9">
        <v>0</v>
      </c>
      <c r="R949" s="9">
        <v>0</v>
      </c>
      <c r="S949" s="9">
        <v>0</v>
      </c>
      <c r="T949" s="9">
        <v>0</v>
      </c>
      <c r="U949" s="9">
        <v>0</v>
      </c>
      <c r="V949" s="5">
        <v>99.366197183098592</v>
      </c>
      <c r="W949" s="5">
        <v>2.8243696687470358E-3</v>
      </c>
    </row>
    <row r="950" spans="1:23" ht="37.5" x14ac:dyDescent="0.35">
      <c r="A950" s="6"/>
      <c r="B950" s="4"/>
      <c r="C950" s="4" t="s">
        <v>63</v>
      </c>
      <c r="D950" s="7" t="s">
        <v>64</v>
      </c>
      <c r="E950" s="8">
        <v>446350.39</v>
      </c>
      <c r="F950" s="8">
        <v>428625.75</v>
      </c>
      <c r="G950" s="9">
        <v>428625.75</v>
      </c>
      <c r="H950" s="9">
        <v>428625.75</v>
      </c>
      <c r="I950" s="9">
        <v>428625.75</v>
      </c>
      <c r="J950" s="9">
        <v>0</v>
      </c>
      <c r="K950" s="9">
        <v>428625.75</v>
      </c>
      <c r="L950" s="9">
        <v>0</v>
      </c>
      <c r="M950" s="9">
        <v>0</v>
      </c>
      <c r="N950" s="9">
        <v>0</v>
      </c>
      <c r="O950" s="9">
        <v>0</v>
      </c>
      <c r="P950" s="9">
        <v>0</v>
      </c>
      <c r="Q950" s="9">
        <v>0</v>
      </c>
      <c r="R950" s="9">
        <v>0</v>
      </c>
      <c r="S950" s="9">
        <v>0</v>
      </c>
      <c r="T950" s="9">
        <v>0</v>
      </c>
      <c r="U950" s="9">
        <v>0</v>
      </c>
      <c r="V950" s="5">
        <v>100</v>
      </c>
      <c r="W950" s="5">
        <v>2.6526255740776556</v>
      </c>
    </row>
    <row r="951" spans="1:23" ht="25" x14ac:dyDescent="0.35">
      <c r="A951" s="6"/>
      <c r="B951" s="4"/>
      <c r="C951" s="4" t="s">
        <v>138</v>
      </c>
      <c r="D951" s="7" t="s">
        <v>139</v>
      </c>
      <c r="E951" s="8">
        <v>646.88</v>
      </c>
      <c r="F951" s="8">
        <v>582.20000000000005</v>
      </c>
      <c r="G951" s="9">
        <v>582.20000000000005</v>
      </c>
      <c r="H951" s="9">
        <v>582.20000000000005</v>
      </c>
      <c r="I951" s="9">
        <v>582.20000000000005</v>
      </c>
      <c r="J951" s="9">
        <v>0</v>
      </c>
      <c r="K951" s="9">
        <v>582.20000000000005</v>
      </c>
      <c r="L951" s="9">
        <v>0</v>
      </c>
      <c r="M951" s="9">
        <v>0</v>
      </c>
      <c r="N951" s="9">
        <v>0</v>
      </c>
      <c r="O951" s="9">
        <v>0</v>
      </c>
      <c r="P951" s="9">
        <v>0</v>
      </c>
      <c r="Q951" s="9">
        <v>0</v>
      </c>
      <c r="R951" s="9">
        <v>0</v>
      </c>
      <c r="S951" s="9">
        <v>0</v>
      </c>
      <c r="T951" s="9">
        <v>0</v>
      </c>
      <c r="U951" s="9">
        <v>0</v>
      </c>
      <c r="V951" s="5">
        <v>100</v>
      </c>
      <c r="W951" s="5">
        <v>3.6030229650918962E-3</v>
      </c>
    </row>
    <row r="952" spans="1:23" ht="25" x14ac:dyDescent="0.35">
      <c r="A952" s="6"/>
      <c r="B952" s="4"/>
      <c r="C952" s="4" t="s">
        <v>209</v>
      </c>
      <c r="D952" s="7" t="s">
        <v>210</v>
      </c>
      <c r="E952" s="8">
        <v>1617.21</v>
      </c>
      <c r="F952" s="8">
        <v>0</v>
      </c>
      <c r="G952" s="9">
        <v>0</v>
      </c>
      <c r="H952" s="9">
        <v>0</v>
      </c>
      <c r="I952" s="9">
        <v>0</v>
      </c>
      <c r="J952" s="9">
        <v>0</v>
      </c>
      <c r="K952" s="9">
        <v>0</v>
      </c>
      <c r="L952" s="9">
        <v>0</v>
      </c>
      <c r="M952" s="9">
        <v>0</v>
      </c>
      <c r="N952" s="9">
        <v>0</v>
      </c>
      <c r="O952" s="9">
        <v>0</v>
      </c>
      <c r="P952" s="9">
        <v>0</v>
      </c>
      <c r="Q952" s="9">
        <v>0</v>
      </c>
      <c r="R952" s="9">
        <v>0</v>
      </c>
      <c r="S952" s="9">
        <v>0</v>
      </c>
      <c r="T952" s="9">
        <v>0</v>
      </c>
      <c r="U952" s="9">
        <v>0</v>
      </c>
      <c r="V952" s="5" t="s">
        <v>86</v>
      </c>
      <c r="W952" s="5">
        <v>0</v>
      </c>
    </row>
    <row r="953" spans="1:23" ht="37.5" x14ac:dyDescent="0.35">
      <c r="A953" s="6"/>
      <c r="B953" s="4"/>
      <c r="C953" s="4" t="s">
        <v>67</v>
      </c>
      <c r="D953" s="7" t="s">
        <v>68</v>
      </c>
      <c r="E953" s="8">
        <v>1617.21</v>
      </c>
      <c r="F953" s="8">
        <v>6177.75</v>
      </c>
      <c r="G953" s="9">
        <v>6175.81</v>
      </c>
      <c r="H953" s="9">
        <v>6175.81</v>
      </c>
      <c r="I953" s="9">
        <v>6175.81</v>
      </c>
      <c r="J953" s="9">
        <v>0</v>
      </c>
      <c r="K953" s="9">
        <v>6175.81</v>
      </c>
      <c r="L953" s="9">
        <v>0</v>
      </c>
      <c r="M953" s="9">
        <v>0</v>
      </c>
      <c r="N953" s="9">
        <v>0</v>
      </c>
      <c r="O953" s="9">
        <v>0</v>
      </c>
      <c r="P953" s="9">
        <v>0</v>
      </c>
      <c r="Q953" s="9">
        <v>0</v>
      </c>
      <c r="R953" s="9">
        <v>0</v>
      </c>
      <c r="S953" s="9">
        <v>0</v>
      </c>
      <c r="T953" s="9">
        <v>0</v>
      </c>
      <c r="U953" s="9">
        <v>0</v>
      </c>
      <c r="V953" s="5">
        <v>99.968586387434556</v>
      </c>
      <c r="W953" s="5">
        <v>3.8220066941924813E-2</v>
      </c>
    </row>
    <row r="954" spans="1:23" ht="37.5" x14ac:dyDescent="0.35">
      <c r="A954" s="6"/>
      <c r="B954" s="4"/>
      <c r="C954" s="4" t="s">
        <v>91</v>
      </c>
      <c r="D954" s="7" t="s">
        <v>92</v>
      </c>
      <c r="E954" s="8">
        <v>99157.71</v>
      </c>
      <c r="F954" s="8">
        <v>16273.03</v>
      </c>
      <c r="G954" s="9">
        <v>16132.2</v>
      </c>
      <c r="H954" s="9">
        <v>16132.2</v>
      </c>
      <c r="I954" s="9">
        <v>16132.2</v>
      </c>
      <c r="J954" s="9">
        <v>16132.2</v>
      </c>
      <c r="K954" s="9">
        <v>0</v>
      </c>
      <c r="L954" s="9">
        <v>0</v>
      </c>
      <c r="M954" s="9">
        <v>0</v>
      </c>
      <c r="N954" s="9">
        <v>0</v>
      </c>
      <c r="O954" s="9">
        <v>0</v>
      </c>
      <c r="P954" s="9">
        <v>0</v>
      </c>
      <c r="Q954" s="9">
        <v>0</v>
      </c>
      <c r="R954" s="9">
        <v>0</v>
      </c>
      <c r="S954" s="9">
        <v>0</v>
      </c>
      <c r="T954" s="9">
        <v>0</v>
      </c>
      <c r="U954" s="9">
        <v>0</v>
      </c>
      <c r="V954" s="5">
        <v>99.134600095404679</v>
      </c>
      <c r="W954" s="5">
        <v>9.9836964011501356E-2</v>
      </c>
    </row>
    <row r="955" spans="1:23" ht="25" x14ac:dyDescent="0.35">
      <c r="A955" s="6"/>
      <c r="B955" s="4"/>
      <c r="C955" s="4" t="s">
        <v>211</v>
      </c>
      <c r="D955" s="7" t="s">
        <v>188</v>
      </c>
      <c r="E955" s="8">
        <v>0</v>
      </c>
      <c r="F955" s="8">
        <v>451202.02</v>
      </c>
      <c r="G955" s="9">
        <v>451202.02</v>
      </c>
      <c r="H955" s="9">
        <v>0</v>
      </c>
      <c r="I955" s="9">
        <v>0</v>
      </c>
      <c r="J955" s="9">
        <v>0</v>
      </c>
      <c r="K955" s="9">
        <v>0</v>
      </c>
      <c r="L955" s="9">
        <v>0</v>
      </c>
      <c r="M955" s="9">
        <v>0</v>
      </c>
      <c r="N955" s="9">
        <v>0</v>
      </c>
      <c r="O955" s="9">
        <v>0</v>
      </c>
      <c r="P955" s="9">
        <v>0</v>
      </c>
      <c r="Q955" s="9">
        <v>451202.02</v>
      </c>
      <c r="R955" s="9">
        <v>451202.02</v>
      </c>
      <c r="S955" s="9">
        <v>0</v>
      </c>
      <c r="T955" s="9">
        <v>0</v>
      </c>
      <c r="U955" s="9">
        <v>0</v>
      </c>
      <c r="V955" s="5">
        <v>100</v>
      </c>
      <c r="W955" s="5">
        <v>2.7923427979462194</v>
      </c>
    </row>
    <row r="956" spans="1:23" ht="25" x14ac:dyDescent="0.35">
      <c r="A956" s="6"/>
      <c r="B956" s="4" t="s">
        <v>243</v>
      </c>
      <c r="C956" s="4"/>
      <c r="D956" s="7" t="s">
        <v>244</v>
      </c>
      <c r="E956" s="8">
        <v>2512127.91</v>
      </c>
      <c r="F956" s="8">
        <v>2389582.08</v>
      </c>
      <c r="G956" s="9">
        <v>2367324.5299999998</v>
      </c>
      <c r="H956" s="9">
        <v>2367324.5299999998</v>
      </c>
      <c r="I956" s="9">
        <v>2364783.9900000002</v>
      </c>
      <c r="J956" s="9">
        <v>2079794.12</v>
      </c>
      <c r="K956" s="9">
        <v>284989.87</v>
      </c>
      <c r="L956" s="9">
        <v>0</v>
      </c>
      <c r="M956" s="9">
        <v>2540.54</v>
      </c>
      <c r="N956" s="9">
        <v>0</v>
      </c>
      <c r="O956" s="9">
        <v>0</v>
      </c>
      <c r="P956" s="9">
        <v>0</v>
      </c>
      <c r="Q956" s="9">
        <v>0</v>
      </c>
      <c r="R956" s="9">
        <v>0</v>
      </c>
      <c r="S956" s="9">
        <v>0</v>
      </c>
      <c r="T956" s="9">
        <v>0</v>
      </c>
      <c r="U956" s="9">
        <v>0</v>
      </c>
      <c r="V956" s="5">
        <v>99.068558751592121</v>
      </c>
      <c r="W956" s="5">
        <v>14.650602772931313</v>
      </c>
    </row>
    <row r="957" spans="1:23" ht="37.5" x14ac:dyDescent="0.35">
      <c r="A957" s="6"/>
      <c r="B957" s="4"/>
      <c r="C957" s="4" t="s">
        <v>31</v>
      </c>
      <c r="D957" s="7" t="s">
        <v>32</v>
      </c>
      <c r="E957" s="8">
        <v>3234.42</v>
      </c>
      <c r="F957" s="8">
        <v>2542.2600000000002</v>
      </c>
      <c r="G957" s="9">
        <v>2540.54</v>
      </c>
      <c r="H957" s="9">
        <v>2540.54</v>
      </c>
      <c r="I957" s="9">
        <v>0</v>
      </c>
      <c r="J957" s="9">
        <v>0</v>
      </c>
      <c r="K957" s="9">
        <v>0</v>
      </c>
      <c r="L957" s="9">
        <v>0</v>
      </c>
      <c r="M957" s="9">
        <v>2540.54</v>
      </c>
      <c r="N957" s="9">
        <v>0</v>
      </c>
      <c r="O957" s="9">
        <v>0</v>
      </c>
      <c r="P957" s="9">
        <v>0</v>
      </c>
      <c r="Q957" s="9">
        <v>0</v>
      </c>
      <c r="R957" s="9">
        <v>0</v>
      </c>
      <c r="S957" s="9">
        <v>0</v>
      </c>
      <c r="T957" s="9">
        <v>0</v>
      </c>
      <c r="U957" s="9">
        <v>0</v>
      </c>
      <c r="V957" s="5">
        <v>99.93256997455471</v>
      </c>
      <c r="W957" s="5">
        <v>1.5722591379948511E-2</v>
      </c>
    </row>
    <row r="958" spans="1:23" ht="25" x14ac:dyDescent="0.35">
      <c r="A958" s="6"/>
      <c r="B958" s="4"/>
      <c r="C958" s="4" t="s">
        <v>33</v>
      </c>
      <c r="D958" s="7" t="s">
        <v>34</v>
      </c>
      <c r="E958" s="8">
        <v>1710185.04</v>
      </c>
      <c r="F958" s="8">
        <v>1633383.67</v>
      </c>
      <c r="G958" s="9">
        <v>1632921.05</v>
      </c>
      <c r="H958" s="9">
        <v>1632921.05</v>
      </c>
      <c r="I958" s="9">
        <v>1632921.05</v>
      </c>
      <c r="J958" s="9">
        <v>1632921.05</v>
      </c>
      <c r="K958" s="9">
        <v>0</v>
      </c>
      <c r="L958" s="9">
        <v>0</v>
      </c>
      <c r="M958" s="9">
        <v>0</v>
      </c>
      <c r="N958" s="9">
        <v>0</v>
      </c>
      <c r="O958" s="9">
        <v>0</v>
      </c>
      <c r="P958" s="9">
        <v>0</v>
      </c>
      <c r="Q958" s="9">
        <v>0</v>
      </c>
      <c r="R958" s="9">
        <v>0</v>
      </c>
      <c r="S958" s="9">
        <v>0</v>
      </c>
      <c r="T958" s="9">
        <v>0</v>
      </c>
      <c r="U958" s="9">
        <v>0</v>
      </c>
      <c r="V958" s="5">
        <v>99.971677227722765</v>
      </c>
      <c r="W958" s="5">
        <v>10.105618094426168</v>
      </c>
    </row>
    <row r="959" spans="1:23" ht="25" x14ac:dyDescent="0.35">
      <c r="A959" s="6"/>
      <c r="B959" s="4"/>
      <c r="C959" s="4" t="s">
        <v>35</v>
      </c>
      <c r="D959" s="7" t="s">
        <v>36</v>
      </c>
      <c r="E959" s="8">
        <v>145364.68</v>
      </c>
      <c r="F959" s="8">
        <v>126757.04</v>
      </c>
      <c r="G959" s="9">
        <v>126756.52</v>
      </c>
      <c r="H959" s="9">
        <v>126756.52</v>
      </c>
      <c r="I959" s="9">
        <v>126756.52</v>
      </c>
      <c r="J959" s="9">
        <v>126756.52</v>
      </c>
      <c r="K959" s="9">
        <v>0</v>
      </c>
      <c r="L959" s="9">
        <v>0</v>
      </c>
      <c r="M959" s="9">
        <v>0</v>
      </c>
      <c r="N959" s="9">
        <v>0</v>
      </c>
      <c r="O959" s="9">
        <v>0</v>
      </c>
      <c r="P959" s="9">
        <v>0</v>
      </c>
      <c r="Q959" s="9">
        <v>0</v>
      </c>
      <c r="R959" s="9">
        <v>0</v>
      </c>
      <c r="S959" s="9">
        <v>0</v>
      </c>
      <c r="T959" s="9">
        <v>0</v>
      </c>
      <c r="U959" s="9">
        <v>0</v>
      </c>
      <c r="V959" s="5">
        <v>99.999591732584832</v>
      </c>
      <c r="W959" s="5">
        <v>0.78445496399042769</v>
      </c>
    </row>
    <row r="960" spans="1:23" ht="37.5" x14ac:dyDescent="0.35">
      <c r="A960" s="6"/>
      <c r="B960" s="4"/>
      <c r="C960" s="4" t="s">
        <v>37</v>
      </c>
      <c r="D960" s="7" t="s">
        <v>38</v>
      </c>
      <c r="E960" s="8">
        <v>332702.46000000002</v>
      </c>
      <c r="F960" s="8">
        <v>300801.34999999998</v>
      </c>
      <c r="G960" s="9">
        <v>284894.94</v>
      </c>
      <c r="H960" s="9">
        <v>284894.94</v>
      </c>
      <c r="I960" s="9">
        <v>284894.94</v>
      </c>
      <c r="J960" s="9">
        <v>284894.94</v>
      </c>
      <c r="K960" s="9">
        <v>0</v>
      </c>
      <c r="L960" s="9">
        <v>0</v>
      </c>
      <c r="M960" s="9">
        <v>0</v>
      </c>
      <c r="N960" s="9">
        <v>0</v>
      </c>
      <c r="O960" s="9">
        <v>0</v>
      </c>
      <c r="P960" s="9">
        <v>0</v>
      </c>
      <c r="Q960" s="9">
        <v>0</v>
      </c>
      <c r="R960" s="9">
        <v>0</v>
      </c>
      <c r="S960" s="9">
        <v>0</v>
      </c>
      <c r="T960" s="9">
        <v>0</v>
      </c>
      <c r="U960" s="9">
        <v>0</v>
      </c>
      <c r="V960" s="5">
        <v>94.71198924731182</v>
      </c>
      <c r="W960" s="5">
        <v>1.763122273692606</v>
      </c>
    </row>
    <row r="961" spans="1:23" ht="37.5" x14ac:dyDescent="0.35">
      <c r="A961" s="6"/>
      <c r="B961" s="4"/>
      <c r="C961" s="4" t="s">
        <v>39</v>
      </c>
      <c r="D961" s="7" t="s">
        <v>40</v>
      </c>
      <c r="E961" s="8">
        <v>47316.38</v>
      </c>
      <c r="F961" s="8">
        <v>32344.23</v>
      </c>
      <c r="G961" s="9">
        <v>26741.5</v>
      </c>
      <c r="H961" s="9">
        <v>26741.5</v>
      </c>
      <c r="I961" s="9">
        <v>26741.5</v>
      </c>
      <c r="J961" s="9">
        <v>26741.5</v>
      </c>
      <c r="K961" s="9">
        <v>0</v>
      </c>
      <c r="L961" s="9">
        <v>0</v>
      </c>
      <c r="M961" s="9">
        <v>0</v>
      </c>
      <c r="N961" s="9">
        <v>0</v>
      </c>
      <c r="O961" s="9">
        <v>0</v>
      </c>
      <c r="P961" s="9">
        <v>0</v>
      </c>
      <c r="Q961" s="9">
        <v>0</v>
      </c>
      <c r="R961" s="9">
        <v>0</v>
      </c>
      <c r="S961" s="9">
        <v>0</v>
      </c>
      <c r="T961" s="9">
        <v>0</v>
      </c>
      <c r="U961" s="9">
        <v>0</v>
      </c>
      <c r="V961" s="5">
        <v>82.677800000000005</v>
      </c>
      <c r="W961" s="5">
        <v>0.16549445116848599</v>
      </c>
    </row>
    <row r="962" spans="1:23" ht="25" x14ac:dyDescent="0.35">
      <c r="A962" s="6"/>
      <c r="B962" s="4"/>
      <c r="C962" s="4" t="s">
        <v>41</v>
      </c>
      <c r="D962" s="7" t="s">
        <v>42</v>
      </c>
      <c r="E962" s="8">
        <v>4851.63</v>
      </c>
      <c r="F962" s="8">
        <v>4851.63</v>
      </c>
      <c r="G962" s="9">
        <v>4851.63</v>
      </c>
      <c r="H962" s="9">
        <v>4851.63</v>
      </c>
      <c r="I962" s="9">
        <v>4851.63</v>
      </c>
      <c r="J962" s="9">
        <v>4851.63</v>
      </c>
      <c r="K962" s="9">
        <v>0</v>
      </c>
      <c r="L962" s="9">
        <v>0</v>
      </c>
      <c r="M962" s="9">
        <v>0</v>
      </c>
      <c r="N962" s="9">
        <v>0</v>
      </c>
      <c r="O962" s="9">
        <v>0</v>
      </c>
      <c r="P962" s="9">
        <v>0</v>
      </c>
      <c r="Q962" s="9">
        <v>0</v>
      </c>
      <c r="R962" s="9">
        <v>0</v>
      </c>
      <c r="S962" s="9">
        <v>0</v>
      </c>
      <c r="T962" s="9">
        <v>0</v>
      </c>
      <c r="U962" s="9">
        <v>0</v>
      </c>
      <c r="V962" s="5">
        <v>100</v>
      </c>
      <c r="W962" s="5">
        <v>3.00251913757658E-2</v>
      </c>
    </row>
    <row r="963" spans="1:23" ht="25" x14ac:dyDescent="0.35">
      <c r="A963" s="6"/>
      <c r="B963" s="4"/>
      <c r="C963" s="4" t="s">
        <v>43</v>
      </c>
      <c r="D963" s="7" t="s">
        <v>44</v>
      </c>
      <c r="E963" s="8">
        <v>16172.12</v>
      </c>
      <c r="F963" s="8">
        <v>50486.11</v>
      </c>
      <c r="G963" s="9">
        <v>50484.43</v>
      </c>
      <c r="H963" s="9">
        <v>50484.43</v>
      </c>
      <c r="I963" s="9">
        <v>50484.43</v>
      </c>
      <c r="J963" s="9">
        <v>0</v>
      </c>
      <c r="K963" s="9">
        <v>50484.43</v>
      </c>
      <c r="L963" s="9">
        <v>0</v>
      </c>
      <c r="M963" s="9">
        <v>0</v>
      </c>
      <c r="N963" s="9">
        <v>0</v>
      </c>
      <c r="O963" s="9">
        <v>0</v>
      </c>
      <c r="P963" s="9">
        <v>0</v>
      </c>
      <c r="Q963" s="9">
        <v>0</v>
      </c>
      <c r="R963" s="9">
        <v>0</v>
      </c>
      <c r="S963" s="9">
        <v>0</v>
      </c>
      <c r="T963" s="9">
        <v>0</v>
      </c>
      <c r="U963" s="9">
        <v>0</v>
      </c>
      <c r="V963" s="5">
        <v>99.996668588634762</v>
      </c>
      <c r="W963" s="5">
        <v>0.31243173272320862</v>
      </c>
    </row>
    <row r="964" spans="1:23" ht="37.5" x14ac:dyDescent="0.35">
      <c r="A964" s="6"/>
      <c r="B964" s="4"/>
      <c r="C964" s="4" t="s">
        <v>95</v>
      </c>
      <c r="D964" s="7" t="s">
        <v>96</v>
      </c>
      <c r="E964" s="8">
        <v>1617.21</v>
      </c>
      <c r="F964" s="8">
        <v>3234.42</v>
      </c>
      <c r="G964" s="9">
        <v>3234.42</v>
      </c>
      <c r="H964" s="9">
        <v>3234.42</v>
      </c>
      <c r="I964" s="9">
        <v>3234.42</v>
      </c>
      <c r="J964" s="9">
        <v>0</v>
      </c>
      <c r="K964" s="9">
        <v>3234.42</v>
      </c>
      <c r="L964" s="9">
        <v>0</v>
      </c>
      <c r="M964" s="9">
        <v>0</v>
      </c>
      <c r="N964" s="9">
        <v>0</v>
      </c>
      <c r="O964" s="9">
        <v>0</v>
      </c>
      <c r="P964" s="9">
        <v>0</v>
      </c>
      <c r="Q964" s="9">
        <v>0</v>
      </c>
      <c r="R964" s="9">
        <v>0</v>
      </c>
      <c r="S964" s="9">
        <v>0</v>
      </c>
      <c r="T964" s="9">
        <v>0</v>
      </c>
      <c r="U964" s="9">
        <v>0</v>
      </c>
      <c r="V964" s="5">
        <v>100</v>
      </c>
      <c r="W964" s="5">
        <v>2.0016794250510533E-2</v>
      </c>
    </row>
    <row r="965" spans="1:23" x14ac:dyDescent="0.35">
      <c r="A965" s="6"/>
      <c r="B965" s="4"/>
      <c r="C965" s="4" t="s">
        <v>49</v>
      </c>
      <c r="D965" s="7" t="s">
        <v>50</v>
      </c>
      <c r="E965" s="8">
        <v>71157.31</v>
      </c>
      <c r="F965" s="8">
        <v>80860.58</v>
      </c>
      <c r="G965" s="9">
        <v>80860.58</v>
      </c>
      <c r="H965" s="9">
        <v>80860.58</v>
      </c>
      <c r="I965" s="9">
        <v>80860.58</v>
      </c>
      <c r="J965" s="9">
        <v>0</v>
      </c>
      <c r="K965" s="9">
        <v>80860.58</v>
      </c>
      <c r="L965" s="9">
        <v>0</v>
      </c>
      <c r="M965" s="9">
        <v>0</v>
      </c>
      <c r="N965" s="9">
        <v>0</v>
      </c>
      <c r="O965" s="9">
        <v>0</v>
      </c>
      <c r="P965" s="9">
        <v>0</v>
      </c>
      <c r="Q965" s="9">
        <v>0</v>
      </c>
      <c r="R965" s="9">
        <v>0</v>
      </c>
      <c r="S965" s="9">
        <v>0</v>
      </c>
      <c r="T965" s="9">
        <v>0</v>
      </c>
      <c r="U965" s="9">
        <v>0</v>
      </c>
      <c r="V965" s="5">
        <v>100</v>
      </c>
      <c r="W965" s="5">
        <v>0.50041985626276331</v>
      </c>
    </row>
    <row r="966" spans="1:23" ht="25" x14ac:dyDescent="0.35">
      <c r="A966" s="6"/>
      <c r="B966" s="4"/>
      <c r="C966" s="4" t="s">
        <v>51</v>
      </c>
      <c r="D966" s="7" t="s">
        <v>52</v>
      </c>
      <c r="E966" s="8">
        <v>1617.21</v>
      </c>
      <c r="F966" s="8">
        <v>1798.34</v>
      </c>
      <c r="G966" s="9">
        <v>1797.82</v>
      </c>
      <c r="H966" s="9">
        <v>1797.82</v>
      </c>
      <c r="I966" s="9">
        <v>1797.82</v>
      </c>
      <c r="J966" s="9">
        <v>0</v>
      </c>
      <c r="K966" s="9">
        <v>1797.82</v>
      </c>
      <c r="L966" s="9">
        <v>0</v>
      </c>
      <c r="M966" s="9">
        <v>0</v>
      </c>
      <c r="N966" s="9">
        <v>0</v>
      </c>
      <c r="O966" s="9">
        <v>0</v>
      </c>
      <c r="P966" s="9">
        <v>0</v>
      </c>
      <c r="Q966" s="9">
        <v>0</v>
      </c>
      <c r="R966" s="9">
        <v>0</v>
      </c>
      <c r="S966" s="9">
        <v>0</v>
      </c>
      <c r="T966" s="9">
        <v>0</v>
      </c>
      <c r="U966" s="9">
        <v>0</v>
      </c>
      <c r="V966" s="5">
        <v>99.971223021582745</v>
      </c>
      <c r="W966" s="5">
        <v>1.1126134916203775E-2</v>
      </c>
    </row>
    <row r="967" spans="1:23" ht="25" x14ac:dyDescent="0.35">
      <c r="A967" s="6"/>
      <c r="B967" s="4"/>
      <c r="C967" s="4" t="s">
        <v>53</v>
      </c>
      <c r="D967" s="7" t="s">
        <v>54</v>
      </c>
      <c r="E967" s="8">
        <v>1617.21</v>
      </c>
      <c r="F967" s="8">
        <v>1313.18</v>
      </c>
      <c r="G967" s="9">
        <v>1311.88</v>
      </c>
      <c r="H967" s="9">
        <v>1311.88</v>
      </c>
      <c r="I967" s="9">
        <v>1311.88</v>
      </c>
      <c r="J967" s="9">
        <v>0</v>
      </c>
      <c r="K967" s="9">
        <v>1311.88</v>
      </c>
      <c r="L967" s="9">
        <v>0</v>
      </c>
      <c r="M967" s="9">
        <v>0</v>
      </c>
      <c r="N967" s="9">
        <v>0</v>
      </c>
      <c r="O967" s="9">
        <v>0</v>
      </c>
      <c r="P967" s="9">
        <v>0</v>
      </c>
      <c r="Q967" s="9">
        <v>0</v>
      </c>
      <c r="R967" s="9">
        <v>0</v>
      </c>
      <c r="S967" s="9">
        <v>0</v>
      </c>
      <c r="T967" s="9">
        <v>0</v>
      </c>
      <c r="U967" s="9">
        <v>0</v>
      </c>
      <c r="V967" s="5">
        <v>99.901477832512313</v>
      </c>
      <c r="W967" s="5">
        <v>8.118811748007073E-3</v>
      </c>
    </row>
    <row r="968" spans="1:23" ht="25" x14ac:dyDescent="0.35">
      <c r="A968" s="6"/>
      <c r="B968" s="4"/>
      <c r="C968" s="4" t="s">
        <v>55</v>
      </c>
      <c r="D968" s="7" t="s">
        <v>56</v>
      </c>
      <c r="E968" s="8">
        <v>25875.38</v>
      </c>
      <c r="F968" s="8">
        <v>38188.83</v>
      </c>
      <c r="G968" s="9">
        <v>38187.089999999997</v>
      </c>
      <c r="H968" s="9">
        <v>38187.089999999997</v>
      </c>
      <c r="I968" s="9">
        <v>38187.089999999997</v>
      </c>
      <c r="J968" s="9">
        <v>0</v>
      </c>
      <c r="K968" s="9">
        <v>38187.089999999997</v>
      </c>
      <c r="L968" s="9">
        <v>0</v>
      </c>
      <c r="M968" s="9">
        <v>0</v>
      </c>
      <c r="N968" s="9">
        <v>0</v>
      </c>
      <c r="O968" s="9">
        <v>0</v>
      </c>
      <c r="P968" s="9">
        <v>0</v>
      </c>
      <c r="Q968" s="9">
        <v>0</v>
      </c>
      <c r="R968" s="9">
        <v>0</v>
      </c>
      <c r="S968" s="9">
        <v>0</v>
      </c>
      <c r="T968" s="9">
        <v>0</v>
      </c>
      <c r="U968" s="9">
        <v>0</v>
      </c>
      <c r="V968" s="5">
        <v>99.99542644194122</v>
      </c>
      <c r="W968" s="5">
        <v>0.23632748064688255</v>
      </c>
    </row>
    <row r="969" spans="1:23" ht="37.5" x14ac:dyDescent="0.35">
      <c r="A969" s="6"/>
      <c r="B969" s="4"/>
      <c r="C969" s="4" t="s">
        <v>57</v>
      </c>
      <c r="D969" s="7" t="s">
        <v>58</v>
      </c>
      <c r="E969" s="8">
        <v>1617.21</v>
      </c>
      <c r="F969" s="8">
        <v>294.33</v>
      </c>
      <c r="G969" s="9">
        <v>292.77999999999997</v>
      </c>
      <c r="H969" s="9">
        <v>292.77999999999997</v>
      </c>
      <c r="I969" s="9">
        <v>292.77999999999997</v>
      </c>
      <c r="J969" s="9">
        <v>0</v>
      </c>
      <c r="K969" s="9">
        <v>292.77999999999997</v>
      </c>
      <c r="L969" s="9">
        <v>0</v>
      </c>
      <c r="M969" s="9">
        <v>0</v>
      </c>
      <c r="N969" s="9">
        <v>0</v>
      </c>
      <c r="O969" s="9">
        <v>0</v>
      </c>
      <c r="P969" s="9">
        <v>0</v>
      </c>
      <c r="Q969" s="9">
        <v>0</v>
      </c>
      <c r="R969" s="9">
        <v>0</v>
      </c>
      <c r="S969" s="9">
        <v>0</v>
      </c>
      <c r="T969" s="9">
        <v>0</v>
      </c>
      <c r="U969" s="9">
        <v>0</v>
      </c>
      <c r="V969" s="5">
        <v>99.472527472527474</v>
      </c>
      <c r="W969" s="5">
        <v>1.8119202155562134E-3</v>
      </c>
    </row>
    <row r="970" spans="1:23" ht="25" x14ac:dyDescent="0.35">
      <c r="A970" s="6"/>
      <c r="B970" s="4"/>
      <c r="C970" s="4" t="s">
        <v>59</v>
      </c>
      <c r="D970" s="7" t="s">
        <v>60</v>
      </c>
      <c r="E970" s="8">
        <v>646.88</v>
      </c>
      <c r="F970" s="8">
        <v>0</v>
      </c>
      <c r="G970" s="9">
        <v>0</v>
      </c>
      <c r="H970" s="9">
        <v>0</v>
      </c>
      <c r="I970" s="9">
        <v>0</v>
      </c>
      <c r="J970" s="9">
        <v>0</v>
      </c>
      <c r="K970" s="9">
        <v>0</v>
      </c>
      <c r="L970" s="9">
        <v>0</v>
      </c>
      <c r="M970" s="9">
        <v>0</v>
      </c>
      <c r="N970" s="9">
        <v>0</v>
      </c>
      <c r="O970" s="9">
        <v>0</v>
      </c>
      <c r="P970" s="9">
        <v>0</v>
      </c>
      <c r="Q970" s="9">
        <v>0</v>
      </c>
      <c r="R970" s="9">
        <v>0</v>
      </c>
      <c r="S970" s="9">
        <v>0</v>
      </c>
      <c r="T970" s="9">
        <v>0</v>
      </c>
      <c r="U970" s="9">
        <v>0</v>
      </c>
      <c r="V970" s="5" t="s">
        <v>86</v>
      </c>
      <c r="W970" s="5">
        <v>0</v>
      </c>
    </row>
    <row r="971" spans="1:23" x14ac:dyDescent="0.35">
      <c r="A971" s="6"/>
      <c r="B971" s="4"/>
      <c r="C971" s="4" t="s">
        <v>61</v>
      </c>
      <c r="D971" s="7" t="s">
        <v>62</v>
      </c>
      <c r="E971" s="8">
        <v>1617.21</v>
      </c>
      <c r="F971" s="8">
        <v>265.22000000000003</v>
      </c>
      <c r="G971" s="9">
        <v>265.22000000000003</v>
      </c>
      <c r="H971" s="9">
        <v>265.22000000000003</v>
      </c>
      <c r="I971" s="9">
        <v>265.22000000000003</v>
      </c>
      <c r="J971" s="9">
        <v>0</v>
      </c>
      <c r="K971" s="9">
        <v>265.22000000000003</v>
      </c>
      <c r="L971" s="9">
        <v>0</v>
      </c>
      <c r="M971" s="9">
        <v>0</v>
      </c>
      <c r="N971" s="9">
        <v>0</v>
      </c>
      <c r="O971" s="9">
        <v>0</v>
      </c>
      <c r="P971" s="9">
        <v>0</v>
      </c>
      <c r="Q971" s="9">
        <v>0</v>
      </c>
      <c r="R971" s="9">
        <v>0</v>
      </c>
      <c r="S971" s="9">
        <v>0</v>
      </c>
      <c r="T971" s="9">
        <v>0</v>
      </c>
      <c r="U971" s="9">
        <v>0</v>
      </c>
      <c r="V971" s="5">
        <v>100</v>
      </c>
      <c r="W971" s="5">
        <v>1.6413771285418636E-3</v>
      </c>
    </row>
    <row r="972" spans="1:23" ht="37.5" x14ac:dyDescent="0.35">
      <c r="A972" s="6"/>
      <c r="B972" s="4"/>
      <c r="C972" s="4" t="s">
        <v>63</v>
      </c>
      <c r="D972" s="7" t="s">
        <v>64</v>
      </c>
      <c r="E972" s="8">
        <v>116439.23</v>
      </c>
      <c r="F972" s="8">
        <v>107162.91</v>
      </c>
      <c r="G972" s="9">
        <v>107162.91</v>
      </c>
      <c r="H972" s="9">
        <v>107162.91</v>
      </c>
      <c r="I972" s="9">
        <v>107162.91</v>
      </c>
      <c r="J972" s="9">
        <v>0</v>
      </c>
      <c r="K972" s="9">
        <v>107162.91</v>
      </c>
      <c r="L972" s="9">
        <v>0</v>
      </c>
      <c r="M972" s="9">
        <v>0</v>
      </c>
      <c r="N972" s="9">
        <v>0</v>
      </c>
      <c r="O972" s="9">
        <v>0</v>
      </c>
      <c r="P972" s="9">
        <v>0</v>
      </c>
      <c r="Q972" s="9">
        <v>0</v>
      </c>
      <c r="R972" s="9">
        <v>0</v>
      </c>
      <c r="S972" s="9">
        <v>0</v>
      </c>
      <c r="T972" s="9">
        <v>0</v>
      </c>
      <c r="U972" s="9">
        <v>0</v>
      </c>
      <c r="V972" s="5">
        <v>100</v>
      </c>
      <c r="W972" s="5">
        <v>0.66319642710791493</v>
      </c>
    </row>
    <row r="973" spans="1:23" ht="25" x14ac:dyDescent="0.35">
      <c r="A973" s="6"/>
      <c r="B973" s="4"/>
      <c r="C973" s="4" t="s">
        <v>209</v>
      </c>
      <c r="D973" s="7" t="s">
        <v>210</v>
      </c>
      <c r="E973" s="8">
        <v>1617.21</v>
      </c>
      <c r="F973" s="8">
        <v>0</v>
      </c>
      <c r="G973" s="9">
        <v>0</v>
      </c>
      <c r="H973" s="9">
        <v>0</v>
      </c>
      <c r="I973" s="9">
        <v>0</v>
      </c>
      <c r="J973" s="9">
        <v>0</v>
      </c>
      <c r="K973" s="9">
        <v>0</v>
      </c>
      <c r="L973" s="9">
        <v>0</v>
      </c>
      <c r="M973" s="9">
        <v>0</v>
      </c>
      <c r="N973" s="9">
        <v>0</v>
      </c>
      <c r="O973" s="9">
        <v>0</v>
      </c>
      <c r="P973" s="9">
        <v>0</v>
      </c>
      <c r="Q973" s="9">
        <v>0</v>
      </c>
      <c r="R973" s="9">
        <v>0</v>
      </c>
      <c r="S973" s="9">
        <v>0</v>
      </c>
      <c r="T973" s="9">
        <v>0</v>
      </c>
      <c r="U973" s="9">
        <v>0</v>
      </c>
      <c r="V973" s="5" t="s">
        <v>86</v>
      </c>
      <c r="W973" s="5">
        <v>0</v>
      </c>
    </row>
    <row r="974" spans="1:23" ht="37.5" x14ac:dyDescent="0.35">
      <c r="A974" s="6"/>
      <c r="B974" s="4"/>
      <c r="C974" s="4" t="s">
        <v>67</v>
      </c>
      <c r="D974" s="7" t="s">
        <v>68</v>
      </c>
      <c r="E974" s="8">
        <v>646.88</v>
      </c>
      <c r="F974" s="8">
        <v>1394.04</v>
      </c>
      <c r="G974" s="9">
        <v>1392.74</v>
      </c>
      <c r="H974" s="9">
        <v>1392.74</v>
      </c>
      <c r="I974" s="9">
        <v>1392.74</v>
      </c>
      <c r="J974" s="9">
        <v>0</v>
      </c>
      <c r="K974" s="9">
        <v>1392.74</v>
      </c>
      <c r="L974" s="9">
        <v>0</v>
      </c>
      <c r="M974" s="9">
        <v>0</v>
      </c>
      <c r="N974" s="9">
        <v>0</v>
      </c>
      <c r="O974" s="9">
        <v>0</v>
      </c>
      <c r="P974" s="9">
        <v>0</v>
      </c>
      <c r="Q974" s="9">
        <v>0</v>
      </c>
      <c r="R974" s="9">
        <v>0</v>
      </c>
      <c r="S974" s="9">
        <v>0</v>
      </c>
      <c r="T974" s="9">
        <v>0</v>
      </c>
      <c r="U974" s="9">
        <v>0</v>
      </c>
      <c r="V974" s="5">
        <v>99.907192575406029</v>
      </c>
      <c r="W974" s="5">
        <v>8.6192316042698371E-3</v>
      </c>
    </row>
    <row r="975" spans="1:23" ht="37.5" x14ac:dyDescent="0.35">
      <c r="A975" s="6"/>
      <c r="B975" s="4"/>
      <c r="C975" s="4" t="s">
        <v>91</v>
      </c>
      <c r="D975" s="7" t="s">
        <v>92</v>
      </c>
      <c r="E975" s="8">
        <v>27832.21</v>
      </c>
      <c r="F975" s="8">
        <v>3903.95</v>
      </c>
      <c r="G975" s="9">
        <v>3628.47</v>
      </c>
      <c r="H975" s="9">
        <v>3628.47</v>
      </c>
      <c r="I975" s="9">
        <v>3628.47</v>
      </c>
      <c r="J975" s="9">
        <v>3628.47</v>
      </c>
      <c r="K975" s="9">
        <v>0</v>
      </c>
      <c r="L975" s="9">
        <v>0</v>
      </c>
      <c r="M975" s="9">
        <v>0</v>
      </c>
      <c r="N975" s="9">
        <v>0</v>
      </c>
      <c r="O975" s="9">
        <v>0</v>
      </c>
      <c r="P975" s="9">
        <v>0</v>
      </c>
      <c r="Q975" s="9">
        <v>0</v>
      </c>
      <c r="R975" s="9">
        <v>0</v>
      </c>
      <c r="S975" s="9">
        <v>0</v>
      </c>
      <c r="T975" s="9">
        <v>0</v>
      </c>
      <c r="U975" s="9">
        <v>0</v>
      </c>
      <c r="V975" s="5">
        <v>92.943661971830977</v>
      </c>
      <c r="W975" s="5">
        <v>2.2455440294050229E-2</v>
      </c>
    </row>
    <row r="976" spans="1:23" ht="37.5" x14ac:dyDescent="0.35">
      <c r="A976" s="6"/>
      <c r="B976" s="4" t="s">
        <v>249</v>
      </c>
      <c r="C976" s="4"/>
      <c r="D976" s="7" t="s">
        <v>250</v>
      </c>
      <c r="E976" s="8">
        <v>25875.38</v>
      </c>
      <c r="F976" s="8">
        <v>30727.02</v>
      </c>
      <c r="G976" s="9">
        <v>30723.75</v>
      </c>
      <c r="H976" s="9">
        <v>30723.75</v>
      </c>
      <c r="I976" s="9">
        <v>30723.75</v>
      </c>
      <c r="J976" s="9">
        <v>0</v>
      </c>
      <c r="K976" s="9">
        <v>30723.75</v>
      </c>
      <c r="L976" s="9">
        <v>0</v>
      </c>
      <c r="M976" s="9">
        <v>0</v>
      </c>
      <c r="N976" s="9">
        <v>0</v>
      </c>
      <c r="O976" s="9">
        <v>0</v>
      </c>
      <c r="P976" s="9">
        <v>0</v>
      </c>
      <c r="Q976" s="9">
        <v>0</v>
      </c>
      <c r="R976" s="9">
        <v>0</v>
      </c>
      <c r="S976" s="9">
        <v>0</v>
      </c>
      <c r="T976" s="9">
        <v>0</v>
      </c>
      <c r="U976" s="9">
        <v>0</v>
      </c>
      <c r="V976" s="5">
        <v>99.989368421052632</v>
      </c>
      <c r="W976" s="5">
        <v>0.19013932841765704</v>
      </c>
    </row>
    <row r="977" spans="1:23" ht="25" x14ac:dyDescent="0.35">
      <c r="A977" s="6"/>
      <c r="B977" s="4"/>
      <c r="C977" s="4" t="s">
        <v>43</v>
      </c>
      <c r="D977" s="7" t="s">
        <v>44</v>
      </c>
      <c r="E977" s="8">
        <v>1617.21</v>
      </c>
      <c r="F977" s="8">
        <v>23391.35</v>
      </c>
      <c r="G977" s="9">
        <v>23391.22</v>
      </c>
      <c r="H977" s="9">
        <v>23391.22</v>
      </c>
      <c r="I977" s="9">
        <v>23391.22</v>
      </c>
      <c r="J977" s="9">
        <v>0</v>
      </c>
      <c r="K977" s="9">
        <v>23391.22</v>
      </c>
      <c r="L977" s="9">
        <v>0</v>
      </c>
      <c r="M977" s="9">
        <v>0</v>
      </c>
      <c r="N977" s="9">
        <v>0</v>
      </c>
      <c r="O977" s="9">
        <v>0</v>
      </c>
      <c r="P977" s="9">
        <v>0</v>
      </c>
      <c r="Q977" s="9">
        <v>0</v>
      </c>
      <c r="R977" s="9">
        <v>0</v>
      </c>
      <c r="S977" s="9">
        <v>0</v>
      </c>
      <c r="T977" s="9">
        <v>0</v>
      </c>
      <c r="U977" s="9">
        <v>0</v>
      </c>
      <c r="V977" s="5">
        <v>99.999446902654867</v>
      </c>
      <c r="W977" s="5">
        <v>0.14476065534792215</v>
      </c>
    </row>
    <row r="978" spans="1:23" ht="25" x14ac:dyDescent="0.35">
      <c r="A978" s="6"/>
      <c r="B978" s="4"/>
      <c r="C978" s="4" t="s">
        <v>55</v>
      </c>
      <c r="D978" s="7" t="s">
        <v>56</v>
      </c>
      <c r="E978" s="8">
        <v>11320.48</v>
      </c>
      <c r="F978" s="8">
        <v>5614.96</v>
      </c>
      <c r="G978" s="9">
        <v>5612.92</v>
      </c>
      <c r="H978" s="9">
        <v>5612.92</v>
      </c>
      <c r="I978" s="9">
        <v>5612.92</v>
      </c>
      <c r="J978" s="9">
        <v>0</v>
      </c>
      <c r="K978" s="9">
        <v>5612.92</v>
      </c>
      <c r="L978" s="9">
        <v>0</v>
      </c>
      <c r="M978" s="9">
        <v>0</v>
      </c>
      <c r="N978" s="9">
        <v>0</v>
      </c>
      <c r="O978" s="9">
        <v>0</v>
      </c>
      <c r="P978" s="9">
        <v>0</v>
      </c>
      <c r="Q978" s="9">
        <v>0</v>
      </c>
      <c r="R978" s="9">
        <v>0</v>
      </c>
      <c r="S978" s="9">
        <v>0</v>
      </c>
      <c r="T978" s="9">
        <v>0</v>
      </c>
      <c r="U978" s="9">
        <v>0</v>
      </c>
      <c r="V978" s="5">
        <v>99.963709677419345</v>
      </c>
      <c r="W978" s="5">
        <v>3.4736544238508457E-2</v>
      </c>
    </row>
    <row r="979" spans="1:23" ht="25" x14ac:dyDescent="0.35">
      <c r="A979" s="6"/>
      <c r="B979" s="4"/>
      <c r="C979" s="4" t="s">
        <v>59</v>
      </c>
      <c r="D979" s="7" t="s">
        <v>60</v>
      </c>
      <c r="E979" s="8">
        <v>1617.21</v>
      </c>
      <c r="F979" s="8">
        <v>0</v>
      </c>
      <c r="G979" s="9">
        <v>0</v>
      </c>
      <c r="H979" s="9">
        <v>0</v>
      </c>
      <c r="I979" s="9">
        <v>0</v>
      </c>
      <c r="J979" s="9">
        <v>0</v>
      </c>
      <c r="K979" s="9">
        <v>0</v>
      </c>
      <c r="L979" s="9">
        <v>0</v>
      </c>
      <c r="M979" s="9">
        <v>0</v>
      </c>
      <c r="N979" s="9">
        <v>0</v>
      </c>
      <c r="O979" s="9">
        <v>0</v>
      </c>
      <c r="P979" s="9">
        <v>0</v>
      </c>
      <c r="Q979" s="9">
        <v>0</v>
      </c>
      <c r="R979" s="9">
        <v>0</v>
      </c>
      <c r="S979" s="9">
        <v>0</v>
      </c>
      <c r="T979" s="9">
        <v>0</v>
      </c>
      <c r="U979" s="9">
        <v>0</v>
      </c>
      <c r="V979" s="5" t="s">
        <v>86</v>
      </c>
      <c r="W979" s="5">
        <v>0</v>
      </c>
    </row>
    <row r="980" spans="1:23" ht="37.5" x14ac:dyDescent="0.35">
      <c r="A980" s="6"/>
      <c r="B980" s="4"/>
      <c r="C980" s="4" t="s">
        <v>67</v>
      </c>
      <c r="D980" s="7" t="s">
        <v>68</v>
      </c>
      <c r="E980" s="8">
        <v>11320.48</v>
      </c>
      <c r="F980" s="8">
        <v>1720.71</v>
      </c>
      <c r="G980" s="9">
        <v>1719.61</v>
      </c>
      <c r="H980" s="9">
        <v>1719.61</v>
      </c>
      <c r="I980" s="9">
        <v>1719.61</v>
      </c>
      <c r="J980" s="9">
        <v>0</v>
      </c>
      <c r="K980" s="9">
        <v>1719.61</v>
      </c>
      <c r="L980" s="9">
        <v>0</v>
      </c>
      <c r="M980" s="9">
        <v>0</v>
      </c>
      <c r="N980" s="9">
        <v>0</v>
      </c>
      <c r="O980" s="9">
        <v>0</v>
      </c>
      <c r="P980" s="9">
        <v>0</v>
      </c>
      <c r="Q980" s="9">
        <v>0</v>
      </c>
      <c r="R980" s="9">
        <v>0</v>
      </c>
      <c r="S980" s="9">
        <v>0</v>
      </c>
      <c r="T980" s="9">
        <v>0</v>
      </c>
      <c r="U980" s="9">
        <v>0</v>
      </c>
      <c r="V980" s="5">
        <v>99.936090225563902</v>
      </c>
      <c r="W980" s="5">
        <v>1.0642128831226429E-2</v>
      </c>
    </row>
    <row r="981" spans="1:23" ht="300" x14ac:dyDescent="0.35">
      <c r="A981" s="6"/>
      <c r="B981" s="4" t="s">
        <v>251</v>
      </c>
      <c r="C981" s="4"/>
      <c r="D981" s="7" t="s">
        <v>252</v>
      </c>
      <c r="E981" s="8">
        <v>80469.210000000006</v>
      </c>
      <c r="F981" s="8">
        <v>126721.46</v>
      </c>
      <c r="G981" s="9">
        <v>111730.27</v>
      </c>
      <c r="H981" s="9">
        <v>111730.27</v>
      </c>
      <c r="I981" s="9">
        <v>111730.27</v>
      </c>
      <c r="J981" s="9">
        <v>98151.12</v>
      </c>
      <c r="K981" s="9">
        <v>13579.14</v>
      </c>
      <c r="L981" s="9">
        <v>0</v>
      </c>
      <c r="M981" s="9">
        <v>0</v>
      </c>
      <c r="N981" s="9">
        <v>0</v>
      </c>
      <c r="O981" s="9">
        <v>0</v>
      </c>
      <c r="P981" s="9">
        <v>0</v>
      </c>
      <c r="Q981" s="9">
        <v>0</v>
      </c>
      <c r="R981" s="9">
        <v>0</v>
      </c>
      <c r="S981" s="9">
        <v>0</v>
      </c>
      <c r="T981" s="9">
        <v>0</v>
      </c>
      <c r="U981" s="9">
        <v>0</v>
      </c>
      <c r="V981" s="5">
        <v>88.169963500855047</v>
      </c>
      <c r="W981" s="5">
        <v>0.69146234243700344</v>
      </c>
    </row>
    <row r="982" spans="1:23" ht="25" x14ac:dyDescent="0.35">
      <c r="A982" s="6"/>
      <c r="B982" s="4"/>
      <c r="C982" s="4" t="s">
        <v>33</v>
      </c>
      <c r="D982" s="7" t="s">
        <v>34</v>
      </c>
      <c r="E982" s="8">
        <v>67605.91</v>
      </c>
      <c r="F982" s="8">
        <v>88946.64</v>
      </c>
      <c r="G982" s="9">
        <v>78082.399999999994</v>
      </c>
      <c r="H982" s="9">
        <v>78082.399999999994</v>
      </c>
      <c r="I982" s="9">
        <v>78082.399999999994</v>
      </c>
      <c r="J982" s="9">
        <v>78082.399999999994</v>
      </c>
      <c r="K982" s="9">
        <v>0</v>
      </c>
      <c r="L982" s="9">
        <v>0</v>
      </c>
      <c r="M982" s="9">
        <v>0</v>
      </c>
      <c r="N982" s="9">
        <v>0</v>
      </c>
      <c r="O982" s="9">
        <v>0</v>
      </c>
      <c r="P982" s="9">
        <v>0</v>
      </c>
      <c r="Q982" s="9">
        <v>0</v>
      </c>
      <c r="R982" s="9">
        <v>0</v>
      </c>
      <c r="S982" s="9">
        <v>0</v>
      </c>
      <c r="T982" s="9">
        <v>0</v>
      </c>
      <c r="U982" s="9">
        <v>0</v>
      </c>
      <c r="V982" s="5">
        <v>87.78567272727274</v>
      </c>
      <c r="W982" s="5">
        <v>0.4832266310092298</v>
      </c>
    </row>
    <row r="983" spans="1:23" ht="25" x14ac:dyDescent="0.35">
      <c r="A983" s="6"/>
      <c r="B983" s="4"/>
      <c r="C983" s="4" t="s">
        <v>35</v>
      </c>
      <c r="D983" s="7" t="s">
        <v>36</v>
      </c>
      <c r="E983" s="8">
        <v>5747.57</v>
      </c>
      <c r="F983" s="8">
        <v>5747.57</v>
      </c>
      <c r="G983" s="9">
        <v>3970.51</v>
      </c>
      <c r="H983" s="9">
        <v>3970.51</v>
      </c>
      <c r="I983" s="9">
        <v>3970.51</v>
      </c>
      <c r="J983" s="9">
        <v>3970.51</v>
      </c>
      <c r="K983" s="9">
        <v>0</v>
      </c>
      <c r="L983" s="9">
        <v>0</v>
      </c>
      <c r="M983" s="9">
        <v>0</v>
      </c>
      <c r="N983" s="9">
        <v>0</v>
      </c>
      <c r="O983" s="9">
        <v>0</v>
      </c>
      <c r="P983" s="9">
        <v>0</v>
      </c>
      <c r="Q983" s="9">
        <v>0</v>
      </c>
      <c r="R983" s="9">
        <v>0</v>
      </c>
      <c r="S983" s="9">
        <v>0</v>
      </c>
      <c r="T983" s="9">
        <v>0</v>
      </c>
      <c r="U983" s="9">
        <v>0</v>
      </c>
      <c r="V983" s="5">
        <v>69.081598199212152</v>
      </c>
      <c r="W983" s="5">
        <v>2.4572216286041719E-2</v>
      </c>
    </row>
    <row r="984" spans="1:23" ht="37.5" x14ac:dyDescent="0.35">
      <c r="A984" s="6"/>
      <c r="B984" s="4"/>
      <c r="C984" s="4" t="s">
        <v>37</v>
      </c>
      <c r="D984" s="7" t="s">
        <v>38</v>
      </c>
      <c r="E984" s="8">
        <v>0</v>
      </c>
      <c r="F984" s="8">
        <v>16113.9</v>
      </c>
      <c r="G984" s="9">
        <v>14087.85</v>
      </c>
      <c r="H984" s="9">
        <v>14087.85</v>
      </c>
      <c r="I984" s="9">
        <v>14087.85</v>
      </c>
      <c r="J984" s="9">
        <v>14087.85</v>
      </c>
      <c r="K984" s="9">
        <v>0</v>
      </c>
      <c r="L984" s="9">
        <v>0</v>
      </c>
      <c r="M984" s="9">
        <v>0</v>
      </c>
      <c r="N984" s="9">
        <v>0</v>
      </c>
      <c r="O984" s="9">
        <v>0</v>
      </c>
      <c r="P984" s="9">
        <v>0</v>
      </c>
      <c r="Q984" s="9">
        <v>0</v>
      </c>
      <c r="R984" s="9">
        <v>0</v>
      </c>
      <c r="S984" s="9">
        <v>0</v>
      </c>
      <c r="T984" s="9">
        <v>0</v>
      </c>
      <c r="U984" s="9">
        <v>0</v>
      </c>
      <c r="V984" s="5">
        <v>87.426736250501818</v>
      </c>
      <c r="W984" s="5">
        <v>8.7185149037523682E-2</v>
      </c>
    </row>
    <row r="985" spans="1:23" ht="37.5" x14ac:dyDescent="0.35">
      <c r="A985" s="6"/>
      <c r="B985" s="4"/>
      <c r="C985" s="4" t="s">
        <v>39</v>
      </c>
      <c r="D985" s="7" t="s">
        <v>40</v>
      </c>
      <c r="E985" s="8">
        <v>0</v>
      </c>
      <c r="F985" s="8">
        <v>2328.7800000000002</v>
      </c>
      <c r="G985" s="9">
        <v>2010.36</v>
      </c>
      <c r="H985" s="9">
        <v>2010.36</v>
      </c>
      <c r="I985" s="9">
        <v>2010.36</v>
      </c>
      <c r="J985" s="9">
        <v>2010.36</v>
      </c>
      <c r="K985" s="9">
        <v>0</v>
      </c>
      <c r="L985" s="9">
        <v>0</v>
      </c>
      <c r="M985" s="9">
        <v>0</v>
      </c>
      <c r="N985" s="9">
        <v>0</v>
      </c>
      <c r="O985" s="9">
        <v>0</v>
      </c>
      <c r="P985" s="9">
        <v>0</v>
      </c>
      <c r="Q985" s="9">
        <v>0</v>
      </c>
      <c r="R985" s="9">
        <v>0</v>
      </c>
      <c r="S985" s="9">
        <v>0</v>
      </c>
      <c r="T985" s="9">
        <v>0</v>
      </c>
      <c r="U985" s="9">
        <v>0</v>
      </c>
      <c r="V985" s="5">
        <v>86.326388888888886</v>
      </c>
      <c r="W985" s="5">
        <v>1.2441438466404822E-2</v>
      </c>
    </row>
    <row r="986" spans="1:23" ht="25" x14ac:dyDescent="0.35">
      <c r="A986" s="6"/>
      <c r="B986" s="4"/>
      <c r="C986" s="4" t="s">
        <v>43</v>
      </c>
      <c r="D986" s="7" t="s">
        <v>44</v>
      </c>
      <c r="E986" s="8">
        <v>0</v>
      </c>
      <c r="F986" s="8">
        <v>339.61</v>
      </c>
      <c r="G986" s="9">
        <v>337.12</v>
      </c>
      <c r="H986" s="9">
        <v>337.12</v>
      </c>
      <c r="I986" s="9">
        <v>337.12</v>
      </c>
      <c r="J986" s="9">
        <v>0</v>
      </c>
      <c r="K986" s="9">
        <v>337.12</v>
      </c>
      <c r="L986" s="9">
        <v>0</v>
      </c>
      <c r="M986" s="9">
        <v>0</v>
      </c>
      <c r="N986" s="9">
        <v>0</v>
      </c>
      <c r="O986" s="9">
        <v>0</v>
      </c>
      <c r="P986" s="9">
        <v>0</v>
      </c>
      <c r="Q986" s="9">
        <v>0</v>
      </c>
      <c r="R986" s="9">
        <v>0</v>
      </c>
      <c r="S986" s="9">
        <v>0</v>
      </c>
      <c r="T986" s="9">
        <v>0</v>
      </c>
      <c r="U986" s="9">
        <v>0</v>
      </c>
      <c r="V986" s="5">
        <v>99.266666666666666</v>
      </c>
      <c r="W986" s="5">
        <v>2.0863504647307125E-3</v>
      </c>
    </row>
    <row r="987" spans="1:23" ht="37.5" x14ac:dyDescent="0.35">
      <c r="A987" s="6"/>
      <c r="B987" s="4"/>
      <c r="C987" s="4" t="s">
        <v>95</v>
      </c>
      <c r="D987" s="7" t="s">
        <v>96</v>
      </c>
      <c r="E987" s="8">
        <v>3234.42</v>
      </c>
      <c r="F987" s="8">
        <v>10010.540000000001</v>
      </c>
      <c r="G987" s="9">
        <v>10007.6</v>
      </c>
      <c r="H987" s="9">
        <v>10007.6</v>
      </c>
      <c r="I987" s="9">
        <v>10007.6</v>
      </c>
      <c r="J987" s="9">
        <v>0</v>
      </c>
      <c r="K987" s="9">
        <v>10007.6</v>
      </c>
      <c r="L987" s="9">
        <v>0</v>
      </c>
      <c r="M987" s="9">
        <v>0</v>
      </c>
      <c r="N987" s="9">
        <v>0</v>
      </c>
      <c r="O987" s="9">
        <v>0</v>
      </c>
      <c r="P987" s="9">
        <v>0</v>
      </c>
      <c r="Q987" s="9">
        <v>0</v>
      </c>
      <c r="R987" s="9">
        <v>0</v>
      </c>
      <c r="S987" s="9">
        <v>0</v>
      </c>
      <c r="T987" s="9">
        <v>0</v>
      </c>
      <c r="U987" s="9">
        <v>0</v>
      </c>
      <c r="V987" s="5">
        <v>99.970597738287566</v>
      </c>
      <c r="W987" s="5">
        <v>6.1933762922562134E-2</v>
      </c>
    </row>
    <row r="988" spans="1:23" ht="25" x14ac:dyDescent="0.35">
      <c r="A988" s="6"/>
      <c r="B988" s="4"/>
      <c r="C988" s="4" t="s">
        <v>55</v>
      </c>
      <c r="D988" s="7" t="s">
        <v>56</v>
      </c>
      <c r="E988" s="8">
        <v>646.88</v>
      </c>
      <c r="F988" s="8">
        <v>0</v>
      </c>
      <c r="G988" s="9">
        <v>0</v>
      </c>
      <c r="H988" s="9">
        <v>0</v>
      </c>
      <c r="I988" s="9">
        <v>0</v>
      </c>
      <c r="J988" s="9">
        <v>0</v>
      </c>
      <c r="K988" s="9">
        <v>0</v>
      </c>
      <c r="L988" s="9">
        <v>0</v>
      </c>
      <c r="M988" s="9">
        <v>0</v>
      </c>
      <c r="N988" s="9">
        <v>0</v>
      </c>
      <c r="O988" s="9">
        <v>0</v>
      </c>
      <c r="P988" s="9">
        <v>0</v>
      </c>
      <c r="Q988" s="9">
        <v>0</v>
      </c>
      <c r="R988" s="9">
        <v>0</v>
      </c>
      <c r="S988" s="9">
        <v>0</v>
      </c>
      <c r="T988" s="9">
        <v>0</v>
      </c>
      <c r="U988" s="9">
        <v>0</v>
      </c>
      <c r="V988" s="5" t="s">
        <v>86</v>
      </c>
      <c r="W988" s="5">
        <v>0</v>
      </c>
    </row>
    <row r="989" spans="1:23" ht="37.5" x14ac:dyDescent="0.35">
      <c r="A989" s="6"/>
      <c r="B989" s="4"/>
      <c r="C989" s="4" t="s">
        <v>63</v>
      </c>
      <c r="D989" s="7" t="s">
        <v>64</v>
      </c>
      <c r="E989" s="8">
        <v>3234.42</v>
      </c>
      <c r="F989" s="8">
        <v>3234.42</v>
      </c>
      <c r="G989" s="9">
        <v>3234.42</v>
      </c>
      <c r="H989" s="9">
        <v>3234.42</v>
      </c>
      <c r="I989" s="9">
        <v>3234.42</v>
      </c>
      <c r="J989" s="9">
        <v>0</v>
      </c>
      <c r="K989" s="9">
        <v>3234.42</v>
      </c>
      <c r="L989" s="9">
        <v>0</v>
      </c>
      <c r="M989" s="9">
        <v>0</v>
      </c>
      <c r="N989" s="9">
        <v>0</v>
      </c>
      <c r="O989" s="9">
        <v>0</v>
      </c>
      <c r="P989" s="9">
        <v>0</v>
      </c>
      <c r="Q989" s="9">
        <v>0</v>
      </c>
      <c r="R989" s="9">
        <v>0</v>
      </c>
      <c r="S989" s="9">
        <v>0</v>
      </c>
      <c r="T989" s="9">
        <v>0</v>
      </c>
      <c r="U989" s="9">
        <v>0</v>
      </c>
      <c r="V989" s="5">
        <v>100</v>
      </c>
      <c r="W989" s="5">
        <v>2.0016794250510533E-2</v>
      </c>
    </row>
    <row r="990" spans="1:23" x14ac:dyDescent="0.35">
      <c r="A990" s="6"/>
      <c r="B990" s="4" t="s">
        <v>253</v>
      </c>
      <c r="C990" s="4"/>
      <c r="D990" s="7" t="s">
        <v>70</v>
      </c>
      <c r="E990" s="8">
        <v>226409.62</v>
      </c>
      <c r="F990" s="8">
        <v>264753.7</v>
      </c>
      <c r="G990" s="9">
        <v>240112.61</v>
      </c>
      <c r="H990" s="9">
        <v>240112.61</v>
      </c>
      <c r="I990" s="9">
        <v>216177.88</v>
      </c>
      <c r="J990" s="9">
        <v>205717.43</v>
      </c>
      <c r="K990" s="9">
        <v>10460.450000000001</v>
      </c>
      <c r="L990" s="9">
        <v>0</v>
      </c>
      <c r="M990" s="9">
        <v>23934.73</v>
      </c>
      <c r="N990" s="9">
        <v>0</v>
      </c>
      <c r="O990" s="9">
        <v>0</v>
      </c>
      <c r="P990" s="9">
        <v>0</v>
      </c>
      <c r="Q990" s="9">
        <v>0</v>
      </c>
      <c r="R990" s="9">
        <v>0</v>
      </c>
      <c r="S990" s="9">
        <v>0</v>
      </c>
      <c r="T990" s="9">
        <v>0</v>
      </c>
      <c r="U990" s="9">
        <v>0</v>
      </c>
      <c r="V990" s="5">
        <v>90.692822674241029</v>
      </c>
      <c r="W990" s="5">
        <v>1.4859789482253927</v>
      </c>
    </row>
    <row r="991" spans="1:23" ht="37.5" x14ac:dyDescent="0.35">
      <c r="A991" s="6"/>
      <c r="B991" s="4"/>
      <c r="C991" s="4" t="s">
        <v>31</v>
      </c>
      <c r="D991" s="7" t="s">
        <v>32</v>
      </c>
      <c r="E991" s="8">
        <v>3234.42</v>
      </c>
      <c r="F991" s="8">
        <v>12937.69</v>
      </c>
      <c r="G991" s="9">
        <v>9703.27</v>
      </c>
      <c r="H991" s="9">
        <v>9703.27</v>
      </c>
      <c r="I991" s="9">
        <v>0</v>
      </c>
      <c r="J991" s="9">
        <v>0</v>
      </c>
      <c r="K991" s="9">
        <v>0</v>
      </c>
      <c r="L991" s="9">
        <v>0</v>
      </c>
      <c r="M991" s="9">
        <v>9703.27</v>
      </c>
      <c r="N991" s="9">
        <v>0</v>
      </c>
      <c r="O991" s="9">
        <v>0</v>
      </c>
      <c r="P991" s="9">
        <v>0</v>
      </c>
      <c r="Q991" s="9">
        <v>0</v>
      </c>
      <c r="R991" s="9">
        <v>0</v>
      </c>
      <c r="S991" s="9">
        <v>0</v>
      </c>
      <c r="T991" s="9">
        <v>0</v>
      </c>
      <c r="U991" s="9">
        <v>0</v>
      </c>
      <c r="V991" s="5">
        <v>75</v>
      </c>
      <c r="W991" s="5">
        <v>6.00503827515316E-2</v>
      </c>
    </row>
    <row r="992" spans="1:23" ht="50" x14ac:dyDescent="0.35">
      <c r="A992" s="6"/>
      <c r="B992" s="4"/>
      <c r="C992" s="4" t="s">
        <v>335</v>
      </c>
      <c r="D992" s="7" t="s">
        <v>336</v>
      </c>
      <c r="E992" s="8">
        <v>0</v>
      </c>
      <c r="F992" s="8">
        <v>14231.46</v>
      </c>
      <c r="G992" s="9">
        <v>14231.46</v>
      </c>
      <c r="H992" s="9">
        <v>14231.46</v>
      </c>
      <c r="I992" s="9">
        <v>0</v>
      </c>
      <c r="J992" s="9">
        <v>0</v>
      </c>
      <c r="K992" s="9">
        <v>0</v>
      </c>
      <c r="L992" s="9">
        <v>0</v>
      </c>
      <c r="M992" s="9">
        <v>14231.46</v>
      </c>
      <c r="N992" s="9">
        <v>0</v>
      </c>
      <c r="O992" s="9">
        <v>0</v>
      </c>
      <c r="P992" s="9">
        <v>0</v>
      </c>
      <c r="Q992" s="9">
        <v>0</v>
      </c>
      <c r="R992" s="9">
        <v>0</v>
      </c>
      <c r="S992" s="9">
        <v>0</v>
      </c>
      <c r="T992" s="9">
        <v>0</v>
      </c>
      <c r="U992" s="9">
        <v>0</v>
      </c>
      <c r="V992" s="5">
        <v>100</v>
      </c>
      <c r="W992" s="5">
        <v>8.8073894702246344E-2</v>
      </c>
    </row>
    <row r="993" spans="1:23" ht="25" x14ac:dyDescent="0.35">
      <c r="A993" s="6"/>
      <c r="B993" s="4"/>
      <c r="C993" s="4" t="s">
        <v>33</v>
      </c>
      <c r="D993" s="7" t="s">
        <v>34</v>
      </c>
      <c r="E993" s="8">
        <v>152988.21</v>
      </c>
      <c r="F993" s="8">
        <v>162691.48000000001</v>
      </c>
      <c r="G993" s="9">
        <v>161425.14000000001</v>
      </c>
      <c r="H993" s="9">
        <v>161425.14000000001</v>
      </c>
      <c r="I993" s="9">
        <v>161425.14000000001</v>
      </c>
      <c r="J993" s="9">
        <v>161425.14000000001</v>
      </c>
      <c r="K993" s="9">
        <v>0</v>
      </c>
      <c r="L993" s="9">
        <v>0</v>
      </c>
      <c r="M993" s="9">
        <v>0</v>
      </c>
      <c r="N993" s="9">
        <v>0</v>
      </c>
      <c r="O993" s="9">
        <v>0</v>
      </c>
      <c r="P993" s="9">
        <v>0</v>
      </c>
      <c r="Q993" s="9">
        <v>0</v>
      </c>
      <c r="R993" s="9">
        <v>0</v>
      </c>
      <c r="S993" s="9">
        <v>0</v>
      </c>
      <c r="T993" s="9">
        <v>0</v>
      </c>
      <c r="U993" s="9">
        <v>0</v>
      </c>
      <c r="V993" s="5">
        <v>99.221630218687878</v>
      </c>
      <c r="W993" s="5">
        <v>0.99900777551571984</v>
      </c>
    </row>
    <row r="994" spans="1:23" ht="25" x14ac:dyDescent="0.35">
      <c r="A994" s="6"/>
      <c r="B994" s="4"/>
      <c r="C994" s="4" t="s">
        <v>35</v>
      </c>
      <c r="D994" s="7" t="s">
        <v>36</v>
      </c>
      <c r="E994" s="8">
        <v>11967.37</v>
      </c>
      <c r="F994" s="8">
        <v>11863.86</v>
      </c>
      <c r="G994" s="9">
        <v>11863.38</v>
      </c>
      <c r="H994" s="9">
        <v>11863.38</v>
      </c>
      <c r="I994" s="9">
        <v>11863.38</v>
      </c>
      <c r="J994" s="9">
        <v>11863.38</v>
      </c>
      <c r="K994" s="9">
        <v>0</v>
      </c>
      <c r="L994" s="9">
        <v>0</v>
      </c>
      <c r="M994" s="9">
        <v>0</v>
      </c>
      <c r="N994" s="9">
        <v>0</v>
      </c>
      <c r="O994" s="9">
        <v>0</v>
      </c>
      <c r="P994" s="9">
        <v>0</v>
      </c>
      <c r="Q994" s="9">
        <v>0</v>
      </c>
      <c r="R994" s="9">
        <v>0</v>
      </c>
      <c r="S994" s="9">
        <v>0</v>
      </c>
      <c r="T994" s="9">
        <v>0</v>
      </c>
      <c r="U994" s="9">
        <v>0</v>
      </c>
      <c r="V994" s="5">
        <v>99.995910577971642</v>
      </c>
      <c r="W994" s="5">
        <v>7.3418598791735054E-2</v>
      </c>
    </row>
    <row r="995" spans="1:23" ht="37.5" x14ac:dyDescent="0.35">
      <c r="A995" s="6"/>
      <c r="B995" s="4"/>
      <c r="C995" s="4" t="s">
        <v>37</v>
      </c>
      <c r="D995" s="7" t="s">
        <v>38</v>
      </c>
      <c r="E995" s="8">
        <v>28139.48</v>
      </c>
      <c r="F995" s="8">
        <v>32903.79</v>
      </c>
      <c r="G995" s="9">
        <v>32191.18</v>
      </c>
      <c r="H995" s="9">
        <v>32191.18</v>
      </c>
      <c r="I995" s="9">
        <v>32191.18</v>
      </c>
      <c r="J995" s="9">
        <v>32191.18</v>
      </c>
      <c r="K995" s="9">
        <v>0</v>
      </c>
      <c r="L995" s="9">
        <v>0</v>
      </c>
      <c r="M995" s="9">
        <v>0</v>
      </c>
      <c r="N995" s="9">
        <v>0</v>
      </c>
      <c r="O995" s="9">
        <v>0</v>
      </c>
      <c r="P995" s="9">
        <v>0</v>
      </c>
      <c r="Q995" s="9">
        <v>0</v>
      </c>
      <c r="R995" s="9">
        <v>0</v>
      </c>
      <c r="S995" s="9">
        <v>0</v>
      </c>
      <c r="T995" s="9">
        <v>0</v>
      </c>
      <c r="U995" s="9">
        <v>0</v>
      </c>
      <c r="V995" s="5">
        <v>97.834267177823648</v>
      </c>
      <c r="W995" s="5">
        <v>0.19922074780117116</v>
      </c>
    </row>
    <row r="996" spans="1:23" ht="37.5" x14ac:dyDescent="0.35">
      <c r="A996" s="6"/>
      <c r="B996" s="4"/>
      <c r="C996" s="4" t="s">
        <v>39</v>
      </c>
      <c r="D996" s="7" t="s">
        <v>40</v>
      </c>
      <c r="E996" s="8">
        <v>4528.1899999999996</v>
      </c>
      <c r="F996" s="8">
        <v>588.66999999999996</v>
      </c>
      <c r="G996" s="9">
        <v>237.73</v>
      </c>
      <c r="H996" s="9">
        <v>237.73</v>
      </c>
      <c r="I996" s="9">
        <v>237.73</v>
      </c>
      <c r="J996" s="9">
        <v>237.73</v>
      </c>
      <c r="K996" s="9">
        <v>0</v>
      </c>
      <c r="L996" s="9">
        <v>0</v>
      </c>
      <c r="M996" s="9">
        <v>0</v>
      </c>
      <c r="N996" s="9">
        <v>0</v>
      </c>
      <c r="O996" s="9">
        <v>0</v>
      </c>
      <c r="P996" s="9">
        <v>0</v>
      </c>
      <c r="Q996" s="9">
        <v>0</v>
      </c>
      <c r="R996" s="9">
        <v>0</v>
      </c>
      <c r="S996" s="9">
        <v>0</v>
      </c>
      <c r="T996" s="9">
        <v>0</v>
      </c>
      <c r="U996" s="9">
        <v>0</v>
      </c>
      <c r="V996" s="5">
        <v>40.384615384615387</v>
      </c>
      <c r="W996" s="5">
        <v>1.4712343774125241E-3</v>
      </c>
    </row>
    <row r="997" spans="1:23" ht="25" x14ac:dyDescent="0.35">
      <c r="A997" s="6"/>
      <c r="B997" s="4"/>
      <c r="C997" s="4" t="s">
        <v>41</v>
      </c>
      <c r="D997" s="7" t="s">
        <v>42</v>
      </c>
      <c r="E997" s="8">
        <v>970.33</v>
      </c>
      <c r="F997" s="8">
        <v>970.33</v>
      </c>
      <c r="G997" s="9">
        <v>0</v>
      </c>
      <c r="H997" s="9">
        <v>0</v>
      </c>
      <c r="I997" s="9">
        <v>0</v>
      </c>
      <c r="J997" s="9">
        <v>0</v>
      </c>
      <c r="K997" s="9">
        <v>0</v>
      </c>
      <c r="L997" s="9">
        <v>0</v>
      </c>
      <c r="M997" s="9">
        <v>0</v>
      </c>
      <c r="N997" s="9">
        <v>0</v>
      </c>
      <c r="O997" s="9">
        <v>0</v>
      </c>
      <c r="P997" s="9">
        <v>0</v>
      </c>
      <c r="Q997" s="9">
        <v>0</v>
      </c>
      <c r="R997" s="9">
        <v>0</v>
      </c>
      <c r="S997" s="9">
        <v>0</v>
      </c>
      <c r="T997" s="9">
        <v>0</v>
      </c>
      <c r="U997" s="9">
        <v>0</v>
      </c>
      <c r="V997" s="5">
        <v>0</v>
      </c>
      <c r="W997" s="5">
        <v>0</v>
      </c>
    </row>
    <row r="998" spans="1:23" ht="25" x14ac:dyDescent="0.35">
      <c r="A998" s="6"/>
      <c r="B998" s="4"/>
      <c r="C998" s="4" t="s">
        <v>43</v>
      </c>
      <c r="D998" s="7" t="s">
        <v>44</v>
      </c>
      <c r="E998" s="8">
        <v>11320.48</v>
      </c>
      <c r="F998" s="8">
        <v>1617.21</v>
      </c>
      <c r="G998" s="9">
        <v>1586.91</v>
      </c>
      <c r="H998" s="9">
        <v>1586.91</v>
      </c>
      <c r="I998" s="9">
        <v>1586.91</v>
      </c>
      <c r="J998" s="9">
        <v>0</v>
      </c>
      <c r="K998" s="9">
        <v>1586.91</v>
      </c>
      <c r="L998" s="9">
        <v>0</v>
      </c>
      <c r="M998" s="9">
        <v>0</v>
      </c>
      <c r="N998" s="9">
        <v>0</v>
      </c>
      <c r="O998" s="9">
        <v>0</v>
      </c>
      <c r="P998" s="9">
        <v>0</v>
      </c>
      <c r="Q998" s="9">
        <v>0</v>
      </c>
      <c r="R998" s="9">
        <v>0</v>
      </c>
      <c r="S998" s="9">
        <v>0</v>
      </c>
      <c r="T998" s="9">
        <v>0</v>
      </c>
      <c r="U998" s="9">
        <v>0</v>
      </c>
      <c r="V998" s="5">
        <v>98.126000000000005</v>
      </c>
      <c r="W998" s="5">
        <v>9.8208397631279823E-3</v>
      </c>
    </row>
    <row r="999" spans="1:23" ht="25" x14ac:dyDescent="0.35">
      <c r="A999" s="6"/>
      <c r="B999" s="4"/>
      <c r="C999" s="4" t="s">
        <v>53</v>
      </c>
      <c r="D999" s="7" t="s">
        <v>54</v>
      </c>
      <c r="E999" s="8">
        <v>646.88</v>
      </c>
      <c r="F999" s="8">
        <v>646.88</v>
      </c>
      <c r="G999" s="9">
        <v>514.27</v>
      </c>
      <c r="H999" s="9">
        <v>514.27</v>
      </c>
      <c r="I999" s="9">
        <v>514.27</v>
      </c>
      <c r="J999" s="9">
        <v>0</v>
      </c>
      <c r="K999" s="9">
        <v>514.27</v>
      </c>
      <c r="L999" s="9">
        <v>0</v>
      </c>
      <c r="M999" s="9">
        <v>0</v>
      </c>
      <c r="N999" s="9">
        <v>0</v>
      </c>
      <c r="O999" s="9">
        <v>0</v>
      </c>
      <c r="P999" s="9">
        <v>0</v>
      </c>
      <c r="Q999" s="9">
        <v>0</v>
      </c>
      <c r="R999" s="9">
        <v>0</v>
      </c>
      <c r="S999" s="9">
        <v>0</v>
      </c>
      <c r="T999" s="9">
        <v>0</v>
      </c>
      <c r="U999" s="9">
        <v>0</v>
      </c>
      <c r="V999" s="5">
        <v>79.5</v>
      </c>
      <c r="W999" s="5">
        <v>3.1826702858311741E-3</v>
      </c>
    </row>
    <row r="1000" spans="1:23" ht="25" x14ac:dyDescent="0.35">
      <c r="A1000" s="6"/>
      <c r="B1000" s="4"/>
      <c r="C1000" s="4" t="s">
        <v>55</v>
      </c>
      <c r="D1000" s="7" t="s">
        <v>56</v>
      </c>
      <c r="E1000" s="8">
        <v>3557.87</v>
      </c>
      <c r="F1000" s="8">
        <v>17727.87</v>
      </c>
      <c r="G1000" s="9">
        <v>2183.1999999999998</v>
      </c>
      <c r="H1000" s="9">
        <v>2183.1999999999998</v>
      </c>
      <c r="I1000" s="9">
        <v>2183.1999999999998</v>
      </c>
      <c r="J1000" s="9">
        <v>0</v>
      </c>
      <c r="K1000" s="9">
        <v>2183.1999999999998</v>
      </c>
      <c r="L1000" s="9">
        <v>0</v>
      </c>
      <c r="M1000" s="9">
        <v>0</v>
      </c>
      <c r="N1000" s="9">
        <v>0</v>
      </c>
      <c r="O1000" s="9">
        <v>0</v>
      </c>
      <c r="P1000" s="9">
        <v>0</v>
      </c>
      <c r="Q1000" s="9">
        <v>0</v>
      </c>
      <c r="R1000" s="9">
        <v>0</v>
      </c>
      <c r="S1000" s="9">
        <v>0</v>
      </c>
      <c r="T1000" s="9">
        <v>0</v>
      </c>
      <c r="U1000" s="9">
        <v>0</v>
      </c>
      <c r="V1000" s="5">
        <v>12.315088487502281</v>
      </c>
      <c r="W1000" s="5">
        <v>1.3511135951152104E-2</v>
      </c>
    </row>
    <row r="1001" spans="1:23" ht="37.5" x14ac:dyDescent="0.35">
      <c r="A1001" s="6"/>
      <c r="B1001" s="4"/>
      <c r="C1001" s="4" t="s">
        <v>57</v>
      </c>
      <c r="D1001" s="7" t="s">
        <v>58</v>
      </c>
      <c r="E1001" s="8">
        <v>1617.21</v>
      </c>
      <c r="F1001" s="8">
        <v>1617.21</v>
      </c>
      <c r="G1001" s="9">
        <v>1161.8699999999999</v>
      </c>
      <c r="H1001" s="9">
        <v>1161.8699999999999</v>
      </c>
      <c r="I1001" s="9">
        <v>1161.8699999999999</v>
      </c>
      <c r="J1001" s="9">
        <v>0</v>
      </c>
      <c r="K1001" s="9">
        <v>1161.8699999999999</v>
      </c>
      <c r="L1001" s="9">
        <v>0</v>
      </c>
      <c r="M1001" s="9">
        <v>0</v>
      </c>
      <c r="N1001" s="9">
        <v>0</v>
      </c>
      <c r="O1001" s="9">
        <v>0</v>
      </c>
      <c r="P1001" s="9">
        <v>0</v>
      </c>
      <c r="Q1001" s="9">
        <v>0</v>
      </c>
      <c r="R1001" s="9">
        <v>0</v>
      </c>
      <c r="S1001" s="9">
        <v>0</v>
      </c>
      <c r="T1001" s="9">
        <v>0</v>
      </c>
      <c r="U1001" s="9">
        <v>0</v>
      </c>
      <c r="V1001" s="5">
        <v>71.844000000000008</v>
      </c>
      <c r="W1001" s="5">
        <v>7.1904328306683944E-3</v>
      </c>
    </row>
    <row r="1002" spans="1:23" ht="25" x14ac:dyDescent="0.35">
      <c r="A1002" s="6"/>
      <c r="B1002" s="4"/>
      <c r="C1002" s="4" t="s">
        <v>59</v>
      </c>
      <c r="D1002" s="7" t="s">
        <v>60</v>
      </c>
      <c r="E1002" s="8">
        <v>646.88</v>
      </c>
      <c r="F1002" s="8">
        <v>646.88</v>
      </c>
      <c r="G1002" s="9">
        <v>0</v>
      </c>
      <c r="H1002" s="9">
        <v>0</v>
      </c>
      <c r="I1002" s="9">
        <v>0</v>
      </c>
      <c r="J1002" s="9">
        <v>0</v>
      </c>
      <c r="K1002" s="9">
        <v>0</v>
      </c>
      <c r="L1002" s="9">
        <v>0</v>
      </c>
      <c r="M1002" s="9">
        <v>0</v>
      </c>
      <c r="N1002" s="9">
        <v>0</v>
      </c>
      <c r="O1002" s="9">
        <v>0</v>
      </c>
      <c r="P1002" s="9">
        <v>0</v>
      </c>
      <c r="Q1002" s="9">
        <v>0</v>
      </c>
      <c r="R1002" s="9">
        <v>0</v>
      </c>
      <c r="S1002" s="9">
        <v>0</v>
      </c>
      <c r="T1002" s="9">
        <v>0</v>
      </c>
      <c r="U1002" s="9">
        <v>0</v>
      </c>
      <c r="V1002" s="5">
        <v>0</v>
      </c>
      <c r="W1002" s="5">
        <v>0</v>
      </c>
    </row>
    <row r="1003" spans="1:23" ht="37.5" x14ac:dyDescent="0.35">
      <c r="A1003" s="6"/>
      <c r="B1003" s="4"/>
      <c r="C1003" s="4" t="s">
        <v>63</v>
      </c>
      <c r="D1003" s="7" t="s">
        <v>64</v>
      </c>
      <c r="E1003" s="8">
        <v>5498.52</v>
      </c>
      <c r="F1003" s="8">
        <v>5016.59</v>
      </c>
      <c r="G1003" s="9">
        <v>5014.2</v>
      </c>
      <c r="H1003" s="9">
        <v>5014.2</v>
      </c>
      <c r="I1003" s="9">
        <v>5014.2</v>
      </c>
      <c r="J1003" s="9">
        <v>0</v>
      </c>
      <c r="K1003" s="9">
        <v>5014.2</v>
      </c>
      <c r="L1003" s="9">
        <v>0</v>
      </c>
      <c r="M1003" s="9">
        <v>0</v>
      </c>
      <c r="N1003" s="9">
        <v>0</v>
      </c>
      <c r="O1003" s="9">
        <v>0</v>
      </c>
      <c r="P1003" s="9">
        <v>0</v>
      </c>
      <c r="Q1003" s="9">
        <v>0</v>
      </c>
      <c r="R1003" s="9">
        <v>0</v>
      </c>
      <c r="S1003" s="9">
        <v>0</v>
      </c>
      <c r="T1003" s="9">
        <v>0</v>
      </c>
      <c r="U1003" s="9">
        <v>0</v>
      </c>
      <c r="V1003" s="5">
        <v>99.952288845905869</v>
      </c>
      <c r="W1003" s="5">
        <v>3.1031235454796458E-2</v>
      </c>
    </row>
    <row r="1004" spans="1:23" ht="37.5" x14ac:dyDescent="0.35">
      <c r="A1004" s="6"/>
      <c r="B1004" s="4"/>
      <c r="C1004" s="4" t="s">
        <v>67</v>
      </c>
      <c r="D1004" s="7" t="s">
        <v>68</v>
      </c>
      <c r="E1004" s="8">
        <v>1293.77</v>
      </c>
      <c r="F1004" s="8">
        <v>1293.77</v>
      </c>
      <c r="G1004" s="9">
        <v>0</v>
      </c>
      <c r="H1004" s="9">
        <v>0</v>
      </c>
      <c r="I1004" s="9">
        <v>0</v>
      </c>
      <c r="J1004" s="9">
        <v>0</v>
      </c>
      <c r="K1004" s="9">
        <v>0</v>
      </c>
      <c r="L1004" s="9">
        <v>0</v>
      </c>
      <c r="M1004" s="9">
        <v>0</v>
      </c>
      <c r="N1004" s="9">
        <v>0</v>
      </c>
      <c r="O1004" s="9">
        <v>0</v>
      </c>
      <c r="P1004" s="9">
        <v>0</v>
      </c>
      <c r="Q1004" s="9">
        <v>0</v>
      </c>
      <c r="R1004" s="9">
        <v>0</v>
      </c>
      <c r="S1004" s="9">
        <v>0</v>
      </c>
      <c r="T1004" s="9">
        <v>0</v>
      </c>
      <c r="U1004" s="9">
        <v>0</v>
      </c>
      <c r="V1004" s="5">
        <v>0</v>
      </c>
      <c r="W1004" s="5">
        <v>0</v>
      </c>
    </row>
    <row r="1005" spans="1:23" ht="25" x14ac:dyDescent="0.35">
      <c r="A1005" s="6">
        <v>854</v>
      </c>
      <c r="B1005" s="4"/>
      <c r="C1005" s="4"/>
      <c r="D1005" s="7" t="s">
        <v>282</v>
      </c>
      <c r="E1005" s="8">
        <v>48516.35</v>
      </c>
      <c r="F1005" s="8">
        <v>50457</v>
      </c>
      <c r="G1005" s="9">
        <v>18912.349999999999</v>
      </c>
      <c r="H1005" s="9">
        <v>18912.349999999999</v>
      </c>
      <c r="I1005" s="9">
        <v>16971.7</v>
      </c>
      <c r="J1005" s="9">
        <v>0</v>
      </c>
      <c r="K1005" s="9">
        <v>16971.7</v>
      </c>
      <c r="L1005" s="9">
        <v>0</v>
      </c>
      <c r="M1005" s="9">
        <v>1940.65</v>
      </c>
      <c r="N1005" s="9">
        <v>0</v>
      </c>
      <c r="O1005" s="9">
        <v>0</v>
      </c>
      <c r="P1005" s="9">
        <v>0</v>
      </c>
      <c r="Q1005" s="9">
        <v>0</v>
      </c>
      <c r="R1005" s="9">
        <v>0</v>
      </c>
      <c r="S1005" s="9">
        <v>0</v>
      </c>
      <c r="T1005" s="9">
        <v>0</v>
      </c>
      <c r="U1005" s="9">
        <v>0</v>
      </c>
      <c r="V1005" s="5">
        <v>37.482115384615383</v>
      </c>
      <c r="W1005" s="5">
        <v>0.11704239950952769</v>
      </c>
    </row>
    <row r="1006" spans="1:23" ht="37.5" x14ac:dyDescent="0.35">
      <c r="A1006" s="6"/>
      <c r="B1006" s="4" t="s">
        <v>289</v>
      </c>
      <c r="C1006" s="4"/>
      <c r="D1006" s="7" t="s">
        <v>290</v>
      </c>
      <c r="E1006" s="8">
        <v>48516.35</v>
      </c>
      <c r="F1006" s="8">
        <v>50457</v>
      </c>
      <c r="G1006" s="9">
        <v>18912.349999999999</v>
      </c>
      <c r="H1006" s="9">
        <v>18912.349999999999</v>
      </c>
      <c r="I1006" s="9">
        <v>16971.7</v>
      </c>
      <c r="J1006" s="9">
        <v>0</v>
      </c>
      <c r="K1006" s="9">
        <v>16971.7</v>
      </c>
      <c r="L1006" s="9">
        <v>0</v>
      </c>
      <c r="M1006" s="9">
        <v>1940.65</v>
      </c>
      <c r="N1006" s="9">
        <v>0</v>
      </c>
      <c r="O1006" s="9">
        <v>0</v>
      </c>
      <c r="P1006" s="9">
        <v>0</v>
      </c>
      <c r="Q1006" s="9">
        <v>0</v>
      </c>
      <c r="R1006" s="9">
        <v>0</v>
      </c>
      <c r="S1006" s="9">
        <v>0</v>
      </c>
      <c r="T1006" s="9">
        <v>0</v>
      </c>
      <c r="U1006" s="9">
        <v>0</v>
      </c>
      <c r="V1006" s="5">
        <v>37.482115384615383</v>
      </c>
      <c r="W1006" s="5">
        <v>0.11704239950952769</v>
      </c>
    </row>
    <row r="1007" spans="1:23" x14ac:dyDescent="0.35">
      <c r="A1007" s="6"/>
      <c r="B1007" s="4"/>
      <c r="C1007" s="4" t="s">
        <v>291</v>
      </c>
      <c r="D1007" s="7" t="s">
        <v>292</v>
      </c>
      <c r="E1007" s="8">
        <v>0</v>
      </c>
      <c r="F1007" s="8">
        <v>1940.65</v>
      </c>
      <c r="G1007" s="9">
        <v>1940.65</v>
      </c>
      <c r="H1007" s="9">
        <v>1940.65</v>
      </c>
      <c r="I1007" s="9">
        <v>0</v>
      </c>
      <c r="J1007" s="9">
        <v>0</v>
      </c>
      <c r="K1007" s="9">
        <v>0</v>
      </c>
      <c r="L1007" s="9">
        <v>0</v>
      </c>
      <c r="M1007" s="9">
        <v>1940.65</v>
      </c>
      <c r="N1007" s="9">
        <v>0</v>
      </c>
      <c r="O1007" s="9">
        <v>0</v>
      </c>
      <c r="P1007" s="9">
        <v>0</v>
      </c>
      <c r="Q1007" s="9">
        <v>0</v>
      </c>
      <c r="R1007" s="9">
        <v>0</v>
      </c>
      <c r="S1007" s="9">
        <v>0</v>
      </c>
      <c r="T1007" s="9">
        <v>0</v>
      </c>
      <c r="U1007" s="9">
        <v>0</v>
      </c>
      <c r="V1007" s="5">
        <v>100</v>
      </c>
      <c r="W1007" s="5">
        <v>1.2010076550306319E-2</v>
      </c>
    </row>
    <row r="1008" spans="1:23" ht="25" x14ac:dyDescent="0.35">
      <c r="A1008" s="6"/>
      <c r="B1008" s="4"/>
      <c r="C1008" s="4" t="s">
        <v>55</v>
      </c>
      <c r="D1008" s="7" t="s">
        <v>56</v>
      </c>
      <c r="E1008" s="8">
        <v>48516.35</v>
      </c>
      <c r="F1008" s="8">
        <v>48516.35</v>
      </c>
      <c r="G1008" s="9">
        <v>16971.7</v>
      </c>
      <c r="H1008" s="9">
        <v>16971.7</v>
      </c>
      <c r="I1008" s="9">
        <v>16971.7</v>
      </c>
      <c r="J1008" s="9">
        <v>0</v>
      </c>
      <c r="K1008" s="9">
        <v>16971.7</v>
      </c>
      <c r="L1008" s="9">
        <v>0</v>
      </c>
      <c r="M1008" s="9">
        <v>0</v>
      </c>
      <c r="N1008" s="9">
        <v>0</v>
      </c>
      <c r="O1008" s="9">
        <v>0</v>
      </c>
      <c r="P1008" s="9">
        <v>0</v>
      </c>
      <c r="Q1008" s="9">
        <v>0</v>
      </c>
      <c r="R1008" s="9">
        <v>0</v>
      </c>
      <c r="S1008" s="9">
        <v>0</v>
      </c>
      <c r="T1008" s="9">
        <v>0</v>
      </c>
      <c r="U1008" s="9">
        <v>0</v>
      </c>
      <c r="V1008" s="5">
        <v>34.981400000000001</v>
      </c>
      <c r="W1008" s="5">
        <v>0.10503232295922137</v>
      </c>
    </row>
    <row r="1009" spans="1:23" x14ac:dyDescent="0.35">
      <c r="A1009" s="6">
        <v>926</v>
      </c>
      <c r="B1009" s="4"/>
      <c r="C1009" s="4"/>
      <c r="D1009" s="7" t="s">
        <v>310</v>
      </c>
      <c r="E1009" s="8">
        <v>3961197.97</v>
      </c>
      <c r="F1009" s="8">
        <v>3903878.33</v>
      </c>
      <c r="G1009" s="9">
        <v>3891614.27</v>
      </c>
      <c r="H1009" s="9">
        <v>1144104.98</v>
      </c>
      <c r="I1009" s="9">
        <v>1141924.9099999999</v>
      </c>
      <c r="J1009" s="9">
        <v>715163.74</v>
      </c>
      <c r="K1009" s="9">
        <v>426761.17</v>
      </c>
      <c r="L1009" s="9">
        <v>0</v>
      </c>
      <c r="M1009" s="9">
        <v>2180.0700000000002</v>
      </c>
      <c r="N1009" s="9">
        <v>0</v>
      </c>
      <c r="O1009" s="9">
        <v>0</v>
      </c>
      <c r="P1009" s="9">
        <v>0</v>
      </c>
      <c r="Q1009" s="9">
        <v>2747509.29</v>
      </c>
      <c r="R1009" s="9">
        <v>2747509.29</v>
      </c>
      <c r="S1009" s="9">
        <v>0</v>
      </c>
      <c r="T1009" s="9">
        <v>0</v>
      </c>
      <c r="U1009" s="9">
        <v>0</v>
      </c>
      <c r="V1009" s="5">
        <v>99.685849351469258</v>
      </c>
      <c r="W1009" s="5">
        <v>24.083937015827775</v>
      </c>
    </row>
    <row r="1010" spans="1:23" x14ac:dyDescent="0.35">
      <c r="A1010" s="6"/>
      <c r="B1010" s="4" t="s">
        <v>311</v>
      </c>
      <c r="C1010" s="4"/>
      <c r="D1010" s="7" t="s">
        <v>312</v>
      </c>
      <c r="E1010" s="8">
        <v>1128166.78</v>
      </c>
      <c r="F1010" s="8">
        <v>1147573.32</v>
      </c>
      <c r="G1010" s="9">
        <v>1144104.98</v>
      </c>
      <c r="H1010" s="9">
        <v>1144104.98</v>
      </c>
      <c r="I1010" s="9">
        <v>1141924.9099999999</v>
      </c>
      <c r="J1010" s="9">
        <v>715163.74</v>
      </c>
      <c r="K1010" s="9">
        <v>426761.17</v>
      </c>
      <c r="L1010" s="9">
        <v>0</v>
      </c>
      <c r="M1010" s="9">
        <v>2180.0700000000002</v>
      </c>
      <c r="N1010" s="9">
        <v>0</v>
      </c>
      <c r="O1010" s="9">
        <v>0</v>
      </c>
      <c r="P1010" s="9">
        <v>0</v>
      </c>
      <c r="Q1010" s="9">
        <v>0</v>
      </c>
      <c r="R1010" s="9">
        <v>0</v>
      </c>
      <c r="S1010" s="9">
        <v>0</v>
      </c>
      <c r="T1010" s="9">
        <v>0</v>
      </c>
      <c r="U1010" s="9">
        <v>0</v>
      </c>
      <c r="V1010" s="5">
        <v>99.69776775648252</v>
      </c>
      <c r="W1010" s="5">
        <v>7.0804941912704296</v>
      </c>
    </row>
    <row r="1011" spans="1:23" ht="37.5" x14ac:dyDescent="0.35">
      <c r="A1011" s="6"/>
      <c r="B1011" s="4"/>
      <c r="C1011" s="4" t="s">
        <v>31</v>
      </c>
      <c r="D1011" s="7" t="s">
        <v>32</v>
      </c>
      <c r="E1011" s="8">
        <v>6468.85</v>
      </c>
      <c r="F1011" s="8">
        <v>2183.2399999999998</v>
      </c>
      <c r="G1011" s="9">
        <v>2180.0700000000002</v>
      </c>
      <c r="H1011" s="9">
        <v>2180.0700000000002</v>
      </c>
      <c r="I1011" s="9">
        <v>0</v>
      </c>
      <c r="J1011" s="9">
        <v>0</v>
      </c>
      <c r="K1011" s="9">
        <v>0</v>
      </c>
      <c r="L1011" s="9">
        <v>0</v>
      </c>
      <c r="M1011" s="9">
        <v>2180.0700000000002</v>
      </c>
      <c r="N1011" s="9">
        <v>0</v>
      </c>
      <c r="O1011" s="9">
        <v>0</v>
      </c>
      <c r="P1011" s="9">
        <v>0</v>
      </c>
      <c r="Q1011" s="9">
        <v>0</v>
      </c>
      <c r="R1011" s="9">
        <v>0</v>
      </c>
      <c r="S1011" s="9">
        <v>0</v>
      </c>
      <c r="T1011" s="9">
        <v>0</v>
      </c>
      <c r="U1011" s="9">
        <v>0</v>
      </c>
      <c r="V1011" s="5">
        <v>99.854814814814802</v>
      </c>
      <c r="W1011" s="5">
        <v>1.349171966072911E-2</v>
      </c>
    </row>
    <row r="1012" spans="1:23" ht="25" x14ac:dyDescent="0.35">
      <c r="A1012" s="6"/>
      <c r="B1012" s="4"/>
      <c r="C1012" s="4" t="s">
        <v>33</v>
      </c>
      <c r="D1012" s="7" t="s">
        <v>34</v>
      </c>
      <c r="E1012" s="8">
        <v>485163.46</v>
      </c>
      <c r="F1012" s="8">
        <v>569581.91</v>
      </c>
      <c r="G1012" s="9">
        <v>569362</v>
      </c>
      <c r="H1012" s="9">
        <v>569362</v>
      </c>
      <c r="I1012" s="9">
        <v>569362</v>
      </c>
      <c r="J1012" s="9">
        <v>569362</v>
      </c>
      <c r="K1012" s="9">
        <v>0</v>
      </c>
      <c r="L1012" s="9">
        <v>0</v>
      </c>
      <c r="M1012" s="9">
        <v>0</v>
      </c>
      <c r="N1012" s="9">
        <v>0</v>
      </c>
      <c r="O1012" s="9">
        <v>0</v>
      </c>
      <c r="P1012" s="9">
        <v>0</v>
      </c>
      <c r="Q1012" s="9">
        <v>0</v>
      </c>
      <c r="R1012" s="9">
        <v>0</v>
      </c>
      <c r="S1012" s="9">
        <v>0</v>
      </c>
      <c r="T1012" s="9">
        <v>0</v>
      </c>
      <c r="U1012" s="9">
        <v>0</v>
      </c>
      <c r="V1012" s="5">
        <v>99.961391254968774</v>
      </c>
      <c r="W1012" s="5">
        <v>3.5235965256738124</v>
      </c>
    </row>
    <row r="1013" spans="1:23" ht="25" x14ac:dyDescent="0.35">
      <c r="A1013" s="6"/>
      <c r="B1013" s="4"/>
      <c r="C1013" s="4" t="s">
        <v>35</v>
      </c>
      <c r="D1013" s="7" t="s">
        <v>36</v>
      </c>
      <c r="E1013" s="8">
        <v>38813.08</v>
      </c>
      <c r="F1013" s="8">
        <v>35953.85</v>
      </c>
      <c r="G1013" s="9">
        <v>35951.519999999997</v>
      </c>
      <c r="H1013" s="9">
        <v>35951.519999999997</v>
      </c>
      <c r="I1013" s="9">
        <v>35951.519999999997</v>
      </c>
      <c r="J1013" s="9">
        <v>35951.519999999997</v>
      </c>
      <c r="K1013" s="9">
        <v>0</v>
      </c>
      <c r="L1013" s="9">
        <v>0</v>
      </c>
      <c r="M1013" s="9">
        <v>0</v>
      </c>
      <c r="N1013" s="9">
        <v>0</v>
      </c>
      <c r="O1013" s="9">
        <v>0</v>
      </c>
      <c r="P1013" s="9">
        <v>0</v>
      </c>
      <c r="Q1013" s="9">
        <v>0</v>
      </c>
      <c r="R1013" s="9">
        <v>0</v>
      </c>
      <c r="S1013" s="9">
        <v>0</v>
      </c>
      <c r="T1013" s="9">
        <v>0</v>
      </c>
      <c r="U1013" s="9">
        <v>0</v>
      </c>
      <c r="V1013" s="5">
        <v>99.993522849946032</v>
      </c>
      <c r="W1013" s="5">
        <v>0.22249227279681474</v>
      </c>
    </row>
    <row r="1014" spans="1:23" ht="37.5" x14ac:dyDescent="0.35">
      <c r="A1014" s="6"/>
      <c r="B1014" s="4"/>
      <c r="C1014" s="4" t="s">
        <v>37</v>
      </c>
      <c r="D1014" s="7" t="s">
        <v>38</v>
      </c>
      <c r="E1014" s="8">
        <v>94930.32</v>
      </c>
      <c r="F1014" s="8">
        <v>102207.77</v>
      </c>
      <c r="G1014" s="9">
        <v>99972.75</v>
      </c>
      <c r="H1014" s="9">
        <v>99972.75</v>
      </c>
      <c r="I1014" s="9">
        <v>99972.75</v>
      </c>
      <c r="J1014" s="9">
        <v>99972.75</v>
      </c>
      <c r="K1014" s="9">
        <v>0</v>
      </c>
      <c r="L1014" s="9">
        <v>0</v>
      </c>
      <c r="M1014" s="9">
        <v>0</v>
      </c>
      <c r="N1014" s="9">
        <v>0</v>
      </c>
      <c r="O1014" s="9">
        <v>0</v>
      </c>
      <c r="P1014" s="9">
        <v>0</v>
      </c>
      <c r="Q1014" s="9">
        <v>0</v>
      </c>
      <c r="R1014" s="9">
        <v>0</v>
      </c>
      <c r="S1014" s="9">
        <v>0</v>
      </c>
      <c r="T1014" s="9">
        <v>0</v>
      </c>
      <c r="U1014" s="9">
        <v>0</v>
      </c>
      <c r="V1014" s="5">
        <v>97.813259493670884</v>
      </c>
      <c r="W1014" s="5">
        <v>0.61869889332108763</v>
      </c>
    </row>
    <row r="1015" spans="1:23" ht="37.5" x14ac:dyDescent="0.35">
      <c r="A1015" s="6"/>
      <c r="B1015" s="4"/>
      <c r="C1015" s="4" t="s">
        <v>39</v>
      </c>
      <c r="D1015" s="7" t="s">
        <v>40</v>
      </c>
      <c r="E1015" s="8">
        <v>15040.07</v>
      </c>
      <c r="F1015" s="8">
        <v>10874.13</v>
      </c>
      <c r="G1015" s="9">
        <v>9877.48</v>
      </c>
      <c r="H1015" s="9">
        <v>9877.48</v>
      </c>
      <c r="I1015" s="9">
        <v>9877.48</v>
      </c>
      <c r="J1015" s="9">
        <v>9877.48</v>
      </c>
      <c r="K1015" s="9">
        <v>0</v>
      </c>
      <c r="L1015" s="9">
        <v>0</v>
      </c>
      <c r="M1015" s="9">
        <v>0</v>
      </c>
      <c r="N1015" s="9">
        <v>0</v>
      </c>
      <c r="O1015" s="9">
        <v>0</v>
      </c>
      <c r="P1015" s="9">
        <v>0</v>
      </c>
      <c r="Q1015" s="9">
        <v>0</v>
      </c>
      <c r="R1015" s="9">
        <v>0</v>
      </c>
      <c r="S1015" s="9">
        <v>0</v>
      </c>
      <c r="T1015" s="9">
        <v>0</v>
      </c>
      <c r="U1015" s="9">
        <v>0</v>
      </c>
      <c r="V1015" s="5">
        <v>90.834622248661518</v>
      </c>
      <c r="W1015" s="5">
        <v>6.11284872898641E-2</v>
      </c>
    </row>
    <row r="1016" spans="1:23" x14ac:dyDescent="0.35">
      <c r="A1016" s="6"/>
      <c r="B1016" s="4"/>
      <c r="C1016" s="4" t="s">
        <v>216</v>
      </c>
      <c r="D1016" s="7" t="s">
        <v>217</v>
      </c>
      <c r="E1016" s="8">
        <v>0</v>
      </c>
      <c r="F1016" s="8">
        <v>7762.62</v>
      </c>
      <c r="G1016" s="9">
        <v>7762.62</v>
      </c>
      <c r="H1016" s="9">
        <v>7762.62</v>
      </c>
      <c r="I1016" s="9">
        <v>7762.62</v>
      </c>
      <c r="J1016" s="9">
        <v>0</v>
      </c>
      <c r="K1016" s="9">
        <v>7762.62</v>
      </c>
      <c r="L1016" s="9">
        <v>0</v>
      </c>
      <c r="M1016" s="9">
        <v>0</v>
      </c>
      <c r="N1016" s="9">
        <v>0</v>
      </c>
      <c r="O1016" s="9">
        <v>0</v>
      </c>
      <c r="P1016" s="9">
        <v>0</v>
      </c>
      <c r="Q1016" s="9">
        <v>0</v>
      </c>
      <c r="R1016" s="9">
        <v>0</v>
      </c>
      <c r="S1016" s="9">
        <v>0</v>
      </c>
      <c r="T1016" s="9">
        <v>0</v>
      </c>
      <c r="U1016" s="9">
        <v>0</v>
      </c>
      <c r="V1016" s="5">
        <v>100</v>
      </c>
      <c r="W1016" s="5">
        <v>4.8040306201225277E-2</v>
      </c>
    </row>
    <row r="1017" spans="1:23" ht="25" x14ac:dyDescent="0.35">
      <c r="A1017" s="6"/>
      <c r="B1017" s="4"/>
      <c r="C1017" s="4" t="s">
        <v>43</v>
      </c>
      <c r="D1017" s="7" t="s">
        <v>44</v>
      </c>
      <c r="E1017" s="8">
        <v>48516.35</v>
      </c>
      <c r="F1017" s="8">
        <v>59616.89</v>
      </c>
      <c r="G1017" s="9">
        <v>59616.89</v>
      </c>
      <c r="H1017" s="9">
        <v>59616.89</v>
      </c>
      <c r="I1017" s="9">
        <v>59616.89</v>
      </c>
      <c r="J1017" s="9">
        <v>0</v>
      </c>
      <c r="K1017" s="9">
        <v>59616.89</v>
      </c>
      <c r="L1017" s="9">
        <v>0</v>
      </c>
      <c r="M1017" s="9">
        <v>0</v>
      </c>
      <c r="N1017" s="9">
        <v>0</v>
      </c>
      <c r="O1017" s="9">
        <v>0</v>
      </c>
      <c r="P1017" s="9">
        <v>0</v>
      </c>
      <c r="Q1017" s="9">
        <v>0</v>
      </c>
      <c r="R1017" s="9">
        <v>0</v>
      </c>
      <c r="S1017" s="9">
        <v>0</v>
      </c>
      <c r="T1017" s="9">
        <v>0</v>
      </c>
      <c r="U1017" s="9">
        <v>0</v>
      </c>
      <c r="V1017" s="5">
        <v>100</v>
      </c>
      <c r="W1017" s="5">
        <v>0.3689495516254101</v>
      </c>
    </row>
    <row r="1018" spans="1:23" ht="37.5" x14ac:dyDescent="0.35">
      <c r="A1018" s="6"/>
      <c r="B1018" s="4"/>
      <c r="C1018" s="4" t="s">
        <v>95</v>
      </c>
      <c r="D1018" s="7" t="s">
        <v>96</v>
      </c>
      <c r="E1018" s="8">
        <v>3234.42</v>
      </c>
      <c r="F1018" s="8">
        <v>1309.94</v>
      </c>
      <c r="G1018" s="9">
        <v>1309.94</v>
      </c>
      <c r="H1018" s="9">
        <v>1309.94</v>
      </c>
      <c r="I1018" s="9">
        <v>1309.94</v>
      </c>
      <c r="J1018" s="9">
        <v>0</v>
      </c>
      <c r="K1018" s="9">
        <v>1309.94</v>
      </c>
      <c r="L1018" s="9">
        <v>0</v>
      </c>
      <c r="M1018" s="9">
        <v>0</v>
      </c>
      <c r="N1018" s="9">
        <v>0</v>
      </c>
      <c r="O1018" s="9">
        <v>0</v>
      </c>
      <c r="P1018" s="9">
        <v>0</v>
      </c>
      <c r="Q1018" s="9">
        <v>0</v>
      </c>
      <c r="R1018" s="9">
        <v>0</v>
      </c>
      <c r="S1018" s="9">
        <v>0</v>
      </c>
      <c r="T1018" s="9">
        <v>0</v>
      </c>
      <c r="U1018" s="9">
        <v>0</v>
      </c>
      <c r="V1018" s="5">
        <v>100</v>
      </c>
      <c r="W1018" s="5">
        <v>8.1068016714567655E-3</v>
      </c>
    </row>
    <row r="1019" spans="1:23" x14ac:dyDescent="0.35">
      <c r="A1019" s="6"/>
      <c r="B1019" s="4"/>
      <c r="C1019" s="4" t="s">
        <v>49</v>
      </c>
      <c r="D1019" s="7" t="s">
        <v>50</v>
      </c>
      <c r="E1019" s="8">
        <v>342848.85</v>
      </c>
      <c r="F1019" s="8">
        <v>249144.38</v>
      </c>
      <c r="G1019" s="9">
        <v>249142.31</v>
      </c>
      <c r="H1019" s="9">
        <v>249142.31</v>
      </c>
      <c r="I1019" s="9">
        <v>249142.31</v>
      </c>
      <c r="J1019" s="9">
        <v>0</v>
      </c>
      <c r="K1019" s="9">
        <v>249142.31</v>
      </c>
      <c r="L1019" s="9">
        <v>0</v>
      </c>
      <c r="M1019" s="9">
        <v>0</v>
      </c>
      <c r="N1019" s="9">
        <v>0</v>
      </c>
      <c r="O1019" s="9">
        <v>0</v>
      </c>
      <c r="P1019" s="9">
        <v>0</v>
      </c>
      <c r="Q1019" s="9">
        <v>0</v>
      </c>
      <c r="R1019" s="9">
        <v>0</v>
      </c>
      <c r="S1019" s="9">
        <v>0</v>
      </c>
      <c r="T1019" s="9">
        <v>0</v>
      </c>
      <c r="U1019" s="9">
        <v>0</v>
      </c>
      <c r="V1019" s="5">
        <v>99.999169144088597</v>
      </c>
      <c r="W1019" s="5">
        <v>1.5418608335742556</v>
      </c>
    </row>
    <row r="1020" spans="1:23" ht="25" x14ac:dyDescent="0.35">
      <c r="A1020" s="6"/>
      <c r="B1020" s="4"/>
      <c r="C1020" s="4" t="s">
        <v>51</v>
      </c>
      <c r="D1020" s="7" t="s">
        <v>52</v>
      </c>
      <c r="E1020" s="8">
        <v>3234.42</v>
      </c>
      <c r="F1020" s="8">
        <v>598.37</v>
      </c>
      <c r="G1020" s="9">
        <v>596.75</v>
      </c>
      <c r="H1020" s="9">
        <v>596.75</v>
      </c>
      <c r="I1020" s="9">
        <v>596.75</v>
      </c>
      <c r="J1020" s="9">
        <v>0</v>
      </c>
      <c r="K1020" s="9">
        <v>596.75</v>
      </c>
      <c r="L1020" s="9">
        <v>0</v>
      </c>
      <c r="M1020" s="9">
        <v>0</v>
      </c>
      <c r="N1020" s="9">
        <v>0</v>
      </c>
      <c r="O1020" s="9">
        <v>0</v>
      </c>
      <c r="P1020" s="9">
        <v>0</v>
      </c>
      <c r="Q1020" s="9">
        <v>0</v>
      </c>
      <c r="R1020" s="9">
        <v>0</v>
      </c>
      <c r="S1020" s="9">
        <v>0</v>
      </c>
      <c r="T1020" s="9">
        <v>0</v>
      </c>
      <c r="U1020" s="9">
        <v>0</v>
      </c>
      <c r="V1020" s="5">
        <v>99.729729729729726</v>
      </c>
      <c r="W1020" s="5">
        <v>3.6930985392191929E-3</v>
      </c>
    </row>
    <row r="1021" spans="1:23" ht="25" x14ac:dyDescent="0.35">
      <c r="A1021" s="6"/>
      <c r="B1021" s="4"/>
      <c r="C1021" s="4" t="s">
        <v>53</v>
      </c>
      <c r="D1021" s="7" t="s">
        <v>54</v>
      </c>
      <c r="E1021" s="8">
        <v>1617.21</v>
      </c>
      <c r="F1021" s="8">
        <v>514.27</v>
      </c>
      <c r="G1021" s="9">
        <v>514.27</v>
      </c>
      <c r="H1021" s="9">
        <v>514.27</v>
      </c>
      <c r="I1021" s="9">
        <v>514.27</v>
      </c>
      <c r="J1021" s="9">
        <v>0</v>
      </c>
      <c r="K1021" s="9">
        <v>514.27</v>
      </c>
      <c r="L1021" s="9">
        <v>0</v>
      </c>
      <c r="M1021" s="9">
        <v>0</v>
      </c>
      <c r="N1021" s="9">
        <v>0</v>
      </c>
      <c r="O1021" s="9">
        <v>0</v>
      </c>
      <c r="P1021" s="9">
        <v>0</v>
      </c>
      <c r="Q1021" s="9">
        <v>0</v>
      </c>
      <c r="R1021" s="9">
        <v>0</v>
      </c>
      <c r="S1021" s="9">
        <v>0</v>
      </c>
      <c r="T1021" s="9">
        <v>0</v>
      </c>
      <c r="U1021" s="9">
        <v>0</v>
      </c>
      <c r="V1021" s="5">
        <v>100</v>
      </c>
      <c r="W1021" s="5">
        <v>3.1826702858311741E-3</v>
      </c>
    </row>
    <row r="1022" spans="1:23" ht="25" x14ac:dyDescent="0.35">
      <c r="A1022" s="6"/>
      <c r="B1022" s="4"/>
      <c r="C1022" s="4" t="s">
        <v>55</v>
      </c>
      <c r="D1022" s="7" t="s">
        <v>56</v>
      </c>
      <c r="E1022" s="8">
        <v>55955.519999999997</v>
      </c>
      <c r="F1022" s="8">
        <v>78696.75</v>
      </c>
      <c r="G1022" s="9">
        <v>78694.23</v>
      </c>
      <c r="H1022" s="9">
        <v>78694.23</v>
      </c>
      <c r="I1022" s="9">
        <v>78694.23</v>
      </c>
      <c r="J1022" s="9">
        <v>0</v>
      </c>
      <c r="K1022" s="9">
        <v>78694.23</v>
      </c>
      <c r="L1022" s="9">
        <v>0</v>
      </c>
      <c r="M1022" s="9">
        <v>0</v>
      </c>
      <c r="N1022" s="9">
        <v>0</v>
      </c>
      <c r="O1022" s="9">
        <v>0</v>
      </c>
      <c r="P1022" s="9">
        <v>0</v>
      </c>
      <c r="Q1022" s="9">
        <v>0</v>
      </c>
      <c r="R1022" s="9">
        <v>0</v>
      </c>
      <c r="S1022" s="9">
        <v>0</v>
      </c>
      <c r="T1022" s="9">
        <v>0</v>
      </c>
      <c r="U1022" s="9">
        <v>0</v>
      </c>
      <c r="V1022" s="5">
        <v>99.99679421314373</v>
      </c>
      <c r="W1022" s="5">
        <v>0.4870130078096564</v>
      </c>
    </row>
    <row r="1023" spans="1:23" ht="37.5" x14ac:dyDescent="0.35">
      <c r="A1023" s="6"/>
      <c r="B1023" s="4"/>
      <c r="C1023" s="4" t="s">
        <v>57</v>
      </c>
      <c r="D1023" s="7" t="s">
        <v>58</v>
      </c>
      <c r="E1023" s="8">
        <v>6468.85</v>
      </c>
      <c r="F1023" s="8">
        <v>9069.32</v>
      </c>
      <c r="G1023" s="9">
        <v>9067.3799999999992</v>
      </c>
      <c r="H1023" s="9">
        <v>9067.3799999999992</v>
      </c>
      <c r="I1023" s="9">
        <v>9067.3799999999992</v>
      </c>
      <c r="J1023" s="9">
        <v>0</v>
      </c>
      <c r="K1023" s="9">
        <v>9067.3799999999992</v>
      </c>
      <c r="L1023" s="9">
        <v>0</v>
      </c>
      <c r="M1023" s="9">
        <v>0</v>
      </c>
      <c r="N1023" s="9">
        <v>0</v>
      </c>
      <c r="O1023" s="9">
        <v>0</v>
      </c>
      <c r="P1023" s="9">
        <v>0</v>
      </c>
      <c r="Q1023" s="9">
        <v>0</v>
      </c>
      <c r="R1023" s="9">
        <v>0</v>
      </c>
      <c r="S1023" s="9">
        <v>0</v>
      </c>
      <c r="T1023" s="9">
        <v>0</v>
      </c>
      <c r="U1023" s="9">
        <v>0</v>
      </c>
      <c r="V1023" s="5">
        <v>99.978601997146939</v>
      </c>
      <c r="W1023" s="5">
        <v>5.6115081001881228E-2</v>
      </c>
    </row>
    <row r="1024" spans="1:23" ht="25" x14ac:dyDescent="0.35">
      <c r="A1024" s="6"/>
      <c r="B1024" s="4"/>
      <c r="C1024" s="4" t="s">
        <v>59</v>
      </c>
      <c r="D1024" s="7" t="s">
        <v>60</v>
      </c>
      <c r="E1024" s="8">
        <v>646.88</v>
      </c>
      <c r="F1024" s="8">
        <v>0</v>
      </c>
      <c r="G1024" s="9">
        <v>0</v>
      </c>
      <c r="H1024" s="9">
        <v>0</v>
      </c>
      <c r="I1024" s="9">
        <v>0</v>
      </c>
      <c r="J1024" s="9">
        <v>0</v>
      </c>
      <c r="K1024" s="9">
        <v>0</v>
      </c>
      <c r="L1024" s="9">
        <v>0</v>
      </c>
      <c r="M1024" s="9">
        <v>0</v>
      </c>
      <c r="N1024" s="9">
        <v>0</v>
      </c>
      <c r="O1024" s="9">
        <v>0</v>
      </c>
      <c r="P1024" s="9">
        <v>0</v>
      </c>
      <c r="Q1024" s="9">
        <v>0</v>
      </c>
      <c r="R1024" s="9">
        <v>0</v>
      </c>
      <c r="S1024" s="9">
        <v>0</v>
      </c>
      <c r="T1024" s="9">
        <v>0</v>
      </c>
      <c r="U1024" s="9">
        <v>0</v>
      </c>
      <c r="V1024" s="5" t="s">
        <v>86</v>
      </c>
      <c r="W1024" s="5">
        <v>0</v>
      </c>
    </row>
    <row r="1025" spans="1:23" x14ac:dyDescent="0.35">
      <c r="A1025" s="6"/>
      <c r="B1025" s="4"/>
      <c r="C1025" s="4" t="s">
        <v>61</v>
      </c>
      <c r="D1025" s="7" t="s">
        <v>62</v>
      </c>
      <c r="E1025" s="8">
        <v>1617.21</v>
      </c>
      <c r="F1025" s="8">
        <v>0</v>
      </c>
      <c r="G1025" s="9">
        <v>0</v>
      </c>
      <c r="H1025" s="9">
        <v>0</v>
      </c>
      <c r="I1025" s="9">
        <v>0</v>
      </c>
      <c r="J1025" s="9">
        <v>0</v>
      </c>
      <c r="K1025" s="9">
        <v>0</v>
      </c>
      <c r="L1025" s="9">
        <v>0</v>
      </c>
      <c r="M1025" s="9">
        <v>0</v>
      </c>
      <c r="N1025" s="9">
        <v>0</v>
      </c>
      <c r="O1025" s="9">
        <v>0</v>
      </c>
      <c r="P1025" s="9">
        <v>0</v>
      </c>
      <c r="Q1025" s="9">
        <v>0</v>
      </c>
      <c r="R1025" s="9">
        <v>0</v>
      </c>
      <c r="S1025" s="9">
        <v>0</v>
      </c>
      <c r="T1025" s="9">
        <v>0</v>
      </c>
      <c r="U1025" s="9">
        <v>0</v>
      </c>
      <c r="V1025" s="5" t="s">
        <v>86</v>
      </c>
      <c r="W1025" s="5">
        <v>0</v>
      </c>
    </row>
    <row r="1026" spans="1:23" ht="37.5" x14ac:dyDescent="0.35">
      <c r="A1026" s="6"/>
      <c r="B1026" s="4"/>
      <c r="C1026" s="4" t="s">
        <v>63</v>
      </c>
      <c r="D1026" s="7" t="s">
        <v>64</v>
      </c>
      <c r="E1026" s="8">
        <v>21994.080000000002</v>
      </c>
      <c r="F1026" s="8">
        <v>20059.89</v>
      </c>
      <c r="G1026" s="9">
        <v>20056.79</v>
      </c>
      <c r="H1026" s="9">
        <v>20056.79</v>
      </c>
      <c r="I1026" s="9">
        <v>20056.79</v>
      </c>
      <c r="J1026" s="9">
        <v>0</v>
      </c>
      <c r="K1026" s="9">
        <v>20056.79</v>
      </c>
      <c r="L1026" s="9">
        <v>0</v>
      </c>
      <c r="M1026" s="9">
        <v>0</v>
      </c>
      <c r="N1026" s="9">
        <v>0</v>
      </c>
      <c r="O1026" s="9">
        <v>0</v>
      </c>
      <c r="P1026" s="9">
        <v>0</v>
      </c>
      <c r="Q1026" s="9">
        <v>0</v>
      </c>
      <c r="R1026" s="9">
        <v>0</v>
      </c>
      <c r="S1026" s="9">
        <v>0</v>
      </c>
      <c r="T1026" s="9">
        <v>0</v>
      </c>
      <c r="U1026" s="9">
        <v>0</v>
      </c>
      <c r="V1026" s="5">
        <v>99.984521122218638</v>
      </c>
      <c r="W1026" s="5">
        <v>0.12412494181918583</v>
      </c>
    </row>
    <row r="1027" spans="1:23" ht="37.5" x14ac:dyDescent="0.35">
      <c r="A1027" s="6"/>
      <c r="B1027" s="4"/>
      <c r="C1027" s="4" t="s">
        <v>67</v>
      </c>
      <c r="D1027" s="7" t="s">
        <v>68</v>
      </c>
      <c r="E1027" s="8">
        <v>1617.21</v>
      </c>
      <c r="F1027" s="8">
        <v>0</v>
      </c>
      <c r="G1027" s="9">
        <v>0</v>
      </c>
      <c r="H1027" s="9">
        <v>0</v>
      </c>
      <c r="I1027" s="9">
        <v>0</v>
      </c>
      <c r="J1027" s="9">
        <v>0</v>
      </c>
      <c r="K1027" s="9">
        <v>0</v>
      </c>
      <c r="L1027" s="9">
        <v>0</v>
      </c>
      <c r="M1027" s="9">
        <v>0</v>
      </c>
      <c r="N1027" s="9">
        <v>0</v>
      </c>
      <c r="O1027" s="9">
        <v>0</v>
      </c>
      <c r="P1027" s="9">
        <v>0</v>
      </c>
      <c r="Q1027" s="9">
        <v>0</v>
      </c>
      <c r="R1027" s="9">
        <v>0</v>
      </c>
      <c r="S1027" s="9">
        <v>0</v>
      </c>
      <c r="T1027" s="9">
        <v>0</v>
      </c>
      <c r="U1027" s="9">
        <v>0</v>
      </c>
      <c r="V1027" s="5" t="s">
        <v>86</v>
      </c>
      <c r="W1027" s="5">
        <v>0</v>
      </c>
    </row>
    <row r="1028" spans="1:23" ht="25" x14ac:dyDescent="0.35">
      <c r="A1028" s="6"/>
      <c r="B1028" s="4" t="s">
        <v>313</v>
      </c>
      <c r="C1028" s="4"/>
      <c r="D1028" s="7" t="s">
        <v>314</v>
      </c>
      <c r="E1028" s="8">
        <v>2833031.19</v>
      </c>
      <c r="F1028" s="8">
        <v>0</v>
      </c>
      <c r="G1028" s="9">
        <v>0</v>
      </c>
      <c r="H1028" s="9">
        <v>0</v>
      </c>
      <c r="I1028" s="9">
        <v>0</v>
      </c>
      <c r="J1028" s="9">
        <v>0</v>
      </c>
      <c r="K1028" s="9">
        <v>0</v>
      </c>
      <c r="L1028" s="9">
        <v>0</v>
      </c>
      <c r="M1028" s="9">
        <v>0</v>
      </c>
      <c r="N1028" s="9">
        <v>0</v>
      </c>
      <c r="O1028" s="9">
        <v>0</v>
      </c>
      <c r="P1028" s="9">
        <v>0</v>
      </c>
      <c r="Q1028" s="9">
        <v>0</v>
      </c>
      <c r="R1028" s="9">
        <v>0</v>
      </c>
      <c r="S1028" s="9">
        <v>0</v>
      </c>
      <c r="T1028" s="9">
        <v>0</v>
      </c>
      <c r="U1028" s="9">
        <v>0</v>
      </c>
      <c r="V1028" s="5" t="s">
        <v>86</v>
      </c>
      <c r="W1028" s="5">
        <v>0</v>
      </c>
    </row>
    <row r="1029" spans="1:23" ht="25" x14ac:dyDescent="0.35">
      <c r="A1029" s="6"/>
      <c r="B1029" s="4"/>
      <c r="C1029" s="4" t="s">
        <v>211</v>
      </c>
      <c r="D1029" s="7" t="s">
        <v>188</v>
      </c>
      <c r="E1029" s="8">
        <v>2833031.19</v>
      </c>
      <c r="F1029" s="8">
        <v>0</v>
      </c>
      <c r="G1029" s="9">
        <v>0</v>
      </c>
      <c r="H1029" s="9">
        <v>0</v>
      </c>
      <c r="I1029" s="9">
        <v>0</v>
      </c>
      <c r="J1029" s="9">
        <v>0</v>
      </c>
      <c r="K1029" s="9">
        <v>0</v>
      </c>
      <c r="L1029" s="9">
        <v>0</v>
      </c>
      <c r="M1029" s="9">
        <v>0</v>
      </c>
      <c r="N1029" s="9">
        <v>0</v>
      </c>
      <c r="O1029" s="9">
        <v>0</v>
      </c>
      <c r="P1029" s="9">
        <v>0</v>
      </c>
      <c r="Q1029" s="9">
        <v>0</v>
      </c>
      <c r="R1029" s="9">
        <v>0</v>
      </c>
      <c r="S1029" s="9">
        <v>0</v>
      </c>
      <c r="T1029" s="9">
        <v>0</v>
      </c>
      <c r="U1029" s="9">
        <v>0</v>
      </c>
      <c r="V1029" s="5" t="s">
        <v>86</v>
      </c>
      <c r="W1029" s="5">
        <v>0</v>
      </c>
    </row>
    <row r="1030" spans="1:23" x14ac:dyDescent="0.35">
      <c r="A1030" s="6"/>
      <c r="B1030" s="4" t="s">
        <v>337</v>
      </c>
      <c r="C1030" s="4"/>
      <c r="D1030" s="7" t="s">
        <v>70</v>
      </c>
      <c r="E1030" s="8">
        <v>0</v>
      </c>
      <c r="F1030" s="8">
        <v>2756305.02</v>
      </c>
      <c r="G1030" s="9">
        <v>2747509.29</v>
      </c>
      <c r="H1030" s="9">
        <v>0</v>
      </c>
      <c r="I1030" s="9">
        <v>0</v>
      </c>
      <c r="J1030" s="9">
        <v>0</v>
      </c>
      <c r="K1030" s="9">
        <v>0</v>
      </c>
      <c r="L1030" s="9">
        <v>0</v>
      </c>
      <c r="M1030" s="9">
        <v>0</v>
      </c>
      <c r="N1030" s="9">
        <v>0</v>
      </c>
      <c r="O1030" s="9">
        <v>0</v>
      </c>
      <c r="P1030" s="9">
        <v>0</v>
      </c>
      <c r="Q1030" s="9">
        <v>2747509.29</v>
      </c>
      <c r="R1030" s="9">
        <v>2747509.29</v>
      </c>
      <c r="S1030" s="9">
        <v>0</v>
      </c>
      <c r="T1030" s="9">
        <v>0</v>
      </c>
      <c r="U1030" s="9">
        <v>0</v>
      </c>
      <c r="V1030" s="5">
        <v>99.680887185280781</v>
      </c>
      <c r="W1030" s="5">
        <v>17.003442824557347</v>
      </c>
    </row>
    <row r="1031" spans="1:23" ht="25" x14ac:dyDescent="0.35">
      <c r="A1031" s="6"/>
      <c r="B1031" s="4"/>
      <c r="C1031" s="4" t="s">
        <v>211</v>
      </c>
      <c r="D1031" s="7" t="s">
        <v>188</v>
      </c>
      <c r="E1031" s="8">
        <v>0</v>
      </c>
      <c r="F1031" s="8">
        <v>2756305.02</v>
      </c>
      <c r="G1031" s="9">
        <v>2747509.29</v>
      </c>
      <c r="H1031" s="9">
        <v>0</v>
      </c>
      <c r="I1031" s="9">
        <v>0</v>
      </c>
      <c r="J1031" s="9">
        <v>0</v>
      </c>
      <c r="K1031" s="9">
        <v>0</v>
      </c>
      <c r="L1031" s="9">
        <v>0</v>
      </c>
      <c r="M1031" s="9">
        <v>0</v>
      </c>
      <c r="N1031" s="9">
        <v>0</v>
      </c>
      <c r="O1031" s="9">
        <v>0</v>
      </c>
      <c r="P1031" s="9">
        <v>0</v>
      </c>
      <c r="Q1031" s="9">
        <v>2747509.29</v>
      </c>
      <c r="R1031" s="9">
        <v>2747509.29</v>
      </c>
      <c r="S1031" s="9">
        <v>0</v>
      </c>
      <c r="T1031" s="9">
        <v>0</v>
      </c>
      <c r="U1031" s="9">
        <v>0</v>
      </c>
      <c r="V1031" s="5">
        <v>99.680887185280781</v>
      </c>
      <c r="W1031" s="5">
        <v>17.003442824557347</v>
      </c>
    </row>
    <row r="1032" spans="1:23" x14ac:dyDescent="0.35">
      <c r="A1032" s="6"/>
      <c r="B1032" s="4"/>
      <c r="C1032" s="4"/>
      <c r="D1032" s="7" t="s">
        <v>27</v>
      </c>
      <c r="E1032" s="8">
        <v>15800564.380000001</v>
      </c>
      <c r="F1032" s="8">
        <v>16380927.43</v>
      </c>
      <c r="G1032" s="9">
        <v>16158546.970000001</v>
      </c>
      <c r="H1032" s="9">
        <v>12959835.65</v>
      </c>
      <c r="I1032" s="9">
        <v>12919706.390000001</v>
      </c>
      <c r="J1032" s="9">
        <v>11034101.99</v>
      </c>
      <c r="K1032" s="9">
        <v>1885604.4</v>
      </c>
      <c r="L1032" s="9">
        <v>0</v>
      </c>
      <c r="M1032" s="9">
        <v>40129.26</v>
      </c>
      <c r="N1032" s="9">
        <v>0</v>
      </c>
      <c r="O1032" s="9">
        <v>0</v>
      </c>
      <c r="P1032" s="9">
        <v>0</v>
      </c>
      <c r="Q1032" s="9">
        <v>3198711.32</v>
      </c>
      <c r="R1032" s="9">
        <v>3198711.32</v>
      </c>
      <c r="S1032" s="9">
        <v>0</v>
      </c>
      <c r="T1032" s="9">
        <v>0</v>
      </c>
      <c r="U1032" s="9">
        <v>0</v>
      </c>
      <c r="V1032" s="5">
        <v>98.642442775252363</v>
      </c>
      <c r="W1032" s="5">
        <v>100</v>
      </c>
    </row>
    <row r="1033" spans="1:23" x14ac:dyDescent="0.35">
      <c r="A1033" s="10"/>
      <c r="B1033" s="11"/>
      <c r="C1033" s="11"/>
      <c r="D1033" s="12"/>
      <c r="E1033" s="13"/>
      <c r="F1033" s="13"/>
      <c r="G1033" s="14"/>
      <c r="H1033" s="14"/>
      <c r="I1033" s="14"/>
      <c r="J1033" s="14"/>
      <c r="K1033" s="14"/>
      <c r="L1033" s="14"/>
      <c r="M1033" s="14"/>
      <c r="N1033" s="14"/>
      <c r="O1033" s="14"/>
      <c r="P1033" s="14"/>
      <c r="Q1033" s="14"/>
      <c r="R1033" s="14"/>
      <c r="S1033" s="14"/>
      <c r="T1033" s="14"/>
      <c r="U1033" s="14"/>
      <c r="V1033" s="15"/>
      <c r="W1033" s="15"/>
    </row>
    <row r="1034" spans="1:23" x14ac:dyDescent="0.35">
      <c r="A1034" s="10"/>
      <c r="B1034" s="11"/>
      <c r="C1034" s="11"/>
      <c r="D1034" s="12"/>
      <c r="E1034" s="13"/>
      <c r="F1034" s="13"/>
      <c r="G1034" s="14"/>
      <c r="H1034" s="14"/>
      <c r="I1034" s="14"/>
      <c r="J1034" s="14"/>
      <c r="K1034" s="14"/>
      <c r="L1034" s="14"/>
      <c r="M1034" s="14"/>
      <c r="N1034" s="14"/>
      <c r="O1034" s="14"/>
      <c r="P1034" s="14"/>
      <c r="Q1034" s="14"/>
      <c r="R1034" s="14"/>
      <c r="S1034" s="14"/>
      <c r="T1034" s="14"/>
      <c r="U1034" s="14"/>
      <c r="V1034" s="15"/>
      <c r="W1034" s="15"/>
    </row>
    <row r="1035" spans="1:23" x14ac:dyDescent="0.35">
      <c r="A1035" s="10"/>
      <c r="B1035" s="11"/>
      <c r="C1035" s="11"/>
      <c r="D1035" s="12"/>
      <c r="E1035" s="13"/>
      <c r="F1035" s="13"/>
      <c r="G1035" s="14"/>
      <c r="H1035" s="14"/>
      <c r="I1035" s="14"/>
      <c r="J1035" s="14"/>
      <c r="K1035" s="14"/>
      <c r="L1035" s="14"/>
      <c r="M1035" s="14"/>
      <c r="N1035" s="14"/>
      <c r="O1035" s="14"/>
      <c r="P1035" s="14"/>
      <c r="Q1035" s="14"/>
      <c r="R1035" s="14"/>
      <c r="S1035" s="14"/>
      <c r="T1035" s="14"/>
      <c r="U1035" s="14"/>
      <c r="V1035" s="15"/>
      <c r="W1035" s="15"/>
    </row>
    <row r="1036" spans="1:23" x14ac:dyDescent="0.35">
      <c r="A1036" s="10"/>
      <c r="B1036" s="11"/>
      <c r="C1036" s="11"/>
      <c r="D1036" s="12"/>
      <c r="E1036" s="13"/>
      <c r="F1036" s="13"/>
      <c r="G1036" s="14"/>
      <c r="H1036" s="14"/>
      <c r="I1036" s="14"/>
      <c r="J1036" s="14"/>
      <c r="K1036" s="14"/>
      <c r="L1036" s="14"/>
      <c r="M1036" s="14"/>
      <c r="N1036" s="14"/>
      <c r="O1036" s="14"/>
      <c r="P1036" s="14"/>
      <c r="Q1036" s="14"/>
      <c r="R1036" s="14"/>
      <c r="S1036" s="14"/>
      <c r="T1036" s="14"/>
      <c r="U1036" s="14"/>
      <c r="V1036" s="15"/>
      <c r="W1036" s="15"/>
    </row>
    <row r="1037" spans="1:23" x14ac:dyDescent="0.35">
      <c r="A1037" s="10"/>
      <c r="B1037" s="11"/>
      <c r="C1037" s="11"/>
      <c r="D1037" s="12"/>
      <c r="E1037" s="13"/>
      <c r="F1037" s="13"/>
      <c r="G1037" s="14"/>
      <c r="H1037" s="14"/>
      <c r="I1037" s="14"/>
      <c r="J1037" s="14"/>
      <c r="K1037" s="14"/>
      <c r="L1037" s="14"/>
      <c r="M1037" s="14"/>
      <c r="N1037" s="14"/>
      <c r="O1037" s="14"/>
      <c r="P1037" s="14"/>
      <c r="Q1037" s="14"/>
      <c r="R1037" s="14"/>
      <c r="S1037" s="14"/>
      <c r="T1037" s="14"/>
      <c r="U1037" s="14"/>
      <c r="V1037" s="15"/>
      <c r="W1037" s="15"/>
    </row>
    <row r="1038" spans="1:23" x14ac:dyDescent="0.35">
      <c r="A1038" s="10"/>
      <c r="B1038" s="11"/>
      <c r="C1038" s="11"/>
      <c r="D1038" s="12"/>
      <c r="E1038" s="13"/>
      <c r="F1038" s="13"/>
      <c r="G1038" s="14"/>
      <c r="H1038" s="14"/>
      <c r="I1038" s="14"/>
      <c r="J1038" s="14"/>
      <c r="K1038" s="14"/>
      <c r="L1038" s="14"/>
      <c r="M1038" s="14"/>
      <c r="N1038" s="14"/>
      <c r="O1038" s="14"/>
      <c r="P1038" s="14"/>
      <c r="Q1038" s="14"/>
      <c r="R1038" s="14"/>
      <c r="S1038" s="14"/>
      <c r="T1038" s="14"/>
      <c r="U1038" s="14"/>
      <c r="V1038" s="15"/>
      <c r="W1038" s="15"/>
    </row>
    <row r="1039" spans="1:23" x14ac:dyDescent="0.35">
      <c r="A1039" s="10"/>
      <c r="B1039" s="11"/>
      <c r="C1039" s="11"/>
      <c r="D1039" s="12"/>
      <c r="E1039" s="13"/>
      <c r="F1039" s="13"/>
      <c r="G1039" s="14"/>
      <c r="H1039" s="14"/>
      <c r="I1039" s="14"/>
      <c r="J1039" s="14"/>
      <c r="K1039" s="14"/>
      <c r="L1039" s="14"/>
      <c r="M1039" s="14"/>
      <c r="N1039" s="14"/>
      <c r="O1039" s="14"/>
      <c r="P1039" s="14"/>
      <c r="Q1039" s="14"/>
      <c r="R1039" s="14"/>
      <c r="S1039" s="14"/>
      <c r="T1039" s="14"/>
      <c r="U1039" s="14"/>
      <c r="V1039" s="15"/>
      <c r="W1039" s="15"/>
    </row>
    <row r="1040" spans="1:23" x14ac:dyDescent="0.35">
      <c r="A1040" s="10"/>
      <c r="B1040" s="11"/>
      <c r="C1040" s="11"/>
      <c r="D1040" s="12"/>
      <c r="E1040" s="13"/>
      <c r="F1040" s="13"/>
      <c r="G1040" s="14"/>
      <c r="H1040" s="14"/>
      <c r="I1040" s="14"/>
      <c r="J1040" s="14"/>
      <c r="K1040" s="14"/>
      <c r="L1040" s="14"/>
      <c r="M1040" s="14"/>
      <c r="N1040" s="14"/>
      <c r="O1040" s="14"/>
      <c r="P1040" s="14"/>
      <c r="Q1040" s="14"/>
      <c r="R1040" s="14"/>
      <c r="S1040" s="14"/>
      <c r="T1040" s="14"/>
      <c r="U1040" s="14"/>
      <c r="V1040" s="15"/>
      <c r="W1040" s="15"/>
    </row>
    <row r="1041" spans="1:23" x14ac:dyDescent="0.35">
      <c r="A1041" s="10"/>
      <c r="B1041" s="11"/>
      <c r="C1041" s="11"/>
      <c r="D1041" s="12"/>
      <c r="E1041" s="13"/>
      <c r="F1041" s="13"/>
      <c r="G1041" s="14"/>
      <c r="H1041" s="14"/>
      <c r="I1041" s="14"/>
      <c r="J1041" s="14"/>
      <c r="K1041" s="14"/>
      <c r="L1041" s="14"/>
      <c r="M1041" s="14"/>
      <c r="N1041" s="14"/>
      <c r="O1041" s="14"/>
      <c r="P1041" s="14"/>
      <c r="Q1041" s="14"/>
      <c r="R1041" s="14"/>
      <c r="S1041" s="14"/>
      <c r="T1041" s="14"/>
      <c r="U1041" s="14"/>
      <c r="V1041" s="15"/>
      <c r="W1041" s="15"/>
    </row>
    <row r="1042" spans="1:23" x14ac:dyDescent="0.35">
      <c r="A1042" s="10"/>
      <c r="B1042" s="11"/>
      <c r="C1042" s="11"/>
      <c r="D1042" s="12"/>
      <c r="E1042" s="13"/>
      <c r="F1042" s="13"/>
      <c r="G1042" s="14"/>
      <c r="H1042" s="14"/>
      <c r="I1042" s="14"/>
      <c r="J1042" s="14"/>
      <c r="K1042" s="14"/>
      <c r="L1042" s="14"/>
      <c r="M1042" s="14"/>
      <c r="N1042" s="14"/>
      <c r="O1042" s="14"/>
      <c r="P1042" s="14"/>
      <c r="Q1042" s="14"/>
      <c r="R1042" s="14"/>
      <c r="S1042" s="14"/>
      <c r="T1042" s="14"/>
      <c r="U1042" s="14"/>
      <c r="V1042" s="15"/>
      <c r="W1042" s="15"/>
    </row>
    <row r="1043" spans="1:23" x14ac:dyDescent="0.35">
      <c r="A1043" s="10"/>
      <c r="B1043" s="11"/>
      <c r="C1043" s="11"/>
      <c r="D1043" s="12"/>
      <c r="E1043" s="13"/>
      <c r="F1043" s="13"/>
      <c r="G1043" s="14"/>
      <c r="H1043" s="14"/>
      <c r="I1043" s="14"/>
      <c r="J1043" s="14"/>
      <c r="K1043" s="14"/>
      <c r="L1043" s="14"/>
      <c r="M1043" s="14"/>
      <c r="N1043" s="14"/>
      <c r="O1043" s="14"/>
      <c r="P1043" s="14"/>
      <c r="Q1043" s="14"/>
      <c r="R1043" s="14"/>
      <c r="S1043" s="14"/>
      <c r="T1043" s="14"/>
      <c r="U1043" s="14"/>
      <c r="V1043" s="15"/>
      <c r="W1043" s="15"/>
    </row>
    <row r="1045" spans="1:23" ht="78" x14ac:dyDescent="0.35">
      <c r="A1045" s="31" t="s">
        <v>338</v>
      </c>
      <c r="B1045" s="31"/>
      <c r="C1045" s="31"/>
      <c r="D1045" s="31"/>
      <c r="E1045" s="31"/>
      <c r="F1045" s="31"/>
      <c r="G1045" s="31"/>
      <c r="H1045" s="23"/>
      <c r="I1045" s="23"/>
      <c r="J1045" s="23"/>
      <c r="K1045" s="23"/>
      <c r="L1045" s="23"/>
      <c r="M1045" s="23"/>
      <c r="N1045" s="23"/>
      <c r="O1045" s="23"/>
      <c r="P1045" s="23"/>
      <c r="Q1045" s="23"/>
      <c r="R1045" s="23"/>
      <c r="S1045" s="23"/>
      <c r="T1045" s="23"/>
      <c r="U1045" s="23"/>
      <c r="V1045" s="23"/>
      <c r="W1045" s="16"/>
    </row>
    <row r="1046" spans="1:23" ht="52" x14ac:dyDescent="0.35">
      <c r="A1046" s="24" t="s">
        <v>2</v>
      </c>
      <c r="B1046" s="24" t="s">
        <v>3</v>
      </c>
      <c r="C1046" s="2" t="s">
        <v>4</v>
      </c>
      <c r="D1046" s="2" t="s">
        <v>5</v>
      </c>
      <c r="E1046" s="2" t="s">
        <v>6</v>
      </c>
      <c r="F1046" s="2" t="s">
        <v>7</v>
      </c>
      <c r="G1046" s="2" t="s">
        <v>8</v>
      </c>
      <c r="H1046" s="27" t="s">
        <v>9</v>
      </c>
      <c r="I1046" s="27"/>
      <c r="J1046" s="27"/>
      <c r="K1046" s="27"/>
      <c r="L1046" s="27"/>
      <c r="M1046" s="27"/>
      <c r="N1046" s="27"/>
      <c r="O1046" s="27"/>
      <c r="P1046" s="27"/>
      <c r="Q1046" s="27"/>
      <c r="R1046" s="27"/>
      <c r="S1046" s="27"/>
      <c r="T1046" s="7"/>
      <c r="U1046" s="7"/>
      <c r="V1046" s="2" t="s">
        <v>10</v>
      </c>
      <c r="W1046" s="2" t="s">
        <v>11</v>
      </c>
    </row>
    <row r="1047" spans="1:23" ht="26" x14ac:dyDescent="0.35">
      <c r="A1047" s="24"/>
      <c r="B1047" s="24"/>
      <c r="C1047" s="2"/>
      <c r="D1047" s="2"/>
      <c r="E1047" s="2"/>
      <c r="F1047" s="2"/>
      <c r="G1047" s="2"/>
      <c r="H1047" s="2" t="s">
        <v>12</v>
      </c>
      <c r="I1047" s="28" t="s">
        <v>9</v>
      </c>
      <c r="J1047" s="28"/>
      <c r="K1047" s="28"/>
      <c r="L1047" s="28"/>
      <c r="M1047" s="28"/>
      <c r="N1047" s="28"/>
      <c r="O1047" s="28"/>
      <c r="P1047" s="28"/>
      <c r="Q1047" s="2" t="s">
        <v>13</v>
      </c>
      <c r="R1047" s="27" t="s">
        <v>9</v>
      </c>
      <c r="S1047" s="27"/>
      <c r="T1047" s="7"/>
      <c r="U1047" s="7"/>
      <c r="V1047" s="2"/>
      <c r="W1047" s="2"/>
    </row>
    <row r="1048" spans="1:23" ht="100.5" customHeight="1" x14ac:dyDescent="0.35">
      <c r="A1048" s="25"/>
      <c r="B1048" s="25"/>
      <c r="C1048" s="26"/>
      <c r="D1048" s="26"/>
      <c r="E1048" s="2"/>
      <c r="F1048" s="26"/>
      <c r="G1048" s="2"/>
      <c r="H1048" s="2"/>
      <c r="I1048" s="2" t="s">
        <v>14</v>
      </c>
      <c r="J1048" s="29" t="s">
        <v>9</v>
      </c>
      <c r="K1048" s="29"/>
      <c r="L1048" s="2" t="s">
        <v>15</v>
      </c>
      <c r="M1048" s="2" t="s">
        <v>16</v>
      </c>
      <c r="N1048" s="2" t="s">
        <v>17</v>
      </c>
      <c r="O1048" s="2" t="s">
        <v>18</v>
      </c>
      <c r="P1048" s="2" t="s">
        <v>19</v>
      </c>
      <c r="Q1048" s="2"/>
      <c r="R1048" s="2" t="s">
        <v>20</v>
      </c>
      <c r="S1048" s="2" t="s">
        <v>21</v>
      </c>
      <c r="T1048" s="2" t="s">
        <v>22</v>
      </c>
      <c r="U1048" s="2" t="s">
        <v>23</v>
      </c>
      <c r="V1048" s="2"/>
      <c r="W1048" s="2"/>
    </row>
    <row r="1049" spans="1:23" ht="91" x14ac:dyDescent="0.35">
      <c r="A1049" s="25"/>
      <c r="B1049" s="25"/>
      <c r="C1049" s="26"/>
      <c r="D1049" s="26"/>
      <c r="E1049" s="2"/>
      <c r="F1049" s="26"/>
      <c r="G1049" s="2"/>
      <c r="H1049" s="2"/>
      <c r="I1049" s="2"/>
      <c r="J1049" s="2" t="s">
        <v>24</v>
      </c>
      <c r="K1049" s="2" t="s">
        <v>25</v>
      </c>
      <c r="L1049" s="2"/>
      <c r="M1049" s="2"/>
      <c r="N1049" s="2"/>
      <c r="O1049" s="2"/>
      <c r="P1049" s="2"/>
      <c r="Q1049" s="2"/>
      <c r="R1049" s="2"/>
      <c r="S1049" s="2" t="s">
        <v>26</v>
      </c>
      <c r="T1049" s="26"/>
      <c r="U1049" s="26"/>
      <c r="V1049" s="2"/>
      <c r="W1049" s="2"/>
    </row>
    <row r="1050" spans="1:23" x14ac:dyDescent="0.35">
      <c r="A1050" s="2">
        <v>1</v>
      </c>
      <c r="B1050" s="2">
        <v>2</v>
      </c>
      <c r="C1050" s="2">
        <v>3</v>
      </c>
      <c r="D1050" s="2">
        <v>4</v>
      </c>
      <c r="E1050" s="2">
        <v>5</v>
      </c>
      <c r="F1050" s="2">
        <v>6</v>
      </c>
      <c r="G1050" s="2">
        <v>7</v>
      </c>
      <c r="H1050" s="2">
        <v>8</v>
      </c>
      <c r="I1050" s="2">
        <v>9</v>
      </c>
      <c r="J1050" s="2">
        <v>10</v>
      </c>
      <c r="K1050" s="2">
        <v>11</v>
      </c>
      <c r="L1050" s="2">
        <v>12</v>
      </c>
      <c r="M1050" s="2">
        <v>13</v>
      </c>
      <c r="N1050" s="2">
        <v>14</v>
      </c>
      <c r="O1050" s="2">
        <v>15</v>
      </c>
      <c r="P1050" s="2">
        <v>16</v>
      </c>
      <c r="Q1050" s="2">
        <v>17</v>
      </c>
      <c r="R1050" s="2">
        <v>18</v>
      </c>
      <c r="S1050" s="2">
        <v>19</v>
      </c>
      <c r="T1050" s="2">
        <v>20</v>
      </c>
      <c r="U1050" s="2">
        <v>21</v>
      </c>
      <c r="V1050" s="2">
        <v>22</v>
      </c>
      <c r="W1050" s="2">
        <v>23</v>
      </c>
    </row>
    <row r="1051" spans="1:23" x14ac:dyDescent="0.35">
      <c r="A1051" s="30" t="s">
        <v>27</v>
      </c>
      <c r="B1051" s="30"/>
      <c r="C1051" s="30"/>
      <c r="D1051" s="30"/>
      <c r="E1051" s="3">
        <v>4714375.4400000004</v>
      </c>
      <c r="F1051" s="3">
        <v>4760669.7300000004</v>
      </c>
      <c r="G1051" s="3">
        <v>4747148.16</v>
      </c>
      <c r="H1051" s="3">
        <v>4747148.16</v>
      </c>
      <c r="I1051" s="3">
        <v>4746954.0999999996</v>
      </c>
      <c r="J1051" s="3">
        <v>4252293.3</v>
      </c>
      <c r="K1051" s="3">
        <v>494660.8</v>
      </c>
      <c r="L1051" s="3">
        <v>0</v>
      </c>
      <c r="M1051" s="3">
        <v>194.07</v>
      </c>
      <c r="N1051" s="3">
        <v>0</v>
      </c>
      <c r="O1051" s="3">
        <v>0</v>
      </c>
      <c r="P1051" s="3">
        <v>0</v>
      </c>
      <c r="Q1051" s="3">
        <v>0</v>
      </c>
      <c r="R1051" s="3">
        <v>0</v>
      </c>
      <c r="S1051" s="3">
        <v>0</v>
      </c>
      <c r="T1051" s="3">
        <v>0</v>
      </c>
      <c r="U1051" s="3">
        <v>0</v>
      </c>
      <c r="V1051" s="3">
        <v>99.715973356451229</v>
      </c>
      <c r="W1051" s="3">
        <v>100</v>
      </c>
    </row>
    <row r="1052" spans="1:23" x14ac:dyDescent="0.35">
      <c r="A1052" s="4"/>
      <c r="B1052" s="4"/>
      <c r="C1052" s="4"/>
      <c r="D1052" s="4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</row>
    <row r="1053" spans="1:23" x14ac:dyDescent="0.35">
      <c r="A1053" s="6">
        <v>801</v>
      </c>
      <c r="B1053" s="4"/>
      <c r="C1053" s="4"/>
      <c r="D1053" s="7" t="s">
        <v>240</v>
      </c>
      <c r="E1053" s="8">
        <v>142314.62</v>
      </c>
      <c r="F1053" s="8">
        <v>187962.03</v>
      </c>
      <c r="G1053" s="9">
        <v>187873.5</v>
      </c>
      <c r="H1053" s="9">
        <v>187873.5</v>
      </c>
      <c r="I1053" s="9">
        <v>187873.5</v>
      </c>
      <c r="J1053" s="9">
        <v>118012.58</v>
      </c>
      <c r="K1053" s="9">
        <v>69860.92</v>
      </c>
      <c r="L1053" s="9">
        <v>0</v>
      </c>
      <c r="M1053" s="9">
        <v>0</v>
      </c>
      <c r="N1053" s="9">
        <v>0</v>
      </c>
      <c r="O1053" s="9">
        <v>0</v>
      </c>
      <c r="P1053" s="9">
        <v>0</v>
      </c>
      <c r="Q1053" s="9">
        <v>0</v>
      </c>
      <c r="R1053" s="9">
        <v>0</v>
      </c>
      <c r="S1053" s="9">
        <v>0</v>
      </c>
      <c r="T1053" s="9">
        <v>0</v>
      </c>
      <c r="U1053" s="9">
        <v>0</v>
      </c>
      <c r="V1053" s="5">
        <v>99.952902104520504</v>
      </c>
      <c r="W1053" s="5">
        <v>3.957607745715753</v>
      </c>
    </row>
    <row r="1054" spans="1:23" ht="37.5" x14ac:dyDescent="0.35">
      <c r="A1054" s="6"/>
      <c r="B1054" s="4" t="s">
        <v>249</v>
      </c>
      <c r="C1054" s="4"/>
      <c r="D1054" s="7" t="s">
        <v>250</v>
      </c>
      <c r="E1054" s="8">
        <v>24581.62</v>
      </c>
      <c r="F1054" s="8">
        <v>55632.08</v>
      </c>
      <c r="G1054" s="9">
        <v>55579.32</v>
      </c>
      <c r="H1054" s="9">
        <v>55579.32</v>
      </c>
      <c r="I1054" s="9">
        <v>55579.32</v>
      </c>
      <c r="J1054" s="9">
        <v>0</v>
      </c>
      <c r="K1054" s="9">
        <v>55579.32</v>
      </c>
      <c r="L1054" s="9">
        <v>0</v>
      </c>
      <c r="M1054" s="9">
        <v>0</v>
      </c>
      <c r="N1054" s="9">
        <v>0</v>
      </c>
      <c r="O1054" s="9">
        <v>0</v>
      </c>
      <c r="P1054" s="9">
        <v>0</v>
      </c>
      <c r="Q1054" s="9">
        <v>0</v>
      </c>
      <c r="R1054" s="9">
        <v>0</v>
      </c>
      <c r="S1054" s="9">
        <v>0</v>
      </c>
      <c r="T1054" s="9">
        <v>0</v>
      </c>
      <c r="U1054" s="9">
        <v>0</v>
      </c>
      <c r="V1054" s="5">
        <v>99.905174418604645</v>
      </c>
      <c r="W1054" s="5">
        <v>1.1707939578855961</v>
      </c>
    </row>
    <row r="1055" spans="1:23" ht="25" x14ac:dyDescent="0.35">
      <c r="A1055" s="6"/>
      <c r="B1055" s="4"/>
      <c r="C1055" s="4" t="s">
        <v>43</v>
      </c>
      <c r="D1055" s="7" t="s">
        <v>44</v>
      </c>
      <c r="E1055" s="8">
        <v>1617.21</v>
      </c>
      <c r="F1055" s="8">
        <v>0</v>
      </c>
      <c r="G1055" s="9">
        <v>0</v>
      </c>
      <c r="H1055" s="9">
        <v>0</v>
      </c>
      <c r="I1055" s="9">
        <v>0</v>
      </c>
      <c r="J1055" s="9">
        <v>0</v>
      </c>
      <c r="K1055" s="9">
        <v>0</v>
      </c>
      <c r="L1055" s="9">
        <v>0</v>
      </c>
      <c r="M1055" s="9">
        <v>0</v>
      </c>
      <c r="N1055" s="9">
        <v>0</v>
      </c>
      <c r="O1055" s="9">
        <v>0</v>
      </c>
      <c r="P1055" s="9">
        <v>0</v>
      </c>
      <c r="Q1055" s="9">
        <v>0</v>
      </c>
      <c r="R1055" s="9">
        <v>0</v>
      </c>
      <c r="S1055" s="9">
        <v>0</v>
      </c>
      <c r="T1055" s="9">
        <v>0</v>
      </c>
      <c r="U1055" s="9">
        <v>0</v>
      </c>
      <c r="V1055" s="5" t="s">
        <v>86</v>
      </c>
      <c r="W1055" s="5">
        <v>0</v>
      </c>
    </row>
    <row r="1056" spans="1:23" ht="37.5" x14ac:dyDescent="0.35">
      <c r="A1056" s="6"/>
      <c r="B1056" s="4"/>
      <c r="C1056" s="4" t="s">
        <v>67</v>
      </c>
      <c r="D1056" s="7" t="s">
        <v>68</v>
      </c>
      <c r="E1056" s="8">
        <v>22964.400000000001</v>
      </c>
      <c r="F1056" s="8">
        <v>55632.08</v>
      </c>
      <c r="G1056" s="9">
        <v>55579.32</v>
      </c>
      <c r="H1056" s="9">
        <v>55579.32</v>
      </c>
      <c r="I1056" s="9">
        <v>55579.32</v>
      </c>
      <c r="J1056" s="9">
        <v>0</v>
      </c>
      <c r="K1056" s="9">
        <v>55579.32</v>
      </c>
      <c r="L1056" s="9">
        <v>0</v>
      </c>
      <c r="M1056" s="9">
        <v>0</v>
      </c>
      <c r="N1056" s="9">
        <v>0</v>
      </c>
      <c r="O1056" s="9">
        <v>0</v>
      </c>
      <c r="P1056" s="9">
        <v>0</v>
      </c>
      <c r="Q1056" s="9">
        <v>0</v>
      </c>
      <c r="R1056" s="9">
        <v>0</v>
      </c>
      <c r="S1056" s="9">
        <v>0</v>
      </c>
      <c r="T1056" s="9">
        <v>0</v>
      </c>
      <c r="U1056" s="9">
        <v>0</v>
      </c>
      <c r="V1056" s="5">
        <v>99.905174418604645</v>
      </c>
      <c r="W1056" s="5">
        <v>1.1707939578855961</v>
      </c>
    </row>
    <row r="1057" spans="1:23" x14ac:dyDescent="0.35">
      <c r="A1057" s="6"/>
      <c r="B1057" s="4" t="s">
        <v>253</v>
      </c>
      <c r="C1057" s="4"/>
      <c r="D1057" s="7" t="s">
        <v>70</v>
      </c>
      <c r="E1057" s="8">
        <v>117733</v>
      </c>
      <c r="F1057" s="8">
        <v>132329.95000000001</v>
      </c>
      <c r="G1057" s="9">
        <v>132294.18</v>
      </c>
      <c r="H1057" s="9">
        <v>132294.18</v>
      </c>
      <c r="I1057" s="9">
        <v>132294.18</v>
      </c>
      <c r="J1057" s="9">
        <v>118012.58</v>
      </c>
      <c r="K1057" s="9">
        <v>14281.6</v>
      </c>
      <c r="L1057" s="9">
        <v>0</v>
      </c>
      <c r="M1057" s="9">
        <v>0</v>
      </c>
      <c r="N1057" s="9">
        <v>0</v>
      </c>
      <c r="O1057" s="9">
        <v>0</v>
      </c>
      <c r="P1057" s="9">
        <v>0</v>
      </c>
      <c r="Q1057" s="9">
        <v>0</v>
      </c>
      <c r="R1057" s="9">
        <v>0</v>
      </c>
      <c r="S1057" s="9">
        <v>0</v>
      </c>
      <c r="T1057" s="9">
        <v>0</v>
      </c>
      <c r="U1057" s="9">
        <v>0</v>
      </c>
      <c r="V1057" s="5">
        <v>99.972967027595146</v>
      </c>
      <c r="W1057" s="5">
        <v>2.7868137878301567</v>
      </c>
    </row>
    <row r="1058" spans="1:23" ht="25" x14ac:dyDescent="0.35">
      <c r="A1058" s="6"/>
      <c r="B1058" s="4"/>
      <c r="C1058" s="4" t="s">
        <v>33</v>
      </c>
      <c r="D1058" s="7" t="s">
        <v>34</v>
      </c>
      <c r="E1058" s="8">
        <v>0</v>
      </c>
      <c r="F1058" s="8">
        <v>9703.27</v>
      </c>
      <c r="G1058" s="9">
        <v>9703.27</v>
      </c>
      <c r="H1058" s="9">
        <v>9703.27</v>
      </c>
      <c r="I1058" s="9">
        <v>9703.27</v>
      </c>
      <c r="J1058" s="9">
        <v>9703.27</v>
      </c>
      <c r="K1058" s="9">
        <v>0</v>
      </c>
      <c r="L1058" s="9">
        <v>0</v>
      </c>
      <c r="M1058" s="9">
        <v>0</v>
      </c>
      <c r="N1058" s="9">
        <v>0</v>
      </c>
      <c r="O1058" s="9">
        <v>0</v>
      </c>
      <c r="P1058" s="9">
        <v>0</v>
      </c>
      <c r="Q1058" s="9">
        <v>0</v>
      </c>
      <c r="R1058" s="9">
        <v>0</v>
      </c>
      <c r="S1058" s="9">
        <v>0</v>
      </c>
      <c r="T1058" s="9">
        <v>0</v>
      </c>
      <c r="U1058" s="9">
        <v>0</v>
      </c>
      <c r="V1058" s="5">
        <v>100</v>
      </c>
      <c r="W1058" s="5">
        <v>0.20440207392339996</v>
      </c>
    </row>
    <row r="1059" spans="1:23" ht="37.5" x14ac:dyDescent="0.35">
      <c r="A1059" s="6"/>
      <c r="B1059" s="4"/>
      <c r="C1059" s="4" t="s">
        <v>37</v>
      </c>
      <c r="D1059" s="7" t="s">
        <v>38</v>
      </c>
      <c r="E1059" s="8">
        <v>14072.97</v>
      </c>
      <c r="F1059" s="8">
        <v>15732.23</v>
      </c>
      <c r="G1059" s="9">
        <v>15729.52</v>
      </c>
      <c r="H1059" s="9">
        <v>15729.52</v>
      </c>
      <c r="I1059" s="9">
        <v>15729.52</v>
      </c>
      <c r="J1059" s="9">
        <v>15729.52</v>
      </c>
      <c r="K1059" s="9">
        <v>0</v>
      </c>
      <c r="L1059" s="9">
        <v>0</v>
      </c>
      <c r="M1059" s="9">
        <v>0</v>
      </c>
      <c r="N1059" s="9">
        <v>0</v>
      </c>
      <c r="O1059" s="9">
        <v>0</v>
      </c>
      <c r="P1059" s="9">
        <v>0</v>
      </c>
      <c r="Q1059" s="9">
        <v>0</v>
      </c>
      <c r="R1059" s="9">
        <v>0</v>
      </c>
      <c r="S1059" s="9">
        <v>0</v>
      </c>
      <c r="T1059" s="9">
        <v>0</v>
      </c>
      <c r="U1059" s="9">
        <v>0</v>
      </c>
      <c r="V1059" s="5">
        <v>99.98273026315789</v>
      </c>
      <c r="W1059" s="5">
        <v>0.33134666327377393</v>
      </c>
    </row>
    <row r="1060" spans="1:23" ht="37.5" x14ac:dyDescent="0.35">
      <c r="A1060" s="6"/>
      <c r="B1060" s="4"/>
      <c r="C1060" s="4" t="s">
        <v>39</v>
      </c>
      <c r="D1060" s="7" t="s">
        <v>40</v>
      </c>
      <c r="E1060" s="8">
        <v>2018.28</v>
      </c>
      <c r="F1060" s="8">
        <v>2018.28</v>
      </c>
      <c r="G1060" s="9">
        <v>2015.95</v>
      </c>
      <c r="H1060" s="9">
        <v>2015.95</v>
      </c>
      <c r="I1060" s="9">
        <v>2015.95</v>
      </c>
      <c r="J1060" s="9">
        <v>2015.95</v>
      </c>
      <c r="K1060" s="9">
        <v>0</v>
      </c>
      <c r="L1060" s="9">
        <v>0</v>
      </c>
      <c r="M1060" s="9">
        <v>0</v>
      </c>
      <c r="N1060" s="9">
        <v>0</v>
      </c>
      <c r="O1060" s="9">
        <v>0</v>
      </c>
      <c r="P1060" s="9">
        <v>0</v>
      </c>
      <c r="Q1060" s="9">
        <v>0</v>
      </c>
      <c r="R1060" s="9">
        <v>0</v>
      </c>
      <c r="S1060" s="9">
        <v>0</v>
      </c>
      <c r="T1060" s="9">
        <v>0</v>
      </c>
      <c r="U1060" s="9">
        <v>0</v>
      </c>
      <c r="V1060" s="5">
        <v>99.884615384615387</v>
      </c>
      <c r="W1060" s="5">
        <v>4.2466574878325572E-2</v>
      </c>
    </row>
    <row r="1061" spans="1:23" ht="25" x14ac:dyDescent="0.35">
      <c r="A1061" s="6"/>
      <c r="B1061" s="4"/>
      <c r="C1061" s="4" t="s">
        <v>41</v>
      </c>
      <c r="D1061" s="7" t="s">
        <v>42</v>
      </c>
      <c r="E1061" s="8">
        <v>90563.85</v>
      </c>
      <c r="F1061" s="8">
        <v>90563.85</v>
      </c>
      <c r="G1061" s="9">
        <v>90563.85</v>
      </c>
      <c r="H1061" s="9">
        <v>90563.85</v>
      </c>
      <c r="I1061" s="9">
        <v>90563.85</v>
      </c>
      <c r="J1061" s="9">
        <v>90563.85</v>
      </c>
      <c r="K1061" s="9">
        <v>0</v>
      </c>
      <c r="L1061" s="9">
        <v>0</v>
      </c>
      <c r="M1061" s="9">
        <v>0</v>
      </c>
      <c r="N1061" s="9">
        <v>0</v>
      </c>
      <c r="O1061" s="9">
        <v>0</v>
      </c>
      <c r="P1061" s="9">
        <v>0</v>
      </c>
      <c r="Q1061" s="9">
        <v>0</v>
      </c>
      <c r="R1061" s="9">
        <v>0</v>
      </c>
      <c r="S1061" s="9">
        <v>0</v>
      </c>
      <c r="T1061" s="9">
        <v>0</v>
      </c>
      <c r="U1061" s="9">
        <v>0</v>
      </c>
      <c r="V1061" s="5">
        <v>100</v>
      </c>
      <c r="W1061" s="5">
        <v>1.907752689951733</v>
      </c>
    </row>
    <row r="1062" spans="1:23" x14ac:dyDescent="0.35">
      <c r="A1062" s="6"/>
      <c r="B1062" s="4"/>
      <c r="C1062" s="4" t="s">
        <v>216</v>
      </c>
      <c r="D1062" s="7" t="s">
        <v>217</v>
      </c>
      <c r="E1062" s="8">
        <v>0</v>
      </c>
      <c r="F1062" s="8">
        <v>3234.42</v>
      </c>
      <c r="G1062" s="9">
        <v>3203.73</v>
      </c>
      <c r="H1062" s="9">
        <v>3203.73</v>
      </c>
      <c r="I1062" s="9">
        <v>3203.73</v>
      </c>
      <c r="J1062" s="9">
        <v>0</v>
      </c>
      <c r="K1062" s="9">
        <v>3203.73</v>
      </c>
      <c r="L1062" s="9">
        <v>0</v>
      </c>
      <c r="M1062" s="9">
        <v>0</v>
      </c>
      <c r="N1062" s="9">
        <v>0</v>
      </c>
      <c r="O1062" s="9">
        <v>0</v>
      </c>
      <c r="P1062" s="9">
        <v>0</v>
      </c>
      <c r="Q1062" s="9">
        <v>0</v>
      </c>
      <c r="R1062" s="9">
        <v>0</v>
      </c>
      <c r="S1062" s="9">
        <v>0</v>
      </c>
      <c r="T1062" s="9">
        <v>0</v>
      </c>
      <c r="U1062" s="9">
        <v>0</v>
      </c>
      <c r="V1062" s="5">
        <v>99.051000000000002</v>
      </c>
      <c r="W1062" s="5">
        <v>6.7487432747288967E-2</v>
      </c>
    </row>
    <row r="1063" spans="1:23" ht="37.5" x14ac:dyDescent="0.35">
      <c r="A1063" s="6"/>
      <c r="B1063" s="4"/>
      <c r="C1063" s="4" t="s">
        <v>95</v>
      </c>
      <c r="D1063" s="7" t="s">
        <v>96</v>
      </c>
      <c r="E1063" s="8">
        <v>11077.9</v>
      </c>
      <c r="F1063" s="8">
        <v>11077.9</v>
      </c>
      <c r="G1063" s="9">
        <v>11077.87</v>
      </c>
      <c r="H1063" s="9">
        <v>11077.87</v>
      </c>
      <c r="I1063" s="9">
        <v>11077.87</v>
      </c>
      <c r="J1063" s="9">
        <v>0</v>
      </c>
      <c r="K1063" s="9">
        <v>11077.87</v>
      </c>
      <c r="L1063" s="9">
        <v>0</v>
      </c>
      <c r="M1063" s="9">
        <v>0</v>
      </c>
      <c r="N1063" s="9">
        <v>0</v>
      </c>
      <c r="O1063" s="9">
        <v>0</v>
      </c>
      <c r="P1063" s="9">
        <v>0</v>
      </c>
      <c r="Q1063" s="9">
        <v>0</v>
      </c>
      <c r="R1063" s="9">
        <v>0</v>
      </c>
      <c r="S1063" s="9">
        <v>0</v>
      </c>
      <c r="T1063" s="9">
        <v>0</v>
      </c>
      <c r="U1063" s="9">
        <v>0</v>
      </c>
      <c r="V1063" s="5">
        <v>99.99970802919708</v>
      </c>
      <c r="W1063" s="5">
        <v>0.23335835305563521</v>
      </c>
    </row>
    <row r="1064" spans="1:23" ht="25" x14ac:dyDescent="0.35">
      <c r="A1064" s="6">
        <v>854</v>
      </c>
      <c r="B1064" s="4"/>
      <c r="C1064" s="4"/>
      <c r="D1064" s="7" t="s">
        <v>282</v>
      </c>
      <c r="E1064" s="8">
        <v>4572060.82</v>
      </c>
      <c r="F1064" s="8">
        <v>4572707.71</v>
      </c>
      <c r="G1064" s="9">
        <v>4559274.66</v>
      </c>
      <c r="H1064" s="9">
        <v>4559274.66</v>
      </c>
      <c r="I1064" s="9">
        <v>4559080.5999999996</v>
      </c>
      <c r="J1064" s="9">
        <v>4134280.72</v>
      </c>
      <c r="K1064" s="9">
        <v>424799.88</v>
      </c>
      <c r="L1064" s="9">
        <v>0</v>
      </c>
      <c r="M1064" s="9">
        <v>194.07</v>
      </c>
      <c r="N1064" s="9">
        <v>0</v>
      </c>
      <c r="O1064" s="9">
        <v>0</v>
      </c>
      <c r="P1064" s="9">
        <v>0</v>
      </c>
      <c r="Q1064" s="9">
        <v>0</v>
      </c>
      <c r="R1064" s="9">
        <v>0</v>
      </c>
      <c r="S1064" s="9">
        <v>0</v>
      </c>
      <c r="T1064" s="9">
        <v>0</v>
      </c>
      <c r="U1064" s="9">
        <v>0</v>
      </c>
      <c r="V1064" s="5">
        <v>99.706234354697358</v>
      </c>
      <c r="W1064" s="5">
        <v>96.042392254284266</v>
      </c>
    </row>
    <row r="1065" spans="1:23" ht="62.5" x14ac:dyDescent="0.35">
      <c r="A1065" s="6"/>
      <c r="B1065" s="4" t="s">
        <v>339</v>
      </c>
      <c r="C1065" s="4"/>
      <c r="D1065" s="7" t="s">
        <v>340</v>
      </c>
      <c r="E1065" s="8">
        <v>4572060.82</v>
      </c>
      <c r="F1065" s="8">
        <v>4572707.71</v>
      </c>
      <c r="G1065" s="9">
        <v>4559274.66</v>
      </c>
      <c r="H1065" s="9">
        <v>4559274.66</v>
      </c>
      <c r="I1065" s="9">
        <v>4559080.5999999996</v>
      </c>
      <c r="J1065" s="9">
        <v>4134280.72</v>
      </c>
      <c r="K1065" s="9">
        <v>424799.88</v>
      </c>
      <c r="L1065" s="9">
        <v>0</v>
      </c>
      <c r="M1065" s="9">
        <v>194.07</v>
      </c>
      <c r="N1065" s="9">
        <v>0</v>
      </c>
      <c r="O1065" s="9">
        <v>0</v>
      </c>
      <c r="P1065" s="9">
        <v>0</v>
      </c>
      <c r="Q1065" s="9">
        <v>0</v>
      </c>
      <c r="R1065" s="9">
        <v>0</v>
      </c>
      <c r="S1065" s="9">
        <v>0</v>
      </c>
      <c r="T1065" s="9">
        <v>0</v>
      </c>
      <c r="U1065" s="9">
        <v>0</v>
      </c>
      <c r="V1065" s="5">
        <v>99.706234354697358</v>
      </c>
      <c r="W1065" s="5">
        <v>96.042392254284266</v>
      </c>
    </row>
    <row r="1066" spans="1:23" ht="37.5" x14ac:dyDescent="0.35">
      <c r="A1066" s="6"/>
      <c r="B1066" s="4"/>
      <c r="C1066" s="4" t="s">
        <v>31</v>
      </c>
      <c r="D1066" s="7" t="s">
        <v>32</v>
      </c>
      <c r="E1066" s="8">
        <v>646.88</v>
      </c>
      <c r="F1066" s="8">
        <v>194.07</v>
      </c>
      <c r="G1066" s="9">
        <v>194.07</v>
      </c>
      <c r="H1066" s="9">
        <v>194.07</v>
      </c>
      <c r="I1066" s="9">
        <v>0</v>
      </c>
      <c r="J1066" s="9">
        <v>0</v>
      </c>
      <c r="K1066" s="9">
        <v>0</v>
      </c>
      <c r="L1066" s="9">
        <v>0</v>
      </c>
      <c r="M1066" s="9">
        <v>194.07</v>
      </c>
      <c r="N1066" s="9">
        <v>0</v>
      </c>
      <c r="O1066" s="9">
        <v>0</v>
      </c>
      <c r="P1066" s="9">
        <v>0</v>
      </c>
      <c r="Q1066" s="9">
        <v>0</v>
      </c>
      <c r="R1066" s="9">
        <v>0</v>
      </c>
      <c r="S1066" s="9">
        <v>0</v>
      </c>
      <c r="T1066" s="9">
        <v>0</v>
      </c>
      <c r="U1066" s="9">
        <v>0</v>
      </c>
      <c r="V1066" s="5">
        <v>100</v>
      </c>
      <c r="W1066" s="5">
        <v>4.0880414784679993E-3</v>
      </c>
    </row>
    <row r="1067" spans="1:23" ht="25" x14ac:dyDescent="0.35">
      <c r="A1067" s="6"/>
      <c r="B1067" s="4"/>
      <c r="C1067" s="4" t="s">
        <v>33</v>
      </c>
      <c r="D1067" s="7" t="s">
        <v>34</v>
      </c>
      <c r="E1067" s="8">
        <v>3192825.18</v>
      </c>
      <c r="F1067" s="8">
        <v>3196399.22</v>
      </c>
      <c r="G1067" s="9">
        <v>3195377.37</v>
      </c>
      <c r="H1067" s="9">
        <v>3195377.37</v>
      </c>
      <c r="I1067" s="9">
        <v>3195377.37</v>
      </c>
      <c r="J1067" s="9">
        <v>3195377.37</v>
      </c>
      <c r="K1067" s="9">
        <v>0</v>
      </c>
      <c r="L1067" s="9">
        <v>0</v>
      </c>
      <c r="M1067" s="9">
        <v>0</v>
      </c>
      <c r="N1067" s="9">
        <v>0</v>
      </c>
      <c r="O1067" s="9">
        <v>0</v>
      </c>
      <c r="P1067" s="9">
        <v>0</v>
      </c>
      <c r="Q1067" s="9">
        <v>0</v>
      </c>
      <c r="R1067" s="9">
        <v>0</v>
      </c>
      <c r="S1067" s="9">
        <v>0</v>
      </c>
      <c r="T1067" s="9">
        <v>0</v>
      </c>
      <c r="U1067" s="9">
        <v>0</v>
      </c>
      <c r="V1067" s="5">
        <v>99.968031174487265</v>
      </c>
      <c r="W1067" s="5">
        <v>67.311515465047293</v>
      </c>
    </row>
    <row r="1068" spans="1:23" ht="25" x14ac:dyDescent="0.35">
      <c r="A1068" s="6"/>
      <c r="B1068" s="4"/>
      <c r="C1068" s="4" t="s">
        <v>35</v>
      </c>
      <c r="D1068" s="7" t="s">
        <v>36</v>
      </c>
      <c r="E1068" s="8">
        <v>271390.74</v>
      </c>
      <c r="F1068" s="8">
        <v>237497.22</v>
      </c>
      <c r="G1068" s="9">
        <v>237494.76</v>
      </c>
      <c r="H1068" s="9">
        <v>237494.76</v>
      </c>
      <c r="I1068" s="9">
        <v>237494.76</v>
      </c>
      <c r="J1068" s="9">
        <v>237494.76</v>
      </c>
      <c r="K1068" s="9">
        <v>0</v>
      </c>
      <c r="L1068" s="9">
        <v>0</v>
      </c>
      <c r="M1068" s="9">
        <v>0</v>
      </c>
      <c r="N1068" s="9">
        <v>0</v>
      </c>
      <c r="O1068" s="9">
        <v>0</v>
      </c>
      <c r="P1068" s="9">
        <v>0</v>
      </c>
      <c r="Q1068" s="9">
        <v>0</v>
      </c>
      <c r="R1068" s="9">
        <v>0</v>
      </c>
      <c r="S1068" s="9">
        <v>0</v>
      </c>
      <c r="T1068" s="9">
        <v>0</v>
      </c>
      <c r="U1068" s="9">
        <v>0</v>
      </c>
      <c r="V1068" s="5">
        <v>99.998964972490072</v>
      </c>
      <c r="W1068" s="5">
        <v>5.0028933794904109</v>
      </c>
    </row>
    <row r="1069" spans="1:23" ht="37.5" x14ac:dyDescent="0.35">
      <c r="A1069" s="6"/>
      <c r="B1069" s="4"/>
      <c r="C1069" s="4" t="s">
        <v>37</v>
      </c>
      <c r="D1069" s="7" t="s">
        <v>38</v>
      </c>
      <c r="E1069" s="8">
        <v>621135.38</v>
      </c>
      <c r="F1069" s="8">
        <v>596482.6</v>
      </c>
      <c r="G1069" s="9">
        <v>584499.84</v>
      </c>
      <c r="H1069" s="9">
        <v>584499.84</v>
      </c>
      <c r="I1069" s="9">
        <v>584499.84</v>
      </c>
      <c r="J1069" s="9">
        <v>584499.84</v>
      </c>
      <c r="K1069" s="9">
        <v>0</v>
      </c>
      <c r="L1069" s="9">
        <v>0</v>
      </c>
      <c r="M1069" s="9">
        <v>0</v>
      </c>
      <c r="N1069" s="9">
        <v>0</v>
      </c>
      <c r="O1069" s="9">
        <v>0</v>
      </c>
      <c r="P1069" s="9">
        <v>0</v>
      </c>
      <c r="Q1069" s="9">
        <v>0</v>
      </c>
      <c r="R1069" s="9">
        <v>0</v>
      </c>
      <c r="S1069" s="9">
        <v>0</v>
      </c>
      <c r="T1069" s="9">
        <v>0</v>
      </c>
      <c r="U1069" s="9">
        <v>0</v>
      </c>
      <c r="V1069" s="5">
        <v>97.991096265528668</v>
      </c>
      <c r="W1069" s="5">
        <v>12.312652213114399</v>
      </c>
    </row>
    <row r="1070" spans="1:23" ht="37.5" x14ac:dyDescent="0.35">
      <c r="A1070" s="6"/>
      <c r="B1070" s="4"/>
      <c r="C1070" s="4" t="s">
        <v>39</v>
      </c>
      <c r="D1070" s="7" t="s">
        <v>40</v>
      </c>
      <c r="E1070" s="8">
        <v>88338.559999999998</v>
      </c>
      <c r="F1070" s="8">
        <v>59390.48</v>
      </c>
      <c r="G1070" s="9">
        <v>59187.03</v>
      </c>
      <c r="H1070" s="9">
        <v>59187.03</v>
      </c>
      <c r="I1070" s="9">
        <v>59187.03</v>
      </c>
      <c r="J1070" s="9">
        <v>59187.03</v>
      </c>
      <c r="K1070" s="9">
        <v>0</v>
      </c>
      <c r="L1070" s="9">
        <v>0</v>
      </c>
      <c r="M1070" s="9">
        <v>0</v>
      </c>
      <c r="N1070" s="9">
        <v>0</v>
      </c>
      <c r="O1070" s="9">
        <v>0</v>
      </c>
      <c r="P1070" s="9">
        <v>0</v>
      </c>
      <c r="Q1070" s="9">
        <v>0</v>
      </c>
      <c r="R1070" s="9">
        <v>0</v>
      </c>
      <c r="S1070" s="9">
        <v>0</v>
      </c>
      <c r="T1070" s="9">
        <v>0</v>
      </c>
      <c r="U1070" s="9">
        <v>0</v>
      </c>
      <c r="V1070" s="5">
        <v>99.657444722797067</v>
      </c>
      <c r="W1070" s="5">
        <v>1.2467913303105627</v>
      </c>
    </row>
    <row r="1071" spans="1:23" ht="25" x14ac:dyDescent="0.35">
      <c r="A1071" s="6"/>
      <c r="B1071" s="4"/>
      <c r="C1071" s="4" t="s">
        <v>41</v>
      </c>
      <c r="D1071" s="7" t="s">
        <v>42</v>
      </c>
      <c r="E1071" s="8">
        <v>36872.42</v>
      </c>
      <c r="F1071" s="8">
        <v>36872.42</v>
      </c>
      <c r="G1071" s="9">
        <v>36872.42</v>
      </c>
      <c r="H1071" s="9">
        <v>36872.42</v>
      </c>
      <c r="I1071" s="9">
        <v>36872.42</v>
      </c>
      <c r="J1071" s="9">
        <v>36872.42</v>
      </c>
      <c r="K1071" s="9">
        <v>0</v>
      </c>
      <c r="L1071" s="9">
        <v>0</v>
      </c>
      <c r="M1071" s="9">
        <v>0</v>
      </c>
      <c r="N1071" s="9">
        <v>0</v>
      </c>
      <c r="O1071" s="9">
        <v>0</v>
      </c>
      <c r="P1071" s="9">
        <v>0</v>
      </c>
      <c r="Q1071" s="9">
        <v>0</v>
      </c>
      <c r="R1071" s="9">
        <v>0</v>
      </c>
      <c r="S1071" s="9">
        <v>0</v>
      </c>
      <c r="T1071" s="9">
        <v>0</v>
      </c>
      <c r="U1071" s="9">
        <v>0</v>
      </c>
      <c r="V1071" s="5">
        <v>100</v>
      </c>
      <c r="W1071" s="5">
        <v>0.77672788090891987</v>
      </c>
    </row>
    <row r="1072" spans="1:23" ht="25" x14ac:dyDescent="0.35">
      <c r="A1072" s="6"/>
      <c r="B1072" s="4"/>
      <c r="C1072" s="4" t="s">
        <v>43</v>
      </c>
      <c r="D1072" s="7" t="s">
        <v>44</v>
      </c>
      <c r="E1072" s="8">
        <v>48516.35</v>
      </c>
      <c r="F1072" s="8">
        <v>98371.74</v>
      </c>
      <c r="G1072" s="9">
        <v>98371.520000000004</v>
      </c>
      <c r="H1072" s="9">
        <v>98371.520000000004</v>
      </c>
      <c r="I1072" s="9">
        <v>98371.520000000004</v>
      </c>
      <c r="J1072" s="9">
        <v>0</v>
      </c>
      <c r="K1072" s="9">
        <v>98371.520000000004</v>
      </c>
      <c r="L1072" s="9">
        <v>0</v>
      </c>
      <c r="M1072" s="9">
        <v>0</v>
      </c>
      <c r="N1072" s="9">
        <v>0</v>
      </c>
      <c r="O1072" s="9">
        <v>0</v>
      </c>
      <c r="P1072" s="9">
        <v>0</v>
      </c>
      <c r="Q1072" s="9">
        <v>0</v>
      </c>
      <c r="R1072" s="9">
        <v>0</v>
      </c>
      <c r="S1072" s="9">
        <v>0</v>
      </c>
      <c r="T1072" s="9">
        <v>0</v>
      </c>
      <c r="U1072" s="9">
        <v>0</v>
      </c>
      <c r="V1072" s="5">
        <v>99.999769842835533</v>
      </c>
      <c r="W1072" s="5">
        <v>2.0722234560537038</v>
      </c>
    </row>
    <row r="1073" spans="1:23" ht="37.5" x14ac:dyDescent="0.35">
      <c r="A1073" s="6"/>
      <c r="B1073" s="4"/>
      <c r="C1073" s="4" t="s">
        <v>95</v>
      </c>
      <c r="D1073" s="7" t="s">
        <v>96</v>
      </c>
      <c r="E1073" s="8">
        <v>6468.85</v>
      </c>
      <c r="F1073" s="8">
        <v>67845.259999999995</v>
      </c>
      <c r="G1073" s="9">
        <v>67843.48</v>
      </c>
      <c r="H1073" s="9">
        <v>67843.48</v>
      </c>
      <c r="I1073" s="9">
        <v>67843.48</v>
      </c>
      <c r="J1073" s="9">
        <v>0</v>
      </c>
      <c r="K1073" s="9">
        <v>67843.48</v>
      </c>
      <c r="L1073" s="9">
        <v>0</v>
      </c>
      <c r="M1073" s="9">
        <v>0</v>
      </c>
      <c r="N1073" s="9">
        <v>0</v>
      </c>
      <c r="O1073" s="9">
        <v>0</v>
      </c>
      <c r="P1073" s="9">
        <v>0</v>
      </c>
      <c r="Q1073" s="9">
        <v>0</v>
      </c>
      <c r="R1073" s="9">
        <v>0</v>
      </c>
      <c r="S1073" s="9">
        <v>0</v>
      </c>
      <c r="T1073" s="9">
        <v>0</v>
      </c>
      <c r="U1073" s="9">
        <v>0</v>
      </c>
      <c r="V1073" s="5">
        <v>99.997377955758964</v>
      </c>
      <c r="W1073" s="5">
        <v>1.4291418271588601</v>
      </c>
    </row>
    <row r="1074" spans="1:23" x14ac:dyDescent="0.35">
      <c r="A1074" s="6"/>
      <c r="B1074" s="4"/>
      <c r="C1074" s="4" t="s">
        <v>49</v>
      </c>
      <c r="D1074" s="7" t="s">
        <v>50</v>
      </c>
      <c r="E1074" s="8">
        <v>38813.08</v>
      </c>
      <c r="F1074" s="8">
        <v>45217.23</v>
      </c>
      <c r="G1074" s="9">
        <v>45216.94</v>
      </c>
      <c r="H1074" s="9">
        <v>45216.94</v>
      </c>
      <c r="I1074" s="9">
        <v>45216.94</v>
      </c>
      <c r="J1074" s="9">
        <v>0</v>
      </c>
      <c r="K1074" s="9">
        <v>45216.94</v>
      </c>
      <c r="L1074" s="9">
        <v>0</v>
      </c>
      <c r="M1074" s="9">
        <v>0</v>
      </c>
      <c r="N1074" s="9">
        <v>0</v>
      </c>
      <c r="O1074" s="9">
        <v>0</v>
      </c>
      <c r="P1074" s="9">
        <v>0</v>
      </c>
      <c r="Q1074" s="9">
        <v>0</v>
      </c>
      <c r="R1074" s="9">
        <v>0</v>
      </c>
      <c r="S1074" s="9">
        <v>0</v>
      </c>
      <c r="T1074" s="9">
        <v>0</v>
      </c>
      <c r="U1074" s="9">
        <v>0</v>
      </c>
      <c r="V1074" s="5">
        <v>99.999356223175965</v>
      </c>
      <c r="W1074" s="5">
        <v>0.9525075324208262</v>
      </c>
    </row>
    <row r="1075" spans="1:23" ht="25" x14ac:dyDescent="0.35">
      <c r="A1075" s="6"/>
      <c r="B1075" s="4"/>
      <c r="C1075" s="4" t="s">
        <v>51</v>
      </c>
      <c r="D1075" s="7" t="s">
        <v>52</v>
      </c>
      <c r="E1075" s="8">
        <v>3234.42</v>
      </c>
      <c r="F1075" s="8">
        <v>3868.37</v>
      </c>
      <c r="G1075" s="9">
        <v>3866.95</v>
      </c>
      <c r="H1075" s="9">
        <v>3866.95</v>
      </c>
      <c r="I1075" s="9">
        <v>3866.95</v>
      </c>
      <c r="J1075" s="9">
        <v>0</v>
      </c>
      <c r="K1075" s="9">
        <v>3866.95</v>
      </c>
      <c r="L1075" s="9">
        <v>0</v>
      </c>
      <c r="M1075" s="9">
        <v>0</v>
      </c>
      <c r="N1075" s="9">
        <v>0</v>
      </c>
      <c r="O1075" s="9">
        <v>0</v>
      </c>
      <c r="P1075" s="9">
        <v>0</v>
      </c>
      <c r="Q1075" s="9">
        <v>0</v>
      </c>
      <c r="R1075" s="9">
        <v>0</v>
      </c>
      <c r="S1075" s="9">
        <v>0</v>
      </c>
      <c r="T1075" s="9">
        <v>0</v>
      </c>
      <c r="U1075" s="9">
        <v>0</v>
      </c>
      <c r="V1075" s="5">
        <v>99.963210702341129</v>
      </c>
      <c r="W1075" s="5">
        <v>8.145831449995336E-2</v>
      </c>
    </row>
    <row r="1076" spans="1:23" ht="25" x14ac:dyDescent="0.35">
      <c r="A1076" s="6"/>
      <c r="B1076" s="4"/>
      <c r="C1076" s="4" t="s">
        <v>53</v>
      </c>
      <c r="D1076" s="7" t="s">
        <v>54</v>
      </c>
      <c r="E1076" s="8">
        <v>3234.42</v>
      </c>
      <c r="F1076" s="8">
        <v>2807.48</v>
      </c>
      <c r="G1076" s="9">
        <v>2807.48</v>
      </c>
      <c r="H1076" s="9">
        <v>2807.48</v>
      </c>
      <c r="I1076" s="9">
        <v>2807.48</v>
      </c>
      <c r="J1076" s="9">
        <v>0</v>
      </c>
      <c r="K1076" s="9">
        <v>2807.48</v>
      </c>
      <c r="L1076" s="9">
        <v>0</v>
      </c>
      <c r="M1076" s="9">
        <v>0</v>
      </c>
      <c r="N1076" s="9">
        <v>0</v>
      </c>
      <c r="O1076" s="9">
        <v>0</v>
      </c>
      <c r="P1076" s="9">
        <v>0</v>
      </c>
      <c r="Q1076" s="9">
        <v>0</v>
      </c>
      <c r="R1076" s="9">
        <v>0</v>
      </c>
      <c r="S1076" s="9">
        <v>0</v>
      </c>
      <c r="T1076" s="9">
        <v>0</v>
      </c>
      <c r="U1076" s="9">
        <v>0</v>
      </c>
      <c r="V1076" s="5">
        <v>100</v>
      </c>
      <c r="W1076" s="5">
        <v>5.9140333388503726E-2</v>
      </c>
    </row>
    <row r="1077" spans="1:23" ht="25" x14ac:dyDescent="0.35">
      <c r="A1077" s="6"/>
      <c r="B1077" s="4"/>
      <c r="C1077" s="4" t="s">
        <v>55</v>
      </c>
      <c r="D1077" s="7" t="s">
        <v>56</v>
      </c>
      <c r="E1077" s="8">
        <v>22640.959999999999</v>
      </c>
      <c r="F1077" s="8">
        <v>27004.2</v>
      </c>
      <c r="G1077" s="9">
        <v>27003.52</v>
      </c>
      <c r="H1077" s="9">
        <v>27003.52</v>
      </c>
      <c r="I1077" s="9">
        <v>27003.52</v>
      </c>
      <c r="J1077" s="9">
        <v>0</v>
      </c>
      <c r="K1077" s="9">
        <v>27003.52</v>
      </c>
      <c r="L1077" s="9">
        <v>0</v>
      </c>
      <c r="M1077" s="9">
        <v>0</v>
      </c>
      <c r="N1077" s="9">
        <v>0</v>
      </c>
      <c r="O1077" s="9">
        <v>0</v>
      </c>
      <c r="P1077" s="9">
        <v>0</v>
      </c>
      <c r="Q1077" s="9">
        <v>0</v>
      </c>
      <c r="R1077" s="9">
        <v>0</v>
      </c>
      <c r="S1077" s="9">
        <v>0</v>
      </c>
      <c r="T1077" s="9">
        <v>0</v>
      </c>
      <c r="U1077" s="9">
        <v>0</v>
      </c>
      <c r="V1077" s="5">
        <v>99.997484728710035</v>
      </c>
      <c r="W1077" s="5">
        <v>0.56883666358364759</v>
      </c>
    </row>
    <row r="1078" spans="1:23" ht="37.5" x14ac:dyDescent="0.35">
      <c r="A1078" s="6"/>
      <c r="B1078" s="4"/>
      <c r="C1078" s="4" t="s">
        <v>57</v>
      </c>
      <c r="D1078" s="7" t="s">
        <v>58</v>
      </c>
      <c r="E1078" s="8">
        <v>6468.85</v>
      </c>
      <c r="F1078" s="8">
        <v>3454.36</v>
      </c>
      <c r="G1078" s="9">
        <v>3451.58</v>
      </c>
      <c r="H1078" s="9">
        <v>3451.58</v>
      </c>
      <c r="I1078" s="9">
        <v>3451.58</v>
      </c>
      <c r="J1078" s="9">
        <v>0</v>
      </c>
      <c r="K1078" s="9">
        <v>3451.58</v>
      </c>
      <c r="L1078" s="9">
        <v>0</v>
      </c>
      <c r="M1078" s="9">
        <v>0</v>
      </c>
      <c r="N1078" s="9">
        <v>0</v>
      </c>
      <c r="O1078" s="9">
        <v>0</v>
      </c>
      <c r="P1078" s="9">
        <v>0</v>
      </c>
      <c r="Q1078" s="9">
        <v>0</v>
      </c>
      <c r="R1078" s="9">
        <v>0</v>
      </c>
      <c r="S1078" s="9">
        <v>0</v>
      </c>
      <c r="T1078" s="9">
        <v>0</v>
      </c>
      <c r="U1078" s="9">
        <v>0</v>
      </c>
      <c r="V1078" s="5">
        <v>99.919475655430716</v>
      </c>
      <c r="W1078" s="5">
        <v>7.2708543055539018E-2</v>
      </c>
    </row>
    <row r="1079" spans="1:23" ht="25" x14ac:dyDescent="0.35">
      <c r="A1079" s="6"/>
      <c r="B1079" s="4"/>
      <c r="C1079" s="4" t="s">
        <v>59</v>
      </c>
      <c r="D1079" s="7" t="s">
        <v>60</v>
      </c>
      <c r="E1079" s="8">
        <v>2587.54</v>
      </c>
      <c r="F1079" s="8">
        <v>2008.58</v>
      </c>
      <c r="G1079" s="9">
        <v>2006.51</v>
      </c>
      <c r="H1079" s="9">
        <v>2006.51</v>
      </c>
      <c r="I1079" s="9">
        <v>2006.51</v>
      </c>
      <c r="J1079" s="9">
        <v>0</v>
      </c>
      <c r="K1079" s="9">
        <v>2006.51</v>
      </c>
      <c r="L1079" s="9">
        <v>0</v>
      </c>
      <c r="M1079" s="9">
        <v>0</v>
      </c>
      <c r="N1079" s="9">
        <v>0</v>
      </c>
      <c r="O1079" s="9">
        <v>0</v>
      </c>
      <c r="P1079" s="9">
        <v>0</v>
      </c>
      <c r="Q1079" s="9">
        <v>0</v>
      </c>
      <c r="R1079" s="9">
        <v>0</v>
      </c>
      <c r="S1079" s="9">
        <v>0</v>
      </c>
      <c r="T1079" s="9">
        <v>0</v>
      </c>
      <c r="U1079" s="9">
        <v>0</v>
      </c>
      <c r="V1079" s="5">
        <v>99.896940418679549</v>
      </c>
      <c r="W1079" s="5">
        <v>4.226762352637347E-2</v>
      </c>
    </row>
    <row r="1080" spans="1:23" ht="37.5" x14ac:dyDescent="0.35">
      <c r="A1080" s="6"/>
      <c r="B1080" s="4"/>
      <c r="C1080" s="4" t="s">
        <v>63</v>
      </c>
      <c r="D1080" s="7" t="s">
        <v>64</v>
      </c>
      <c r="E1080" s="8">
        <v>173688.52</v>
      </c>
      <c r="F1080" s="8">
        <v>172905.79</v>
      </c>
      <c r="G1080" s="9">
        <v>172905.79</v>
      </c>
      <c r="H1080" s="9">
        <v>172905.79</v>
      </c>
      <c r="I1080" s="9">
        <v>172905.79</v>
      </c>
      <c r="J1080" s="9">
        <v>0</v>
      </c>
      <c r="K1080" s="9">
        <v>172905.79</v>
      </c>
      <c r="L1080" s="9">
        <v>0</v>
      </c>
      <c r="M1080" s="9">
        <v>0</v>
      </c>
      <c r="N1080" s="9">
        <v>0</v>
      </c>
      <c r="O1080" s="9">
        <v>0</v>
      </c>
      <c r="P1080" s="9">
        <v>0</v>
      </c>
      <c r="Q1080" s="9">
        <v>0</v>
      </c>
      <c r="R1080" s="9">
        <v>0</v>
      </c>
      <c r="S1080" s="9">
        <v>0</v>
      </c>
      <c r="T1080" s="9">
        <v>0</v>
      </c>
      <c r="U1080" s="9">
        <v>0</v>
      </c>
      <c r="V1080" s="5">
        <v>100</v>
      </c>
      <c r="W1080" s="5">
        <v>3.6423086892657053</v>
      </c>
    </row>
    <row r="1081" spans="1:23" ht="37.5" x14ac:dyDescent="0.35">
      <c r="A1081" s="6"/>
      <c r="B1081" s="4"/>
      <c r="C1081" s="4" t="s">
        <v>67</v>
      </c>
      <c r="D1081" s="7" t="s">
        <v>68</v>
      </c>
      <c r="E1081" s="8">
        <v>3234.42</v>
      </c>
      <c r="F1081" s="8">
        <v>1326.11</v>
      </c>
      <c r="G1081" s="9">
        <v>1326.11</v>
      </c>
      <c r="H1081" s="9">
        <v>1326.11</v>
      </c>
      <c r="I1081" s="9">
        <v>1326.11</v>
      </c>
      <c r="J1081" s="9">
        <v>0</v>
      </c>
      <c r="K1081" s="9">
        <v>1326.11</v>
      </c>
      <c r="L1081" s="9">
        <v>0</v>
      </c>
      <c r="M1081" s="9">
        <v>0</v>
      </c>
      <c r="N1081" s="9">
        <v>0</v>
      </c>
      <c r="O1081" s="9">
        <v>0</v>
      </c>
      <c r="P1081" s="9">
        <v>0</v>
      </c>
      <c r="Q1081" s="9">
        <v>0</v>
      </c>
      <c r="R1081" s="9">
        <v>0</v>
      </c>
      <c r="S1081" s="9">
        <v>0</v>
      </c>
      <c r="T1081" s="9">
        <v>0</v>
      </c>
      <c r="U1081" s="9">
        <v>0</v>
      </c>
      <c r="V1081" s="5">
        <v>100</v>
      </c>
      <c r="W1081" s="5">
        <v>2.7934950102864661E-2</v>
      </c>
    </row>
    <row r="1082" spans="1:23" ht="37.5" x14ac:dyDescent="0.35">
      <c r="A1082" s="6"/>
      <c r="B1082" s="4"/>
      <c r="C1082" s="4" t="s">
        <v>91</v>
      </c>
      <c r="D1082" s="7" t="s">
        <v>92</v>
      </c>
      <c r="E1082" s="8">
        <v>51964.24</v>
      </c>
      <c r="F1082" s="8">
        <v>21062.560000000001</v>
      </c>
      <c r="G1082" s="9">
        <v>20849.29</v>
      </c>
      <c r="H1082" s="9">
        <v>20849.29</v>
      </c>
      <c r="I1082" s="9">
        <v>20849.29</v>
      </c>
      <c r="J1082" s="9">
        <v>20849.29</v>
      </c>
      <c r="K1082" s="9">
        <v>0</v>
      </c>
      <c r="L1082" s="9">
        <v>0</v>
      </c>
      <c r="M1082" s="9">
        <v>0</v>
      </c>
      <c r="N1082" s="9">
        <v>0</v>
      </c>
      <c r="O1082" s="9">
        <v>0</v>
      </c>
      <c r="P1082" s="9">
        <v>0</v>
      </c>
      <c r="Q1082" s="9">
        <v>0</v>
      </c>
      <c r="R1082" s="9">
        <v>0</v>
      </c>
      <c r="S1082" s="9">
        <v>0</v>
      </c>
      <c r="T1082" s="9">
        <v>0</v>
      </c>
      <c r="U1082" s="9">
        <v>0</v>
      </c>
      <c r="V1082" s="5">
        <v>98.987407862407878</v>
      </c>
      <c r="W1082" s="5">
        <v>0.43919601087822385</v>
      </c>
    </row>
    <row r="1083" spans="1:23" x14ac:dyDescent="0.35">
      <c r="A1083" s="6"/>
      <c r="B1083" s="4"/>
      <c r="C1083" s="4"/>
      <c r="D1083" s="7" t="s">
        <v>27</v>
      </c>
      <c r="E1083" s="8">
        <v>4714375.4400000004</v>
      </c>
      <c r="F1083" s="8">
        <v>4760669.7300000004</v>
      </c>
      <c r="G1083" s="9">
        <v>4747148.16</v>
      </c>
      <c r="H1083" s="9">
        <v>4747148.16</v>
      </c>
      <c r="I1083" s="9">
        <v>4746954.0999999996</v>
      </c>
      <c r="J1083" s="9">
        <v>4252293.3</v>
      </c>
      <c r="K1083" s="9">
        <v>494660.8</v>
      </c>
      <c r="L1083" s="9">
        <v>0</v>
      </c>
      <c r="M1083" s="9">
        <v>194.07</v>
      </c>
      <c r="N1083" s="9">
        <v>0</v>
      </c>
      <c r="O1083" s="9">
        <v>0</v>
      </c>
      <c r="P1083" s="9">
        <v>0</v>
      </c>
      <c r="Q1083" s="9">
        <v>0</v>
      </c>
      <c r="R1083" s="9">
        <v>0</v>
      </c>
      <c r="S1083" s="9">
        <v>0</v>
      </c>
      <c r="T1083" s="9">
        <v>0</v>
      </c>
      <c r="U1083" s="9">
        <v>0</v>
      </c>
      <c r="V1083" s="5">
        <v>99.715973356451229</v>
      </c>
      <c r="W1083" s="5">
        <v>100</v>
      </c>
    </row>
    <row r="1085" spans="1:23" ht="78" x14ac:dyDescent="0.35">
      <c r="A1085" s="31" t="s">
        <v>341</v>
      </c>
      <c r="B1085" s="31"/>
      <c r="C1085" s="31"/>
      <c r="D1085" s="31"/>
      <c r="E1085" s="31"/>
      <c r="F1085" s="31"/>
      <c r="G1085" s="31"/>
      <c r="H1085" s="23"/>
      <c r="I1085" s="23"/>
      <c r="J1085" s="23"/>
      <c r="K1085" s="23"/>
      <c r="L1085" s="23"/>
      <c r="M1085" s="23"/>
      <c r="N1085" s="23"/>
      <c r="O1085" s="23"/>
      <c r="P1085" s="23"/>
      <c r="Q1085" s="23"/>
      <c r="R1085" s="23"/>
      <c r="S1085" s="23"/>
      <c r="T1085" s="23"/>
      <c r="U1085" s="23"/>
      <c r="V1085" s="23"/>
      <c r="W1085" s="16"/>
    </row>
    <row r="1086" spans="1:23" ht="52" x14ac:dyDescent="0.35">
      <c r="A1086" s="24" t="s">
        <v>2</v>
      </c>
      <c r="B1086" s="24" t="s">
        <v>3</v>
      </c>
      <c r="C1086" s="2" t="s">
        <v>4</v>
      </c>
      <c r="D1086" s="2" t="s">
        <v>5</v>
      </c>
      <c r="E1086" s="2" t="s">
        <v>6</v>
      </c>
      <c r="F1086" s="2" t="s">
        <v>7</v>
      </c>
      <c r="G1086" s="2" t="s">
        <v>8</v>
      </c>
      <c r="H1086" s="27" t="s">
        <v>9</v>
      </c>
      <c r="I1086" s="27"/>
      <c r="J1086" s="27"/>
      <c r="K1086" s="27"/>
      <c r="L1086" s="27"/>
      <c r="M1086" s="27"/>
      <c r="N1086" s="27"/>
      <c r="O1086" s="27"/>
      <c r="P1086" s="27"/>
      <c r="Q1086" s="27"/>
      <c r="R1086" s="27"/>
      <c r="S1086" s="27"/>
      <c r="T1086" s="7"/>
      <c r="U1086" s="7"/>
      <c r="V1086" s="2" t="s">
        <v>10</v>
      </c>
      <c r="W1086" s="2" t="s">
        <v>11</v>
      </c>
    </row>
    <row r="1087" spans="1:23" ht="26" x14ac:dyDescent="0.35">
      <c r="A1087" s="24"/>
      <c r="B1087" s="24"/>
      <c r="C1087" s="2"/>
      <c r="D1087" s="2"/>
      <c r="E1087" s="2"/>
      <c r="F1087" s="2"/>
      <c r="G1087" s="2"/>
      <c r="H1087" s="2" t="s">
        <v>12</v>
      </c>
      <c r="I1087" s="28" t="s">
        <v>9</v>
      </c>
      <c r="J1087" s="28"/>
      <c r="K1087" s="28"/>
      <c r="L1087" s="28"/>
      <c r="M1087" s="28"/>
      <c r="N1087" s="28"/>
      <c r="O1087" s="28"/>
      <c r="P1087" s="28"/>
      <c r="Q1087" s="2" t="s">
        <v>13</v>
      </c>
      <c r="R1087" s="27" t="s">
        <v>9</v>
      </c>
      <c r="S1087" s="27"/>
      <c r="T1087" s="7"/>
      <c r="U1087" s="7"/>
      <c r="V1087" s="2"/>
      <c r="W1087" s="2"/>
    </row>
    <row r="1088" spans="1:23" ht="101.25" customHeight="1" x14ac:dyDescent="0.35">
      <c r="A1088" s="25"/>
      <c r="B1088" s="25"/>
      <c r="C1088" s="26"/>
      <c r="D1088" s="26"/>
      <c r="E1088" s="2"/>
      <c r="F1088" s="26"/>
      <c r="G1088" s="2"/>
      <c r="H1088" s="2"/>
      <c r="I1088" s="2" t="s">
        <v>14</v>
      </c>
      <c r="J1088" s="29" t="s">
        <v>9</v>
      </c>
      <c r="K1088" s="29"/>
      <c r="L1088" s="2" t="s">
        <v>15</v>
      </c>
      <c r="M1088" s="2" t="s">
        <v>16</v>
      </c>
      <c r="N1088" s="2" t="s">
        <v>17</v>
      </c>
      <c r="O1088" s="2" t="s">
        <v>18</v>
      </c>
      <c r="P1088" s="2" t="s">
        <v>19</v>
      </c>
      <c r="Q1088" s="2"/>
      <c r="R1088" s="2" t="s">
        <v>20</v>
      </c>
      <c r="S1088" s="2" t="s">
        <v>21</v>
      </c>
      <c r="T1088" s="2" t="s">
        <v>22</v>
      </c>
      <c r="U1088" s="2" t="s">
        <v>23</v>
      </c>
      <c r="V1088" s="2"/>
      <c r="W1088" s="2"/>
    </row>
    <row r="1089" spans="1:23" ht="91" x14ac:dyDescent="0.35">
      <c r="A1089" s="25"/>
      <c r="B1089" s="25"/>
      <c r="C1089" s="26"/>
      <c r="D1089" s="26"/>
      <c r="E1089" s="2"/>
      <c r="F1089" s="26"/>
      <c r="G1089" s="2"/>
      <c r="H1089" s="2"/>
      <c r="I1089" s="2"/>
      <c r="J1089" s="2" t="s">
        <v>24</v>
      </c>
      <c r="K1089" s="2" t="s">
        <v>25</v>
      </c>
      <c r="L1089" s="2"/>
      <c r="M1089" s="2"/>
      <c r="N1089" s="2"/>
      <c r="O1089" s="2"/>
      <c r="P1089" s="2"/>
      <c r="Q1089" s="2"/>
      <c r="R1089" s="2"/>
      <c r="S1089" s="2" t="s">
        <v>26</v>
      </c>
      <c r="T1089" s="26"/>
      <c r="U1089" s="26"/>
      <c r="V1089" s="2"/>
      <c r="W1089" s="2"/>
    </row>
    <row r="1090" spans="1:23" x14ac:dyDescent="0.35">
      <c r="A1090" s="2">
        <v>1</v>
      </c>
      <c r="B1090" s="2">
        <v>2</v>
      </c>
      <c r="C1090" s="2">
        <v>3</v>
      </c>
      <c r="D1090" s="2">
        <v>4</v>
      </c>
      <c r="E1090" s="2">
        <v>5</v>
      </c>
      <c r="F1090" s="2">
        <v>6</v>
      </c>
      <c r="G1090" s="2">
        <v>7</v>
      </c>
      <c r="H1090" s="2">
        <v>8</v>
      </c>
      <c r="I1090" s="2">
        <v>9</v>
      </c>
      <c r="J1090" s="2">
        <v>10</v>
      </c>
      <c r="K1090" s="2">
        <v>11</v>
      </c>
      <c r="L1090" s="2">
        <v>12</v>
      </c>
      <c r="M1090" s="2">
        <v>13</v>
      </c>
      <c r="N1090" s="2">
        <v>14</v>
      </c>
      <c r="O1090" s="2">
        <v>15</v>
      </c>
      <c r="P1090" s="2">
        <v>16</v>
      </c>
      <c r="Q1090" s="2">
        <v>17</v>
      </c>
      <c r="R1090" s="2">
        <v>18</v>
      </c>
      <c r="S1090" s="2">
        <v>19</v>
      </c>
      <c r="T1090" s="2">
        <v>20</v>
      </c>
      <c r="U1090" s="2">
        <v>21</v>
      </c>
      <c r="V1090" s="2">
        <v>22</v>
      </c>
      <c r="W1090" s="2">
        <v>23</v>
      </c>
    </row>
    <row r="1091" spans="1:23" x14ac:dyDescent="0.35">
      <c r="A1091" s="30" t="s">
        <v>27</v>
      </c>
      <c r="B1091" s="30"/>
      <c r="C1091" s="30"/>
      <c r="D1091" s="30"/>
      <c r="E1091" s="3">
        <v>9081192.7100000009</v>
      </c>
      <c r="F1091" s="3">
        <v>10477722.800000001</v>
      </c>
      <c r="G1091" s="3">
        <v>10439984.75</v>
      </c>
      <c r="H1091" s="3">
        <v>10068292.060000001</v>
      </c>
      <c r="I1091" s="3">
        <v>10043591.68</v>
      </c>
      <c r="J1091" s="3">
        <v>7972158.6699999999</v>
      </c>
      <c r="K1091" s="3">
        <v>2071433</v>
      </c>
      <c r="L1091" s="3">
        <v>0</v>
      </c>
      <c r="M1091" s="3">
        <v>24700.38</v>
      </c>
      <c r="N1091" s="3">
        <v>0</v>
      </c>
      <c r="O1091" s="3">
        <v>0</v>
      </c>
      <c r="P1091" s="3">
        <v>0</v>
      </c>
      <c r="Q1091" s="3">
        <v>371692.69</v>
      </c>
      <c r="R1091" s="3">
        <v>371692.69</v>
      </c>
      <c r="S1091" s="3">
        <v>0</v>
      </c>
      <c r="T1091" s="3">
        <v>0</v>
      </c>
      <c r="U1091" s="3">
        <v>0</v>
      </c>
      <c r="V1091" s="3">
        <v>99.639825821800741</v>
      </c>
      <c r="W1091" s="3">
        <v>100</v>
      </c>
    </row>
    <row r="1092" spans="1:23" x14ac:dyDescent="0.35">
      <c r="A1092" s="4"/>
      <c r="B1092" s="4"/>
      <c r="C1092" s="4"/>
      <c r="D1092" s="4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</row>
    <row r="1093" spans="1:23" x14ac:dyDescent="0.35">
      <c r="A1093" s="6">
        <v>801</v>
      </c>
      <c r="B1093" s="4"/>
      <c r="C1093" s="4"/>
      <c r="D1093" s="7" t="s">
        <v>240</v>
      </c>
      <c r="E1093" s="8">
        <v>9081192.7100000009</v>
      </c>
      <c r="F1093" s="8">
        <v>10477722.800000001</v>
      </c>
      <c r="G1093" s="9">
        <v>10439984.75</v>
      </c>
      <c r="H1093" s="9">
        <v>10068292.060000001</v>
      </c>
      <c r="I1093" s="9">
        <v>10043591.68</v>
      </c>
      <c r="J1093" s="9">
        <v>7972158.6699999999</v>
      </c>
      <c r="K1093" s="9">
        <v>2071433</v>
      </c>
      <c r="L1093" s="9">
        <v>0</v>
      </c>
      <c r="M1093" s="9">
        <v>24700.38</v>
      </c>
      <c r="N1093" s="9">
        <v>0</v>
      </c>
      <c r="O1093" s="9">
        <v>0</v>
      </c>
      <c r="P1093" s="9">
        <v>0</v>
      </c>
      <c r="Q1093" s="9">
        <v>371692.69</v>
      </c>
      <c r="R1093" s="9">
        <v>371692.69</v>
      </c>
      <c r="S1093" s="9">
        <v>0</v>
      </c>
      <c r="T1093" s="9">
        <v>0</v>
      </c>
      <c r="U1093" s="9">
        <v>0</v>
      </c>
      <c r="V1093" s="5">
        <v>99.639825821800741</v>
      </c>
      <c r="W1093" s="5">
        <v>100</v>
      </c>
    </row>
    <row r="1094" spans="1:23" ht="50" x14ac:dyDescent="0.35">
      <c r="A1094" s="6"/>
      <c r="B1094" s="4" t="s">
        <v>247</v>
      </c>
      <c r="C1094" s="4"/>
      <c r="D1094" s="7" t="s">
        <v>248</v>
      </c>
      <c r="E1094" s="8">
        <v>8835738.8000000007</v>
      </c>
      <c r="F1094" s="8">
        <v>10097720.130000001</v>
      </c>
      <c r="G1094" s="9">
        <v>10070887.300000001</v>
      </c>
      <c r="H1094" s="9">
        <v>9699194.6099999994</v>
      </c>
      <c r="I1094" s="9">
        <v>9674494.2200000007</v>
      </c>
      <c r="J1094" s="9">
        <v>7656790.7400000002</v>
      </c>
      <c r="K1094" s="9">
        <v>2017703.48</v>
      </c>
      <c r="L1094" s="9">
        <v>0</v>
      </c>
      <c r="M1094" s="9">
        <v>24700.38</v>
      </c>
      <c r="N1094" s="9">
        <v>0</v>
      </c>
      <c r="O1094" s="9">
        <v>0</v>
      </c>
      <c r="P1094" s="9">
        <v>0</v>
      </c>
      <c r="Q1094" s="9">
        <v>371692.69</v>
      </c>
      <c r="R1094" s="9">
        <v>371692.69</v>
      </c>
      <c r="S1094" s="9">
        <v>0</v>
      </c>
      <c r="T1094" s="9">
        <v>0</v>
      </c>
      <c r="U1094" s="9">
        <v>0</v>
      </c>
      <c r="V1094" s="5">
        <v>99.734268346042256</v>
      </c>
      <c r="W1094" s="5">
        <v>96.464578614452108</v>
      </c>
    </row>
    <row r="1095" spans="1:23" ht="37.5" x14ac:dyDescent="0.35">
      <c r="A1095" s="6"/>
      <c r="B1095" s="4"/>
      <c r="C1095" s="4" t="s">
        <v>31</v>
      </c>
      <c r="D1095" s="7" t="s">
        <v>32</v>
      </c>
      <c r="E1095" s="8">
        <v>17789.330000000002</v>
      </c>
      <c r="F1095" s="8">
        <v>25024.73</v>
      </c>
      <c r="G1095" s="9">
        <v>24700.38</v>
      </c>
      <c r="H1095" s="9">
        <v>24700.38</v>
      </c>
      <c r="I1095" s="9">
        <v>0</v>
      </c>
      <c r="J1095" s="9">
        <v>0</v>
      </c>
      <c r="K1095" s="9">
        <v>0</v>
      </c>
      <c r="L1095" s="9">
        <v>0</v>
      </c>
      <c r="M1095" s="9">
        <v>24700.38</v>
      </c>
      <c r="N1095" s="9">
        <v>0</v>
      </c>
      <c r="O1095" s="9">
        <v>0</v>
      </c>
      <c r="P1095" s="9">
        <v>0</v>
      </c>
      <c r="Q1095" s="9">
        <v>0</v>
      </c>
      <c r="R1095" s="9">
        <v>0</v>
      </c>
      <c r="S1095" s="9">
        <v>0</v>
      </c>
      <c r="T1095" s="9">
        <v>0</v>
      </c>
      <c r="U1095" s="9">
        <v>0</v>
      </c>
      <c r="V1095" s="5">
        <v>98.70389039679462</v>
      </c>
      <c r="W1095" s="5">
        <v>0.23659405802706648</v>
      </c>
    </row>
    <row r="1096" spans="1:23" ht="25" x14ac:dyDescent="0.35">
      <c r="A1096" s="6"/>
      <c r="B1096" s="4"/>
      <c r="C1096" s="4" t="s">
        <v>33</v>
      </c>
      <c r="D1096" s="7" t="s">
        <v>34</v>
      </c>
      <c r="E1096" s="8">
        <v>5072946.82</v>
      </c>
      <c r="F1096" s="8">
        <v>5886455.9800000004</v>
      </c>
      <c r="G1096" s="9">
        <v>5867349.3300000001</v>
      </c>
      <c r="H1096" s="9">
        <v>5867349.3300000001</v>
      </c>
      <c r="I1096" s="9">
        <v>5867349.3300000001</v>
      </c>
      <c r="J1096" s="9">
        <v>5867349.3300000001</v>
      </c>
      <c r="K1096" s="9">
        <v>0</v>
      </c>
      <c r="L1096" s="9">
        <v>0</v>
      </c>
      <c r="M1096" s="9">
        <v>0</v>
      </c>
      <c r="N1096" s="9">
        <v>0</v>
      </c>
      <c r="O1096" s="9">
        <v>0</v>
      </c>
      <c r="P1096" s="9">
        <v>0</v>
      </c>
      <c r="Q1096" s="9">
        <v>0</v>
      </c>
      <c r="R1096" s="9">
        <v>0</v>
      </c>
      <c r="S1096" s="9">
        <v>0</v>
      </c>
      <c r="T1096" s="9">
        <v>0</v>
      </c>
      <c r="U1096" s="9">
        <v>0</v>
      </c>
      <c r="V1096" s="5">
        <v>99.675413475169506</v>
      </c>
      <c r="W1096" s="5">
        <v>56.200746212860665</v>
      </c>
    </row>
    <row r="1097" spans="1:23" ht="25" x14ac:dyDescent="0.35">
      <c r="A1097" s="6"/>
      <c r="B1097" s="4"/>
      <c r="C1097" s="4" t="s">
        <v>35</v>
      </c>
      <c r="D1097" s="7" t="s">
        <v>36</v>
      </c>
      <c r="E1097" s="8">
        <v>431200.35</v>
      </c>
      <c r="F1097" s="8">
        <v>430631.09</v>
      </c>
      <c r="G1097" s="9">
        <v>430631.03</v>
      </c>
      <c r="H1097" s="9">
        <v>430631.03</v>
      </c>
      <c r="I1097" s="9">
        <v>430631.03</v>
      </c>
      <c r="J1097" s="9">
        <v>430631.03</v>
      </c>
      <c r="K1097" s="9">
        <v>0</v>
      </c>
      <c r="L1097" s="9">
        <v>0</v>
      </c>
      <c r="M1097" s="9">
        <v>0</v>
      </c>
      <c r="N1097" s="9">
        <v>0</v>
      </c>
      <c r="O1097" s="9">
        <v>0</v>
      </c>
      <c r="P1097" s="9">
        <v>0</v>
      </c>
      <c r="Q1097" s="9">
        <v>0</v>
      </c>
      <c r="R1097" s="9">
        <v>0</v>
      </c>
      <c r="S1097" s="9">
        <v>0</v>
      </c>
      <c r="T1097" s="9">
        <v>0</v>
      </c>
      <c r="U1097" s="9">
        <v>0</v>
      </c>
      <c r="V1097" s="5">
        <v>99.999984978218421</v>
      </c>
      <c r="W1097" s="5">
        <v>4.1248242902505883</v>
      </c>
    </row>
    <row r="1098" spans="1:23" ht="37.5" x14ac:dyDescent="0.35">
      <c r="A1098" s="6"/>
      <c r="B1098" s="4"/>
      <c r="C1098" s="4" t="s">
        <v>37</v>
      </c>
      <c r="D1098" s="7" t="s">
        <v>38</v>
      </c>
      <c r="E1098" s="8">
        <v>986893.65</v>
      </c>
      <c r="F1098" s="8">
        <v>1069888.94</v>
      </c>
      <c r="G1098" s="9">
        <v>1067744.8400000001</v>
      </c>
      <c r="H1098" s="9">
        <v>1067744.8400000001</v>
      </c>
      <c r="I1098" s="9">
        <v>1067744.8400000001</v>
      </c>
      <c r="J1098" s="9">
        <v>1067744.8400000001</v>
      </c>
      <c r="K1098" s="9">
        <v>0</v>
      </c>
      <c r="L1098" s="9">
        <v>0</v>
      </c>
      <c r="M1098" s="9">
        <v>0</v>
      </c>
      <c r="N1098" s="9">
        <v>0</v>
      </c>
      <c r="O1098" s="9">
        <v>0</v>
      </c>
      <c r="P1098" s="9">
        <v>0</v>
      </c>
      <c r="Q1098" s="9">
        <v>0</v>
      </c>
      <c r="R1098" s="9">
        <v>0</v>
      </c>
      <c r="S1098" s="9">
        <v>0</v>
      </c>
      <c r="T1098" s="9">
        <v>0</v>
      </c>
      <c r="U1098" s="9">
        <v>0</v>
      </c>
      <c r="V1098" s="5">
        <v>99.799596108615333</v>
      </c>
      <c r="W1098" s="5">
        <v>10.227455962932117</v>
      </c>
    </row>
    <row r="1099" spans="1:23" ht="37.5" x14ac:dyDescent="0.35">
      <c r="A1099" s="6"/>
      <c r="B1099" s="4"/>
      <c r="C1099" s="4" t="s">
        <v>39</v>
      </c>
      <c r="D1099" s="7" t="s">
        <v>40</v>
      </c>
      <c r="E1099" s="8">
        <v>140354.56</v>
      </c>
      <c r="F1099" s="8">
        <v>117894.72</v>
      </c>
      <c r="G1099" s="9">
        <v>116722.53</v>
      </c>
      <c r="H1099" s="9">
        <v>116722.53</v>
      </c>
      <c r="I1099" s="9">
        <v>116722.53</v>
      </c>
      <c r="J1099" s="9">
        <v>116722.53</v>
      </c>
      <c r="K1099" s="9">
        <v>0</v>
      </c>
      <c r="L1099" s="9">
        <v>0</v>
      </c>
      <c r="M1099" s="9">
        <v>0</v>
      </c>
      <c r="N1099" s="9">
        <v>0</v>
      </c>
      <c r="O1099" s="9">
        <v>0</v>
      </c>
      <c r="P1099" s="9">
        <v>0</v>
      </c>
      <c r="Q1099" s="9">
        <v>0</v>
      </c>
      <c r="R1099" s="9">
        <v>0</v>
      </c>
      <c r="S1099" s="9">
        <v>0</v>
      </c>
      <c r="T1099" s="9">
        <v>0</v>
      </c>
      <c r="U1099" s="9">
        <v>0</v>
      </c>
      <c r="V1099" s="5">
        <v>99.005733882030171</v>
      </c>
      <c r="W1099" s="5">
        <v>1.11803357495325</v>
      </c>
    </row>
    <row r="1100" spans="1:23" ht="50" x14ac:dyDescent="0.35">
      <c r="A1100" s="6"/>
      <c r="B1100" s="4"/>
      <c r="C1100" s="4" t="s">
        <v>201</v>
      </c>
      <c r="D1100" s="7" t="s">
        <v>202</v>
      </c>
      <c r="E1100" s="8">
        <v>9703.27</v>
      </c>
      <c r="F1100" s="8">
        <v>8454.7800000000007</v>
      </c>
      <c r="G1100" s="9">
        <v>8454.7800000000007</v>
      </c>
      <c r="H1100" s="9">
        <v>8454.7800000000007</v>
      </c>
      <c r="I1100" s="9">
        <v>8454.7800000000007</v>
      </c>
      <c r="J1100" s="9">
        <v>0</v>
      </c>
      <c r="K1100" s="9">
        <v>8454.7800000000007</v>
      </c>
      <c r="L1100" s="9">
        <v>0</v>
      </c>
      <c r="M1100" s="9">
        <v>0</v>
      </c>
      <c r="N1100" s="9">
        <v>0</v>
      </c>
      <c r="O1100" s="9">
        <v>0</v>
      </c>
      <c r="P1100" s="9">
        <v>0</v>
      </c>
      <c r="Q1100" s="9">
        <v>0</v>
      </c>
      <c r="R1100" s="9">
        <v>0</v>
      </c>
      <c r="S1100" s="9">
        <v>0</v>
      </c>
      <c r="T1100" s="9">
        <v>0</v>
      </c>
      <c r="U1100" s="9">
        <v>0</v>
      </c>
      <c r="V1100" s="5">
        <v>100</v>
      </c>
      <c r="W1100" s="5">
        <v>8.0984620057138648E-2</v>
      </c>
    </row>
    <row r="1101" spans="1:23" ht="25" x14ac:dyDescent="0.35">
      <c r="A1101" s="6"/>
      <c r="B1101" s="4"/>
      <c r="C1101" s="4" t="s">
        <v>41</v>
      </c>
      <c r="D1101" s="7" t="s">
        <v>42</v>
      </c>
      <c r="E1101" s="8">
        <v>174658.85</v>
      </c>
      <c r="F1101" s="8">
        <v>162044.6</v>
      </c>
      <c r="G1101" s="9">
        <v>159463.53</v>
      </c>
      <c r="H1101" s="9">
        <v>159463.53</v>
      </c>
      <c r="I1101" s="9">
        <v>159463.53</v>
      </c>
      <c r="J1101" s="9">
        <v>159463.53</v>
      </c>
      <c r="K1101" s="9">
        <v>0</v>
      </c>
      <c r="L1101" s="9">
        <v>0</v>
      </c>
      <c r="M1101" s="9">
        <v>0</v>
      </c>
      <c r="N1101" s="9">
        <v>0</v>
      </c>
      <c r="O1101" s="9">
        <v>0</v>
      </c>
      <c r="P1101" s="9">
        <v>0</v>
      </c>
      <c r="Q1101" s="9">
        <v>0</v>
      </c>
      <c r="R1101" s="9">
        <v>0</v>
      </c>
      <c r="S1101" s="9">
        <v>0</v>
      </c>
      <c r="T1101" s="9">
        <v>0</v>
      </c>
      <c r="U1101" s="9">
        <v>0</v>
      </c>
      <c r="V1101" s="5">
        <v>98.407185628742511</v>
      </c>
      <c r="W1101" s="5">
        <v>1.527430657252123</v>
      </c>
    </row>
    <row r="1102" spans="1:23" ht="25" x14ac:dyDescent="0.35">
      <c r="A1102" s="6"/>
      <c r="B1102" s="4"/>
      <c r="C1102" s="4" t="s">
        <v>43</v>
      </c>
      <c r="D1102" s="7" t="s">
        <v>44</v>
      </c>
      <c r="E1102" s="8">
        <v>420475</v>
      </c>
      <c r="F1102" s="8">
        <v>649103.43000000005</v>
      </c>
      <c r="G1102" s="9">
        <v>648957.81999999995</v>
      </c>
      <c r="H1102" s="9">
        <v>648957.81999999995</v>
      </c>
      <c r="I1102" s="9">
        <v>648957.81999999995</v>
      </c>
      <c r="J1102" s="9">
        <v>0</v>
      </c>
      <c r="K1102" s="9">
        <v>648957.81999999995</v>
      </c>
      <c r="L1102" s="9">
        <v>0</v>
      </c>
      <c r="M1102" s="9">
        <v>0</v>
      </c>
      <c r="N1102" s="9">
        <v>0</v>
      </c>
      <c r="O1102" s="9">
        <v>0</v>
      </c>
      <c r="P1102" s="9">
        <v>0</v>
      </c>
      <c r="Q1102" s="9">
        <v>0</v>
      </c>
      <c r="R1102" s="9">
        <v>0</v>
      </c>
      <c r="S1102" s="9">
        <v>0</v>
      </c>
      <c r="T1102" s="9">
        <v>0</v>
      </c>
      <c r="U1102" s="9">
        <v>0</v>
      </c>
      <c r="V1102" s="5">
        <v>99.977566945377362</v>
      </c>
      <c r="W1102" s="5">
        <v>6.2160801580688423</v>
      </c>
    </row>
    <row r="1103" spans="1:23" ht="37.5" x14ac:dyDescent="0.35">
      <c r="A1103" s="6"/>
      <c r="B1103" s="4"/>
      <c r="C1103" s="4" t="s">
        <v>95</v>
      </c>
      <c r="D1103" s="7" t="s">
        <v>96</v>
      </c>
      <c r="E1103" s="8">
        <v>6468.85</v>
      </c>
      <c r="F1103" s="8">
        <v>7684.99</v>
      </c>
      <c r="G1103" s="9">
        <v>7684.99</v>
      </c>
      <c r="H1103" s="9">
        <v>7684.99</v>
      </c>
      <c r="I1103" s="9">
        <v>7684.99</v>
      </c>
      <c r="J1103" s="9">
        <v>0</v>
      </c>
      <c r="K1103" s="9">
        <v>7684.99</v>
      </c>
      <c r="L1103" s="9">
        <v>0</v>
      </c>
      <c r="M1103" s="9">
        <v>0</v>
      </c>
      <c r="N1103" s="9">
        <v>0</v>
      </c>
      <c r="O1103" s="9">
        <v>0</v>
      </c>
      <c r="P1103" s="9">
        <v>0</v>
      </c>
      <c r="Q1103" s="9">
        <v>0</v>
      </c>
      <c r="R1103" s="9">
        <v>0</v>
      </c>
      <c r="S1103" s="9">
        <v>0</v>
      </c>
      <c r="T1103" s="9">
        <v>0</v>
      </c>
      <c r="U1103" s="9">
        <v>0</v>
      </c>
      <c r="V1103" s="5">
        <v>100</v>
      </c>
      <c r="W1103" s="5">
        <v>7.3611116012150507E-2</v>
      </c>
    </row>
    <row r="1104" spans="1:23" x14ac:dyDescent="0.35">
      <c r="A1104" s="6"/>
      <c r="B1104" s="4"/>
      <c r="C1104" s="4" t="s">
        <v>49</v>
      </c>
      <c r="D1104" s="7" t="s">
        <v>50</v>
      </c>
      <c r="E1104" s="8">
        <v>808605.78</v>
      </c>
      <c r="F1104" s="8">
        <v>603782.69999999995</v>
      </c>
      <c r="G1104" s="9">
        <v>603758.67000000004</v>
      </c>
      <c r="H1104" s="9">
        <v>603758.67000000004</v>
      </c>
      <c r="I1104" s="9">
        <v>603758.67000000004</v>
      </c>
      <c r="J1104" s="9">
        <v>0</v>
      </c>
      <c r="K1104" s="9">
        <v>603758.67000000004</v>
      </c>
      <c r="L1104" s="9">
        <v>0</v>
      </c>
      <c r="M1104" s="9">
        <v>0</v>
      </c>
      <c r="N1104" s="9">
        <v>0</v>
      </c>
      <c r="O1104" s="9">
        <v>0</v>
      </c>
      <c r="P1104" s="9">
        <v>0</v>
      </c>
      <c r="Q1104" s="9">
        <v>0</v>
      </c>
      <c r="R1104" s="9">
        <v>0</v>
      </c>
      <c r="S1104" s="9">
        <v>0</v>
      </c>
      <c r="T1104" s="9">
        <v>0</v>
      </c>
      <c r="U1104" s="9">
        <v>0</v>
      </c>
      <c r="V1104" s="5">
        <v>99.996019799222182</v>
      </c>
      <c r="W1104" s="5">
        <v>5.7831374326010998</v>
      </c>
    </row>
    <row r="1105" spans="1:23" ht="25" x14ac:dyDescent="0.35">
      <c r="A1105" s="6"/>
      <c r="B1105" s="4"/>
      <c r="C1105" s="4" t="s">
        <v>51</v>
      </c>
      <c r="D1105" s="7" t="s">
        <v>52</v>
      </c>
      <c r="E1105" s="8">
        <v>32344.23</v>
      </c>
      <c r="F1105" s="8">
        <v>190232.59</v>
      </c>
      <c r="G1105" s="9">
        <v>190232.3</v>
      </c>
      <c r="H1105" s="9">
        <v>190232.3</v>
      </c>
      <c r="I1105" s="9">
        <v>190232.3</v>
      </c>
      <c r="J1105" s="9">
        <v>0</v>
      </c>
      <c r="K1105" s="9">
        <v>190232.3</v>
      </c>
      <c r="L1105" s="9">
        <v>0</v>
      </c>
      <c r="M1105" s="9">
        <v>0</v>
      </c>
      <c r="N1105" s="9">
        <v>0</v>
      </c>
      <c r="O1105" s="9">
        <v>0</v>
      </c>
      <c r="P1105" s="9">
        <v>0</v>
      </c>
      <c r="Q1105" s="9">
        <v>0</v>
      </c>
      <c r="R1105" s="9">
        <v>0</v>
      </c>
      <c r="S1105" s="9">
        <v>0</v>
      </c>
      <c r="T1105" s="9">
        <v>0</v>
      </c>
      <c r="U1105" s="9">
        <v>0</v>
      </c>
      <c r="V1105" s="5">
        <v>99.999846977811785</v>
      </c>
      <c r="W1105" s="5">
        <v>1.8221511629857707</v>
      </c>
    </row>
    <row r="1106" spans="1:23" ht="25" x14ac:dyDescent="0.35">
      <c r="A1106" s="6"/>
      <c r="B1106" s="4"/>
      <c r="C1106" s="4" t="s">
        <v>53</v>
      </c>
      <c r="D1106" s="7" t="s">
        <v>54</v>
      </c>
      <c r="E1106" s="8">
        <v>12937.69</v>
      </c>
      <c r="F1106" s="8">
        <v>7791.73</v>
      </c>
      <c r="G1106" s="9">
        <v>7791.73</v>
      </c>
      <c r="H1106" s="9">
        <v>7791.73</v>
      </c>
      <c r="I1106" s="9">
        <v>7791.73</v>
      </c>
      <c r="J1106" s="9">
        <v>0</v>
      </c>
      <c r="K1106" s="9">
        <v>7791.73</v>
      </c>
      <c r="L1106" s="9">
        <v>0</v>
      </c>
      <c r="M1106" s="9">
        <v>0</v>
      </c>
      <c r="N1106" s="9">
        <v>0</v>
      </c>
      <c r="O1106" s="9">
        <v>0</v>
      </c>
      <c r="P1106" s="9">
        <v>0</v>
      </c>
      <c r="Q1106" s="9">
        <v>0</v>
      </c>
      <c r="R1106" s="9">
        <v>0</v>
      </c>
      <c r="S1106" s="9">
        <v>0</v>
      </c>
      <c r="T1106" s="9">
        <v>0</v>
      </c>
      <c r="U1106" s="9">
        <v>0</v>
      </c>
      <c r="V1106" s="5">
        <v>100</v>
      </c>
      <c r="W1106" s="5">
        <v>7.4633492623430372E-2</v>
      </c>
    </row>
    <row r="1107" spans="1:23" ht="25" x14ac:dyDescent="0.35">
      <c r="A1107" s="6"/>
      <c r="B1107" s="4"/>
      <c r="C1107" s="4" t="s">
        <v>55</v>
      </c>
      <c r="D1107" s="7" t="s">
        <v>56</v>
      </c>
      <c r="E1107" s="8">
        <v>323442.31</v>
      </c>
      <c r="F1107" s="8">
        <v>288439.38</v>
      </c>
      <c r="G1107" s="9">
        <v>288438.87</v>
      </c>
      <c r="H1107" s="9">
        <v>288438.87</v>
      </c>
      <c r="I1107" s="9">
        <v>288438.87</v>
      </c>
      <c r="J1107" s="9">
        <v>0</v>
      </c>
      <c r="K1107" s="9">
        <v>288438.87</v>
      </c>
      <c r="L1107" s="9">
        <v>0</v>
      </c>
      <c r="M1107" s="9">
        <v>0</v>
      </c>
      <c r="N1107" s="9">
        <v>0</v>
      </c>
      <c r="O1107" s="9">
        <v>0</v>
      </c>
      <c r="P1107" s="9">
        <v>0</v>
      </c>
      <c r="Q1107" s="9">
        <v>0</v>
      </c>
      <c r="R1107" s="9">
        <v>0</v>
      </c>
      <c r="S1107" s="9">
        <v>0</v>
      </c>
      <c r="T1107" s="9">
        <v>0</v>
      </c>
      <c r="U1107" s="9">
        <v>0</v>
      </c>
      <c r="V1107" s="5">
        <v>99.999820583551994</v>
      </c>
      <c r="W1107" s="5">
        <v>2.7628284200138871</v>
      </c>
    </row>
    <row r="1108" spans="1:23" ht="37.5" x14ac:dyDescent="0.35">
      <c r="A1108" s="6"/>
      <c r="B1108" s="4"/>
      <c r="C1108" s="4" t="s">
        <v>57</v>
      </c>
      <c r="D1108" s="7" t="s">
        <v>58</v>
      </c>
      <c r="E1108" s="8">
        <v>16172.12</v>
      </c>
      <c r="F1108" s="8">
        <v>11847.69</v>
      </c>
      <c r="G1108" s="9">
        <v>11846.79</v>
      </c>
      <c r="H1108" s="9">
        <v>11846.79</v>
      </c>
      <c r="I1108" s="9">
        <v>11846.79</v>
      </c>
      <c r="J1108" s="9">
        <v>0</v>
      </c>
      <c r="K1108" s="9">
        <v>11846.79</v>
      </c>
      <c r="L1108" s="9">
        <v>0</v>
      </c>
      <c r="M1108" s="9">
        <v>0</v>
      </c>
      <c r="N1108" s="9">
        <v>0</v>
      </c>
      <c r="O1108" s="9">
        <v>0</v>
      </c>
      <c r="P1108" s="9">
        <v>0</v>
      </c>
      <c r="Q1108" s="9">
        <v>0</v>
      </c>
      <c r="R1108" s="9">
        <v>0</v>
      </c>
      <c r="S1108" s="9">
        <v>0</v>
      </c>
      <c r="T1108" s="9">
        <v>0</v>
      </c>
      <c r="U1108" s="9">
        <v>0</v>
      </c>
      <c r="V1108" s="5">
        <v>99.992355992355982</v>
      </c>
      <c r="W1108" s="5">
        <v>0.1134751291414242</v>
      </c>
    </row>
    <row r="1109" spans="1:23" ht="25" x14ac:dyDescent="0.35">
      <c r="A1109" s="6"/>
      <c r="B1109" s="4"/>
      <c r="C1109" s="4" t="s">
        <v>59</v>
      </c>
      <c r="D1109" s="7" t="s">
        <v>60</v>
      </c>
      <c r="E1109" s="8">
        <v>8086.06</v>
      </c>
      <c r="F1109" s="8">
        <v>2370.83</v>
      </c>
      <c r="G1109" s="9">
        <v>2367.9899999999998</v>
      </c>
      <c r="H1109" s="9">
        <v>2367.9899999999998</v>
      </c>
      <c r="I1109" s="9">
        <v>2367.9899999999998</v>
      </c>
      <c r="J1109" s="9">
        <v>0</v>
      </c>
      <c r="K1109" s="9">
        <v>2367.9899999999998</v>
      </c>
      <c r="L1109" s="9">
        <v>0</v>
      </c>
      <c r="M1109" s="9">
        <v>0</v>
      </c>
      <c r="N1109" s="9">
        <v>0</v>
      </c>
      <c r="O1109" s="9">
        <v>0</v>
      </c>
      <c r="P1109" s="9">
        <v>0</v>
      </c>
      <c r="Q1109" s="9">
        <v>0</v>
      </c>
      <c r="R1109" s="9">
        <v>0</v>
      </c>
      <c r="S1109" s="9">
        <v>0</v>
      </c>
      <c r="T1109" s="9">
        <v>0</v>
      </c>
      <c r="U1109" s="9">
        <v>0</v>
      </c>
      <c r="V1109" s="5">
        <v>99.879945429740786</v>
      </c>
      <c r="W1109" s="5">
        <v>2.2681889837885365E-2</v>
      </c>
    </row>
    <row r="1110" spans="1:23" x14ac:dyDescent="0.35">
      <c r="A1110" s="6"/>
      <c r="B1110" s="4"/>
      <c r="C1110" s="4" t="s">
        <v>61</v>
      </c>
      <c r="D1110" s="7" t="s">
        <v>62</v>
      </c>
      <c r="E1110" s="8">
        <v>6145.4</v>
      </c>
      <c r="F1110" s="8">
        <v>213.47</v>
      </c>
      <c r="G1110" s="9">
        <v>211.43</v>
      </c>
      <c r="H1110" s="9">
        <v>211.43</v>
      </c>
      <c r="I1110" s="9">
        <v>211.43</v>
      </c>
      <c r="J1110" s="9">
        <v>0</v>
      </c>
      <c r="K1110" s="9">
        <v>211.43</v>
      </c>
      <c r="L1110" s="9">
        <v>0</v>
      </c>
      <c r="M1110" s="9">
        <v>0</v>
      </c>
      <c r="N1110" s="9">
        <v>0</v>
      </c>
      <c r="O1110" s="9">
        <v>0</v>
      </c>
      <c r="P1110" s="9">
        <v>0</v>
      </c>
      <c r="Q1110" s="9">
        <v>0</v>
      </c>
      <c r="R1110" s="9">
        <v>0</v>
      </c>
      <c r="S1110" s="9">
        <v>0</v>
      </c>
      <c r="T1110" s="9">
        <v>0</v>
      </c>
      <c r="U1110" s="9">
        <v>0</v>
      </c>
      <c r="V1110" s="5">
        <v>99.045454545454547</v>
      </c>
      <c r="W1110" s="5">
        <v>2.0252351236171207E-3</v>
      </c>
    </row>
    <row r="1111" spans="1:23" ht="37.5" x14ac:dyDescent="0.35">
      <c r="A1111" s="6"/>
      <c r="B1111" s="4"/>
      <c r="C1111" s="4" t="s">
        <v>63</v>
      </c>
      <c r="D1111" s="7" t="s">
        <v>64</v>
      </c>
      <c r="E1111" s="8">
        <v>223175.19</v>
      </c>
      <c r="F1111" s="8">
        <v>225558.96</v>
      </c>
      <c r="G1111" s="9">
        <v>225556.51</v>
      </c>
      <c r="H1111" s="9">
        <v>225556.51</v>
      </c>
      <c r="I1111" s="9">
        <v>225556.51</v>
      </c>
      <c r="J1111" s="9">
        <v>0</v>
      </c>
      <c r="K1111" s="9">
        <v>225556.51</v>
      </c>
      <c r="L1111" s="9">
        <v>0</v>
      </c>
      <c r="M1111" s="9">
        <v>0</v>
      </c>
      <c r="N1111" s="9">
        <v>0</v>
      </c>
      <c r="O1111" s="9">
        <v>0</v>
      </c>
      <c r="P1111" s="9">
        <v>0</v>
      </c>
      <c r="Q1111" s="9">
        <v>0</v>
      </c>
      <c r="R1111" s="9">
        <v>0</v>
      </c>
      <c r="S1111" s="9">
        <v>0</v>
      </c>
      <c r="T1111" s="9">
        <v>0</v>
      </c>
      <c r="U1111" s="9">
        <v>0</v>
      </c>
      <c r="V1111" s="5">
        <v>99.998910191146734</v>
      </c>
      <c r="W1111" s="5">
        <v>2.1605060828666542</v>
      </c>
    </row>
    <row r="1112" spans="1:23" ht="25" x14ac:dyDescent="0.35">
      <c r="A1112" s="6"/>
      <c r="B1112" s="4"/>
      <c r="C1112" s="4" t="s">
        <v>138</v>
      </c>
      <c r="D1112" s="7" t="s">
        <v>139</v>
      </c>
      <c r="E1112" s="8">
        <v>21023.75</v>
      </c>
      <c r="F1112" s="8">
        <v>20008.14</v>
      </c>
      <c r="G1112" s="9">
        <v>20008.14</v>
      </c>
      <c r="H1112" s="9">
        <v>20008.14</v>
      </c>
      <c r="I1112" s="9">
        <v>20008.14</v>
      </c>
      <c r="J1112" s="9">
        <v>0</v>
      </c>
      <c r="K1112" s="9">
        <v>20008.14</v>
      </c>
      <c r="L1112" s="9">
        <v>0</v>
      </c>
      <c r="M1112" s="9">
        <v>0</v>
      </c>
      <c r="N1112" s="9">
        <v>0</v>
      </c>
      <c r="O1112" s="9">
        <v>0</v>
      </c>
      <c r="P1112" s="9">
        <v>0</v>
      </c>
      <c r="Q1112" s="9">
        <v>0</v>
      </c>
      <c r="R1112" s="9">
        <v>0</v>
      </c>
      <c r="S1112" s="9">
        <v>0</v>
      </c>
      <c r="T1112" s="9">
        <v>0</v>
      </c>
      <c r="U1112" s="9">
        <v>0</v>
      </c>
      <c r="V1112" s="5">
        <v>100</v>
      </c>
      <c r="W1112" s="5">
        <v>0.19164914295082619</v>
      </c>
    </row>
    <row r="1113" spans="1:23" ht="50" x14ac:dyDescent="0.35">
      <c r="A1113" s="6"/>
      <c r="B1113" s="4"/>
      <c r="C1113" s="4" t="s">
        <v>342</v>
      </c>
      <c r="D1113" s="7" t="s">
        <v>343</v>
      </c>
      <c r="E1113" s="8">
        <v>646.88</v>
      </c>
      <c r="F1113" s="8">
        <v>0</v>
      </c>
      <c r="G1113" s="9">
        <v>0</v>
      </c>
      <c r="H1113" s="9">
        <v>0</v>
      </c>
      <c r="I1113" s="9">
        <v>0</v>
      </c>
      <c r="J1113" s="9">
        <v>0</v>
      </c>
      <c r="K1113" s="9">
        <v>0</v>
      </c>
      <c r="L1113" s="9">
        <v>0</v>
      </c>
      <c r="M1113" s="9">
        <v>0</v>
      </c>
      <c r="N1113" s="9">
        <v>0</v>
      </c>
      <c r="O1113" s="9">
        <v>0</v>
      </c>
      <c r="P1113" s="9">
        <v>0</v>
      </c>
      <c r="Q1113" s="9">
        <v>0</v>
      </c>
      <c r="R1113" s="9">
        <v>0</v>
      </c>
      <c r="S1113" s="9">
        <v>0</v>
      </c>
      <c r="T1113" s="9">
        <v>0</v>
      </c>
      <c r="U1113" s="9">
        <v>0</v>
      </c>
      <c r="V1113" s="5" t="s">
        <v>86</v>
      </c>
      <c r="W1113" s="5">
        <v>0</v>
      </c>
    </row>
    <row r="1114" spans="1:23" ht="25" x14ac:dyDescent="0.35">
      <c r="A1114" s="6"/>
      <c r="B1114" s="4"/>
      <c r="C1114" s="4" t="s">
        <v>209</v>
      </c>
      <c r="D1114" s="7" t="s">
        <v>210</v>
      </c>
      <c r="E1114" s="8">
        <v>32344.23</v>
      </c>
      <c r="F1114" s="8">
        <v>0</v>
      </c>
      <c r="G1114" s="9">
        <v>0</v>
      </c>
      <c r="H1114" s="9">
        <v>0</v>
      </c>
      <c r="I1114" s="9">
        <v>0</v>
      </c>
      <c r="J1114" s="9">
        <v>0</v>
      </c>
      <c r="K1114" s="9">
        <v>0</v>
      </c>
      <c r="L1114" s="9">
        <v>0</v>
      </c>
      <c r="M1114" s="9">
        <v>0</v>
      </c>
      <c r="N1114" s="9">
        <v>0</v>
      </c>
      <c r="O1114" s="9">
        <v>0</v>
      </c>
      <c r="P1114" s="9">
        <v>0</v>
      </c>
      <c r="Q1114" s="9">
        <v>0</v>
      </c>
      <c r="R1114" s="9">
        <v>0</v>
      </c>
      <c r="S1114" s="9">
        <v>0</v>
      </c>
      <c r="T1114" s="9">
        <v>0</v>
      </c>
      <c r="U1114" s="9">
        <v>0</v>
      </c>
      <c r="V1114" s="5" t="s">
        <v>86</v>
      </c>
      <c r="W1114" s="5">
        <v>0</v>
      </c>
    </row>
    <row r="1115" spans="1:23" ht="37.5" x14ac:dyDescent="0.35">
      <c r="A1115" s="6"/>
      <c r="B1115" s="4"/>
      <c r="C1115" s="4" t="s">
        <v>67</v>
      </c>
      <c r="D1115" s="7" t="s">
        <v>68</v>
      </c>
      <c r="E1115" s="8">
        <v>7762.62</v>
      </c>
      <c r="F1115" s="8">
        <v>2393.4699999999998</v>
      </c>
      <c r="G1115" s="9">
        <v>2393.4699999999998</v>
      </c>
      <c r="H1115" s="9">
        <v>2393.4699999999998</v>
      </c>
      <c r="I1115" s="9">
        <v>2393.4699999999998</v>
      </c>
      <c r="J1115" s="9">
        <v>0</v>
      </c>
      <c r="K1115" s="9">
        <v>2393.4699999999998</v>
      </c>
      <c r="L1115" s="9">
        <v>0</v>
      </c>
      <c r="M1115" s="9">
        <v>0</v>
      </c>
      <c r="N1115" s="9">
        <v>0</v>
      </c>
      <c r="O1115" s="9">
        <v>0</v>
      </c>
      <c r="P1115" s="9">
        <v>0</v>
      </c>
      <c r="Q1115" s="9">
        <v>0</v>
      </c>
      <c r="R1115" s="9">
        <v>0</v>
      </c>
      <c r="S1115" s="9">
        <v>0</v>
      </c>
      <c r="T1115" s="9">
        <v>0</v>
      </c>
      <c r="U1115" s="9">
        <v>0</v>
      </c>
      <c r="V1115" s="5">
        <v>100</v>
      </c>
      <c r="W1115" s="5">
        <v>2.2926020980215227E-2</v>
      </c>
    </row>
    <row r="1116" spans="1:23" ht="37.5" x14ac:dyDescent="0.35">
      <c r="A1116" s="6"/>
      <c r="B1116" s="4"/>
      <c r="C1116" s="4" t="s">
        <v>91</v>
      </c>
      <c r="D1116" s="7" t="s">
        <v>92</v>
      </c>
      <c r="E1116" s="8">
        <v>82561.88</v>
      </c>
      <c r="F1116" s="8">
        <v>15939.24</v>
      </c>
      <c r="G1116" s="9">
        <v>14879.48</v>
      </c>
      <c r="H1116" s="9">
        <v>14879.48</v>
      </c>
      <c r="I1116" s="9">
        <v>14879.48</v>
      </c>
      <c r="J1116" s="9">
        <v>14879.48</v>
      </c>
      <c r="K1116" s="9">
        <v>0</v>
      </c>
      <c r="L1116" s="9">
        <v>0</v>
      </c>
      <c r="M1116" s="9">
        <v>0</v>
      </c>
      <c r="N1116" s="9">
        <v>0</v>
      </c>
      <c r="O1116" s="9">
        <v>0</v>
      </c>
      <c r="P1116" s="9">
        <v>0</v>
      </c>
      <c r="Q1116" s="9">
        <v>0</v>
      </c>
      <c r="R1116" s="9">
        <v>0</v>
      </c>
      <c r="S1116" s="9">
        <v>0</v>
      </c>
      <c r="T1116" s="9">
        <v>0</v>
      </c>
      <c r="U1116" s="9">
        <v>0</v>
      </c>
      <c r="V1116" s="5">
        <v>93.35125811688313</v>
      </c>
      <c r="W1116" s="5">
        <v>0.14252394677882854</v>
      </c>
    </row>
    <row r="1117" spans="1:23" ht="25" x14ac:dyDescent="0.35">
      <c r="A1117" s="6"/>
      <c r="B1117" s="4"/>
      <c r="C1117" s="4" t="s">
        <v>211</v>
      </c>
      <c r="D1117" s="7" t="s">
        <v>188</v>
      </c>
      <c r="E1117" s="8">
        <v>0</v>
      </c>
      <c r="F1117" s="8">
        <v>371958.66</v>
      </c>
      <c r="G1117" s="9">
        <v>371692.69</v>
      </c>
      <c r="H1117" s="9">
        <v>0</v>
      </c>
      <c r="I1117" s="9">
        <v>0</v>
      </c>
      <c r="J1117" s="9">
        <v>0</v>
      </c>
      <c r="K1117" s="9">
        <v>0</v>
      </c>
      <c r="L1117" s="9">
        <v>0</v>
      </c>
      <c r="M1117" s="9">
        <v>0</v>
      </c>
      <c r="N1117" s="9">
        <v>0</v>
      </c>
      <c r="O1117" s="9">
        <v>0</v>
      </c>
      <c r="P1117" s="9">
        <v>0</v>
      </c>
      <c r="Q1117" s="9">
        <v>371692.69</v>
      </c>
      <c r="R1117" s="9">
        <v>371692.69</v>
      </c>
      <c r="S1117" s="9">
        <v>0</v>
      </c>
      <c r="T1117" s="9">
        <v>0</v>
      </c>
      <c r="U1117" s="9">
        <v>0</v>
      </c>
      <c r="V1117" s="5">
        <v>99.928495652173922</v>
      </c>
      <c r="W1117" s="5">
        <v>3.5602800081345238</v>
      </c>
    </row>
    <row r="1118" spans="1:23" ht="37.5" x14ac:dyDescent="0.35">
      <c r="A1118" s="6"/>
      <c r="B1118" s="4" t="s">
        <v>249</v>
      </c>
      <c r="C1118" s="4"/>
      <c r="D1118" s="7" t="s">
        <v>250</v>
      </c>
      <c r="E1118" s="8">
        <v>16172.12</v>
      </c>
      <c r="F1118" s="8">
        <v>37195.870000000003</v>
      </c>
      <c r="G1118" s="9">
        <v>28323.84</v>
      </c>
      <c r="H1118" s="9">
        <v>28323.84</v>
      </c>
      <c r="I1118" s="9">
        <v>28323.84</v>
      </c>
      <c r="J1118" s="9">
        <v>0</v>
      </c>
      <c r="K1118" s="9">
        <v>28323.84</v>
      </c>
      <c r="L1118" s="9">
        <v>0</v>
      </c>
      <c r="M1118" s="9">
        <v>0</v>
      </c>
      <c r="N1118" s="9">
        <v>0</v>
      </c>
      <c r="O1118" s="9">
        <v>0</v>
      </c>
      <c r="P1118" s="9">
        <v>0</v>
      </c>
      <c r="Q1118" s="9">
        <v>0</v>
      </c>
      <c r="R1118" s="9">
        <v>0</v>
      </c>
      <c r="S1118" s="9">
        <v>0</v>
      </c>
      <c r="T1118" s="9">
        <v>0</v>
      </c>
      <c r="U1118" s="9">
        <v>0</v>
      </c>
      <c r="V1118" s="5">
        <v>76.147826086956528</v>
      </c>
      <c r="W1118" s="5">
        <v>0.27130157530235771</v>
      </c>
    </row>
    <row r="1119" spans="1:23" ht="25" x14ac:dyDescent="0.35">
      <c r="A1119" s="6"/>
      <c r="B1119" s="4"/>
      <c r="C1119" s="4" t="s">
        <v>55</v>
      </c>
      <c r="D1119" s="7" t="s">
        <v>56</v>
      </c>
      <c r="E1119" s="8">
        <v>3234.42</v>
      </c>
      <c r="F1119" s="8">
        <v>7924.34</v>
      </c>
      <c r="G1119" s="9">
        <v>7924.34</v>
      </c>
      <c r="H1119" s="9">
        <v>7924.34</v>
      </c>
      <c r="I1119" s="9">
        <v>7924.34</v>
      </c>
      <c r="J1119" s="9">
        <v>0</v>
      </c>
      <c r="K1119" s="9">
        <v>7924.34</v>
      </c>
      <c r="L1119" s="9">
        <v>0</v>
      </c>
      <c r="M1119" s="9">
        <v>0</v>
      </c>
      <c r="N1119" s="9">
        <v>0</v>
      </c>
      <c r="O1119" s="9">
        <v>0</v>
      </c>
      <c r="P1119" s="9">
        <v>0</v>
      </c>
      <c r="Q1119" s="9">
        <v>0</v>
      </c>
      <c r="R1119" s="9">
        <v>0</v>
      </c>
      <c r="S1119" s="9">
        <v>0</v>
      </c>
      <c r="T1119" s="9">
        <v>0</v>
      </c>
      <c r="U1119" s="9">
        <v>0</v>
      </c>
      <c r="V1119" s="5">
        <v>100</v>
      </c>
      <c r="W1119" s="5">
        <v>7.5903718110172033E-2</v>
      </c>
    </row>
    <row r="1120" spans="1:23" ht="25" x14ac:dyDescent="0.35">
      <c r="A1120" s="6"/>
      <c r="B1120" s="4"/>
      <c r="C1120" s="4" t="s">
        <v>59</v>
      </c>
      <c r="D1120" s="7" t="s">
        <v>60</v>
      </c>
      <c r="E1120" s="8">
        <v>1617.21</v>
      </c>
      <c r="F1120" s="8">
        <v>0</v>
      </c>
      <c r="G1120" s="9">
        <v>0</v>
      </c>
      <c r="H1120" s="9">
        <v>0</v>
      </c>
      <c r="I1120" s="9">
        <v>0</v>
      </c>
      <c r="J1120" s="9">
        <v>0</v>
      </c>
      <c r="K1120" s="9">
        <v>0</v>
      </c>
      <c r="L1120" s="9">
        <v>0</v>
      </c>
      <c r="M1120" s="9">
        <v>0</v>
      </c>
      <c r="N1120" s="9">
        <v>0</v>
      </c>
      <c r="O1120" s="9">
        <v>0</v>
      </c>
      <c r="P1120" s="9">
        <v>0</v>
      </c>
      <c r="Q1120" s="9">
        <v>0</v>
      </c>
      <c r="R1120" s="9">
        <v>0</v>
      </c>
      <c r="S1120" s="9">
        <v>0</v>
      </c>
      <c r="T1120" s="9">
        <v>0</v>
      </c>
      <c r="U1120" s="9">
        <v>0</v>
      </c>
      <c r="V1120" s="5" t="s">
        <v>86</v>
      </c>
      <c r="W1120" s="5">
        <v>0</v>
      </c>
    </row>
    <row r="1121" spans="1:23" ht="37.5" x14ac:dyDescent="0.35">
      <c r="A1121" s="6"/>
      <c r="B1121" s="4"/>
      <c r="C1121" s="4" t="s">
        <v>67</v>
      </c>
      <c r="D1121" s="7" t="s">
        <v>68</v>
      </c>
      <c r="E1121" s="8">
        <v>11320.48</v>
      </c>
      <c r="F1121" s="8">
        <v>29271.53</v>
      </c>
      <c r="G1121" s="9">
        <v>20399.509999999998</v>
      </c>
      <c r="H1121" s="9">
        <v>20399.509999999998</v>
      </c>
      <c r="I1121" s="9">
        <v>20399.509999999998</v>
      </c>
      <c r="J1121" s="9">
        <v>0</v>
      </c>
      <c r="K1121" s="9">
        <v>20399.509999999998</v>
      </c>
      <c r="L1121" s="9">
        <v>0</v>
      </c>
      <c r="M1121" s="9">
        <v>0</v>
      </c>
      <c r="N1121" s="9">
        <v>0</v>
      </c>
      <c r="O1121" s="9">
        <v>0</v>
      </c>
      <c r="P1121" s="9">
        <v>0</v>
      </c>
      <c r="Q1121" s="9">
        <v>0</v>
      </c>
      <c r="R1121" s="9">
        <v>0</v>
      </c>
      <c r="S1121" s="9">
        <v>0</v>
      </c>
      <c r="T1121" s="9">
        <v>0</v>
      </c>
      <c r="U1121" s="9">
        <v>0</v>
      </c>
      <c r="V1121" s="5">
        <v>69.690607734806633</v>
      </c>
      <c r="W1121" s="5">
        <v>0.19539785719218569</v>
      </c>
    </row>
    <row r="1122" spans="1:23" ht="25" x14ac:dyDescent="0.35">
      <c r="A1122" s="6"/>
      <c r="B1122" s="4" t="s">
        <v>344</v>
      </c>
      <c r="C1122" s="4"/>
      <c r="D1122" s="7" t="s">
        <v>345</v>
      </c>
      <c r="E1122" s="8">
        <v>229281.78</v>
      </c>
      <c r="F1122" s="8">
        <v>319806.82</v>
      </c>
      <c r="G1122" s="9">
        <v>317775.89</v>
      </c>
      <c r="H1122" s="9">
        <v>317775.89</v>
      </c>
      <c r="I1122" s="9">
        <v>317775.89</v>
      </c>
      <c r="J1122" s="9">
        <v>292370.21000000002</v>
      </c>
      <c r="K1122" s="9">
        <v>25405.68</v>
      </c>
      <c r="L1122" s="9">
        <v>0</v>
      </c>
      <c r="M1122" s="9">
        <v>0</v>
      </c>
      <c r="N1122" s="9">
        <v>0</v>
      </c>
      <c r="O1122" s="9">
        <v>0</v>
      </c>
      <c r="P1122" s="9">
        <v>0</v>
      </c>
      <c r="Q1122" s="9">
        <v>0</v>
      </c>
      <c r="R1122" s="9">
        <v>0</v>
      </c>
      <c r="S1122" s="9">
        <v>0</v>
      </c>
      <c r="T1122" s="9">
        <v>0</v>
      </c>
      <c r="U1122" s="9">
        <v>0</v>
      </c>
      <c r="V1122" s="5">
        <v>99.364952061167529</v>
      </c>
      <c r="W1122" s="5">
        <v>3.0438348278460454</v>
      </c>
    </row>
    <row r="1123" spans="1:23" ht="25" x14ac:dyDescent="0.35">
      <c r="A1123" s="6"/>
      <c r="B1123" s="4"/>
      <c r="C1123" s="4" t="s">
        <v>33</v>
      </c>
      <c r="D1123" s="7" t="s">
        <v>34</v>
      </c>
      <c r="E1123" s="8">
        <v>153690.07999999999</v>
      </c>
      <c r="F1123" s="8">
        <v>236403.98</v>
      </c>
      <c r="G1123" s="9">
        <v>235164</v>
      </c>
      <c r="H1123" s="9">
        <v>235164</v>
      </c>
      <c r="I1123" s="9">
        <v>235164</v>
      </c>
      <c r="J1123" s="9">
        <v>235164</v>
      </c>
      <c r="K1123" s="9">
        <v>0</v>
      </c>
      <c r="L1123" s="9">
        <v>0</v>
      </c>
      <c r="M1123" s="9">
        <v>0</v>
      </c>
      <c r="N1123" s="9">
        <v>0</v>
      </c>
      <c r="O1123" s="9">
        <v>0</v>
      </c>
      <c r="P1123" s="9">
        <v>0</v>
      </c>
      <c r="Q1123" s="9">
        <v>0</v>
      </c>
      <c r="R1123" s="9">
        <v>0</v>
      </c>
      <c r="S1123" s="9">
        <v>0</v>
      </c>
      <c r="T1123" s="9">
        <v>0</v>
      </c>
      <c r="U1123" s="9">
        <v>0</v>
      </c>
      <c r="V1123" s="5">
        <v>99.475482282117937</v>
      </c>
      <c r="W1123" s="5">
        <v>2.2525320605145214</v>
      </c>
    </row>
    <row r="1124" spans="1:23" ht="25" x14ac:dyDescent="0.35">
      <c r="A1124" s="6"/>
      <c r="B1124" s="4"/>
      <c r="C1124" s="4" t="s">
        <v>35</v>
      </c>
      <c r="D1124" s="7" t="s">
        <v>36</v>
      </c>
      <c r="E1124" s="8">
        <v>13063.83</v>
      </c>
      <c r="F1124" s="8">
        <v>13063.83</v>
      </c>
      <c r="G1124" s="9">
        <v>13063.83</v>
      </c>
      <c r="H1124" s="9">
        <v>13063.83</v>
      </c>
      <c r="I1124" s="9">
        <v>13063.83</v>
      </c>
      <c r="J1124" s="9">
        <v>13063.83</v>
      </c>
      <c r="K1124" s="9">
        <v>0</v>
      </c>
      <c r="L1124" s="9">
        <v>0</v>
      </c>
      <c r="M1124" s="9">
        <v>0</v>
      </c>
      <c r="N1124" s="9">
        <v>0</v>
      </c>
      <c r="O1124" s="9">
        <v>0</v>
      </c>
      <c r="P1124" s="9">
        <v>0</v>
      </c>
      <c r="Q1124" s="9">
        <v>0</v>
      </c>
      <c r="R1124" s="9">
        <v>0</v>
      </c>
      <c r="S1124" s="9">
        <v>0</v>
      </c>
      <c r="T1124" s="9">
        <v>0</v>
      </c>
      <c r="U1124" s="9">
        <v>0</v>
      </c>
      <c r="V1124" s="5">
        <v>100</v>
      </c>
      <c r="W1124" s="5">
        <v>0.12513270099876933</v>
      </c>
    </row>
    <row r="1125" spans="1:23" ht="37.5" x14ac:dyDescent="0.35">
      <c r="A1125" s="6"/>
      <c r="B1125" s="4"/>
      <c r="C1125" s="4" t="s">
        <v>37</v>
      </c>
      <c r="D1125" s="7" t="s">
        <v>38</v>
      </c>
      <c r="E1125" s="8">
        <v>29899.01</v>
      </c>
      <c r="F1125" s="8">
        <v>40734.32</v>
      </c>
      <c r="G1125" s="9">
        <v>40472.080000000002</v>
      </c>
      <c r="H1125" s="9">
        <v>40472.080000000002</v>
      </c>
      <c r="I1125" s="9">
        <v>40472.080000000002</v>
      </c>
      <c r="J1125" s="9">
        <v>40472.080000000002</v>
      </c>
      <c r="K1125" s="9">
        <v>0</v>
      </c>
      <c r="L1125" s="9">
        <v>0</v>
      </c>
      <c r="M1125" s="9">
        <v>0</v>
      </c>
      <c r="N1125" s="9">
        <v>0</v>
      </c>
      <c r="O1125" s="9">
        <v>0</v>
      </c>
      <c r="P1125" s="9">
        <v>0</v>
      </c>
      <c r="Q1125" s="9">
        <v>0</v>
      </c>
      <c r="R1125" s="9">
        <v>0</v>
      </c>
      <c r="S1125" s="9">
        <v>0</v>
      </c>
      <c r="T1125" s="9">
        <v>0</v>
      </c>
      <c r="U1125" s="9">
        <v>0</v>
      </c>
      <c r="V1125" s="5">
        <v>99.356201365729717</v>
      </c>
      <c r="W1125" s="5">
        <v>0.38766414384291176</v>
      </c>
    </row>
    <row r="1126" spans="1:23" ht="37.5" x14ac:dyDescent="0.35">
      <c r="A1126" s="6"/>
      <c r="B1126" s="4"/>
      <c r="C1126" s="4" t="s">
        <v>39</v>
      </c>
      <c r="D1126" s="7" t="s">
        <v>40</v>
      </c>
      <c r="E1126" s="8">
        <v>4253.2700000000004</v>
      </c>
      <c r="F1126" s="8">
        <v>3399.38</v>
      </c>
      <c r="G1126" s="9">
        <v>3366.03</v>
      </c>
      <c r="H1126" s="9">
        <v>3366.03</v>
      </c>
      <c r="I1126" s="9">
        <v>3366.03</v>
      </c>
      <c r="J1126" s="9">
        <v>3366.03</v>
      </c>
      <c r="K1126" s="9">
        <v>0</v>
      </c>
      <c r="L1126" s="9">
        <v>0</v>
      </c>
      <c r="M1126" s="9">
        <v>0</v>
      </c>
      <c r="N1126" s="9">
        <v>0</v>
      </c>
      <c r="O1126" s="9">
        <v>0</v>
      </c>
      <c r="P1126" s="9">
        <v>0</v>
      </c>
      <c r="Q1126" s="9">
        <v>0</v>
      </c>
      <c r="R1126" s="9">
        <v>0</v>
      </c>
      <c r="S1126" s="9">
        <v>0</v>
      </c>
      <c r="T1126" s="9">
        <v>0</v>
      </c>
      <c r="U1126" s="9">
        <v>0</v>
      </c>
      <c r="V1126" s="5">
        <v>99.019029495718371</v>
      </c>
      <c r="W1126" s="5">
        <v>3.2241730775540788E-2</v>
      </c>
    </row>
    <row r="1127" spans="1:23" ht="25" x14ac:dyDescent="0.35">
      <c r="A1127" s="6"/>
      <c r="B1127" s="4"/>
      <c r="C1127" s="4" t="s">
        <v>43</v>
      </c>
      <c r="D1127" s="7" t="s">
        <v>44</v>
      </c>
      <c r="E1127" s="8">
        <v>22640.959999999999</v>
      </c>
      <c r="F1127" s="8">
        <v>25752.48</v>
      </c>
      <c r="G1127" s="9">
        <v>25315.38</v>
      </c>
      <c r="H1127" s="9">
        <v>25315.38</v>
      </c>
      <c r="I1127" s="9">
        <v>25315.38</v>
      </c>
      <c r="J1127" s="9">
        <v>0</v>
      </c>
      <c r="K1127" s="9">
        <v>25315.38</v>
      </c>
      <c r="L1127" s="9">
        <v>0</v>
      </c>
      <c r="M1127" s="9">
        <v>0</v>
      </c>
      <c r="N1127" s="9">
        <v>0</v>
      </c>
      <c r="O1127" s="9">
        <v>0</v>
      </c>
      <c r="P1127" s="9">
        <v>0</v>
      </c>
      <c r="Q1127" s="9">
        <v>0</v>
      </c>
      <c r="R1127" s="9">
        <v>0</v>
      </c>
      <c r="S1127" s="9">
        <v>0</v>
      </c>
      <c r="T1127" s="9">
        <v>0</v>
      </c>
      <c r="U1127" s="9">
        <v>0</v>
      </c>
      <c r="V1127" s="5">
        <v>98.302687766892731</v>
      </c>
      <c r="W1127" s="5">
        <v>0.24248480617460447</v>
      </c>
    </row>
    <row r="1128" spans="1:23" ht="25" x14ac:dyDescent="0.35">
      <c r="A1128" s="6"/>
      <c r="B1128" s="4"/>
      <c r="C1128" s="4" t="s">
        <v>55</v>
      </c>
      <c r="D1128" s="7" t="s">
        <v>56</v>
      </c>
      <c r="E1128" s="8">
        <v>3234.42</v>
      </c>
      <c r="F1128" s="8">
        <v>122.91</v>
      </c>
      <c r="G1128" s="9">
        <v>90.31</v>
      </c>
      <c r="H1128" s="9">
        <v>90.31</v>
      </c>
      <c r="I1128" s="9">
        <v>90.31</v>
      </c>
      <c r="J1128" s="9">
        <v>0</v>
      </c>
      <c r="K1128" s="9">
        <v>90.31</v>
      </c>
      <c r="L1128" s="9">
        <v>0</v>
      </c>
      <c r="M1128" s="9">
        <v>0</v>
      </c>
      <c r="N1128" s="9">
        <v>0</v>
      </c>
      <c r="O1128" s="9">
        <v>0</v>
      </c>
      <c r="P1128" s="9">
        <v>0</v>
      </c>
      <c r="Q1128" s="9">
        <v>0</v>
      </c>
      <c r="R1128" s="9">
        <v>0</v>
      </c>
      <c r="S1128" s="9">
        <v>0</v>
      </c>
      <c r="T1128" s="9">
        <v>0</v>
      </c>
      <c r="U1128" s="9">
        <v>0</v>
      </c>
      <c r="V1128" s="5">
        <v>73.473684210526329</v>
      </c>
      <c r="W1128" s="5">
        <v>8.6499257536163396E-4</v>
      </c>
    </row>
    <row r="1129" spans="1:23" ht="37.5" x14ac:dyDescent="0.35">
      <c r="A1129" s="6"/>
      <c r="B1129" s="4"/>
      <c r="C1129" s="4" t="s">
        <v>91</v>
      </c>
      <c r="D1129" s="7" t="s">
        <v>92</v>
      </c>
      <c r="E1129" s="8">
        <v>2500.21</v>
      </c>
      <c r="F1129" s="8">
        <v>329.91</v>
      </c>
      <c r="G1129" s="9">
        <v>304.26</v>
      </c>
      <c r="H1129" s="9">
        <v>304.26</v>
      </c>
      <c r="I1129" s="9">
        <v>304.26</v>
      </c>
      <c r="J1129" s="9">
        <v>304.26</v>
      </c>
      <c r="K1129" s="9">
        <v>0</v>
      </c>
      <c r="L1129" s="9">
        <v>0</v>
      </c>
      <c r="M1129" s="9">
        <v>0</v>
      </c>
      <c r="N1129" s="9">
        <v>0</v>
      </c>
      <c r="O1129" s="9">
        <v>0</v>
      </c>
      <c r="P1129" s="9">
        <v>0</v>
      </c>
      <c r="Q1129" s="9">
        <v>0</v>
      </c>
      <c r="R1129" s="9">
        <v>0</v>
      </c>
      <c r="S1129" s="9">
        <v>0</v>
      </c>
      <c r="T1129" s="9">
        <v>0</v>
      </c>
      <c r="U1129" s="9">
        <v>0</v>
      </c>
      <c r="V1129" s="5">
        <v>92.225490196078425</v>
      </c>
      <c r="W1129" s="5">
        <v>2.9143929643362784E-3</v>
      </c>
    </row>
    <row r="1130" spans="1:23" x14ac:dyDescent="0.35">
      <c r="A1130" s="6"/>
      <c r="B1130" s="4" t="s">
        <v>253</v>
      </c>
      <c r="C1130" s="4"/>
      <c r="D1130" s="7" t="s">
        <v>70</v>
      </c>
      <c r="E1130" s="8">
        <v>0</v>
      </c>
      <c r="F1130" s="8">
        <v>22999.98</v>
      </c>
      <c r="G1130" s="9">
        <v>22997.72</v>
      </c>
      <c r="H1130" s="9">
        <v>22997.72</v>
      </c>
      <c r="I1130" s="9">
        <v>22997.72</v>
      </c>
      <c r="J1130" s="9">
        <v>22997.72</v>
      </c>
      <c r="K1130" s="9">
        <v>0</v>
      </c>
      <c r="L1130" s="9">
        <v>0</v>
      </c>
      <c r="M1130" s="9">
        <v>0</v>
      </c>
      <c r="N1130" s="9">
        <v>0</v>
      </c>
      <c r="O1130" s="9">
        <v>0</v>
      </c>
      <c r="P1130" s="9">
        <v>0</v>
      </c>
      <c r="Q1130" s="9">
        <v>0</v>
      </c>
      <c r="R1130" s="9">
        <v>0</v>
      </c>
      <c r="S1130" s="9">
        <v>0</v>
      </c>
      <c r="T1130" s="9">
        <v>0</v>
      </c>
      <c r="U1130" s="9">
        <v>0</v>
      </c>
      <c r="V1130" s="5">
        <v>99.990156096189011</v>
      </c>
      <c r="W1130" s="5">
        <v>0.22028498239949232</v>
      </c>
    </row>
    <row r="1131" spans="1:23" ht="25" x14ac:dyDescent="0.35">
      <c r="A1131" s="6"/>
      <c r="B1131" s="4"/>
      <c r="C1131" s="4" t="s">
        <v>33</v>
      </c>
      <c r="D1131" s="7" t="s">
        <v>34</v>
      </c>
      <c r="E1131" s="8">
        <v>0</v>
      </c>
      <c r="F1131" s="8">
        <v>19406.54</v>
      </c>
      <c r="G1131" s="9">
        <v>19406.54</v>
      </c>
      <c r="H1131" s="9">
        <v>19406.54</v>
      </c>
      <c r="I1131" s="9">
        <v>19406.54</v>
      </c>
      <c r="J1131" s="9">
        <v>19406.54</v>
      </c>
      <c r="K1131" s="9">
        <v>0</v>
      </c>
      <c r="L1131" s="9">
        <v>0</v>
      </c>
      <c r="M1131" s="9">
        <v>0</v>
      </c>
      <c r="N1131" s="9">
        <v>0</v>
      </c>
      <c r="O1131" s="9">
        <v>0</v>
      </c>
      <c r="P1131" s="9">
        <v>0</v>
      </c>
      <c r="Q1131" s="9">
        <v>0</v>
      </c>
      <c r="R1131" s="9">
        <v>0</v>
      </c>
      <c r="S1131" s="9">
        <v>0</v>
      </c>
      <c r="T1131" s="9">
        <v>0</v>
      </c>
      <c r="U1131" s="9">
        <v>0</v>
      </c>
      <c r="V1131" s="5">
        <v>100</v>
      </c>
      <c r="W1131" s="5">
        <v>0.18588665659633966</v>
      </c>
    </row>
    <row r="1132" spans="1:23" ht="37.5" x14ac:dyDescent="0.35">
      <c r="A1132" s="6"/>
      <c r="B1132" s="4"/>
      <c r="C1132" s="4" t="s">
        <v>37</v>
      </c>
      <c r="D1132" s="7" t="s">
        <v>38</v>
      </c>
      <c r="E1132" s="8">
        <v>0</v>
      </c>
      <c r="F1132" s="8">
        <v>3354.1</v>
      </c>
      <c r="G1132" s="9">
        <v>3353.45</v>
      </c>
      <c r="H1132" s="9">
        <v>3353.45</v>
      </c>
      <c r="I1132" s="9">
        <v>3353.45</v>
      </c>
      <c r="J1132" s="9">
        <v>3353.45</v>
      </c>
      <c r="K1132" s="9">
        <v>0</v>
      </c>
      <c r="L1132" s="9">
        <v>0</v>
      </c>
      <c r="M1132" s="9">
        <v>0</v>
      </c>
      <c r="N1132" s="9">
        <v>0</v>
      </c>
      <c r="O1132" s="9">
        <v>0</v>
      </c>
      <c r="P1132" s="9">
        <v>0</v>
      </c>
      <c r="Q1132" s="9">
        <v>0</v>
      </c>
      <c r="R1132" s="9">
        <v>0</v>
      </c>
      <c r="S1132" s="9">
        <v>0</v>
      </c>
      <c r="T1132" s="9">
        <v>0</v>
      </c>
      <c r="U1132" s="9">
        <v>0</v>
      </c>
      <c r="V1132" s="5">
        <v>99.980713596914171</v>
      </c>
      <c r="W1132" s="5">
        <v>3.2121214259847486E-2</v>
      </c>
    </row>
    <row r="1133" spans="1:23" ht="37.5" x14ac:dyDescent="0.35">
      <c r="A1133" s="6"/>
      <c r="B1133" s="4"/>
      <c r="C1133" s="4" t="s">
        <v>39</v>
      </c>
      <c r="D1133" s="7" t="s">
        <v>40</v>
      </c>
      <c r="E1133" s="8">
        <v>0</v>
      </c>
      <c r="F1133" s="8">
        <v>239.35</v>
      </c>
      <c r="G1133" s="9">
        <v>237.73</v>
      </c>
      <c r="H1133" s="9">
        <v>237.73</v>
      </c>
      <c r="I1133" s="9">
        <v>237.73</v>
      </c>
      <c r="J1133" s="9">
        <v>237.73</v>
      </c>
      <c r="K1133" s="9">
        <v>0</v>
      </c>
      <c r="L1133" s="9">
        <v>0</v>
      </c>
      <c r="M1133" s="9">
        <v>0</v>
      </c>
      <c r="N1133" s="9">
        <v>0</v>
      </c>
      <c r="O1133" s="9">
        <v>0</v>
      </c>
      <c r="P1133" s="9">
        <v>0</v>
      </c>
      <c r="Q1133" s="9">
        <v>0</v>
      </c>
      <c r="R1133" s="9">
        <v>0</v>
      </c>
      <c r="S1133" s="9">
        <v>0</v>
      </c>
      <c r="T1133" s="9">
        <v>0</v>
      </c>
      <c r="U1133" s="9">
        <v>0</v>
      </c>
      <c r="V1133" s="5">
        <v>99.324324324324323</v>
      </c>
      <c r="W1133" s="5">
        <v>2.2771115433051609E-3</v>
      </c>
    </row>
    <row r="1134" spans="1:23" x14ac:dyDescent="0.35">
      <c r="A1134" s="6"/>
      <c r="B1134" s="4"/>
      <c r="C1134" s="4"/>
      <c r="D1134" s="7" t="s">
        <v>27</v>
      </c>
      <c r="E1134" s="8">
        <v>9081192.7100000009</v>
      </c>
      <c r="F1134" s="8">
        <v>10477722.800000001</v>
      </c>
      <c r="G1134" s="9">
        <v>10439984.75</v>
      </c>
      <c r="H1134" s="9">
        <v>10068292.060000001</v>
      </c>
      <c r="I1134" s="9">
        <v>10043591.68</v>
      </c>
      <c r="J1134" s="9">
        <v>7972158.6699999999</v>
      </c>
      <c r="K1134" s="9">
        <v>2071433</v>
      </c>
      <c r="L1134" s="9">
        <v>0</v>
      </c>
      <c r="M1134" s="9">
        <v>24700.38</v>
      </c>
      <c r="N1134" s="9">
        <v>0</v>
      </c>
      <c r="O1134" s="9">
        <v>0</v>
      </c>
      <c r="P1134" s="9">
        <v>0</v>
      </c>
      <c r="Q1134" s="9">
        <v>371692.69</v>
      </c>
      <c r="R1134" s="9">
        <v>371692.69</v>
      </c>
      <c r="S1134" s="9">
        <v>0</v>
      </c>
      <c r="T1134" s="9">
        <v>0</v>
      </c>
      <c r="U1134" s="9">
        <v>0</v>
      </c>
      <c r="V1134" s="5">
        <v>99.639825821800741</v>
      </c>
      <c r="W1134" s="5">
        <v>100</v>
      </c>
    </row>
    <row r="1136" spans="1:23" ht="65" x14ac:dyDescent="0.35">
      <c r="A1136" s="31" t="s">
        <v>346</v>
      </c>
      <c r="B1136" s="31"/>
      <c r="C1136" s="31"/>
      <c r="D1136" s="31"/>
      <c r="E1136" s="31"/>
      <c r="F1136" s="31"/>
      <c r="G1136" s="31"/>
      <c r="H1136" s="23"/>
      <c r="I1136" s="23"/>
      <c r="J1136" s="23"/>
      <c r="K1136" s="23"/>
      <c r="L1136" s="23"/>
      <c r="M1136" s="23"/>
      <c r="N1136" s="23"/>
      <c r="O1136" s="23"/>
      <c r="P1136" s="23"/>
      <c r="Q1136" s="23"/>
      <c r="R1136" s="23"/>
      <c r="S1136" s="23"/>
      <c r="T1136" s="23"/>
      <c r="U1136" s="23"/>
      <c r="V1136" s="23"/>
      <c r="W1136" s="16"/>
    </row>
    <row r="1137" spans="1:23" ht="52" x14ac:dyDescent="0.35">
      <c r="A1137" s="24" t="s">
        <v>2</v>
      </c>
      <c r="B1137" s="24" t="s">
        <v>3</v>
      </c>
      <c r="C1137" s="2" t="s">
        <v>4</v>
      </c>
      <c r="D1137" s="2" t="s">
        <v>5</v>
      </c>
      <c r="E1137" s="2" t="s">
        <v>6</v>
      </c>
      <c r="F1137" s="2" t="s">
        <v>7</v>
      </c>
      <c r="G1137" s="2" t="s">
        <v>8</v>
      </c>
      <c r="H1137" s="27" t="s">
        <v>9</v>
      </c>
      <c r="I1137" s="27"/>
      <c r="J1137" s="27"/>
      <c r="K1137" s="27"/>
      <c r="L1137" s="27"/>
      <c r="M1137" s="27"/>
      <c r="N1137" s="27"/>
      <c r="O1137" s="27"/>
      <c r="P1137" s="27"/>
      <c r="Q1137" s="27"/>
      <c r="R1137" s="27"/>
      <c r="S1137" s="27"/>
      <c r="T1137" s="7"/>
      <c r="U1137" s="7"/>
      <c r="V1137" s="2" t="s">
        <v>10</v>
      </c>
      <c r="W1137" s="2" t="s">
        <v>11</v>
      </c>
    </row>
    <row r="1138" spans="1:23" ht="26" x14ac:dyDescent="0.35">
      <c r="A1138" s="24"/>
      <c r="B1138" s="24"/>
      <c r="C1138" s="2"/>
      <c r="D1138" s="2"/>
      <c r="E1138" s="2"/>
      <c r="F1138" s="2"/>
      <c r="G1138" s="2"/>
      <c r="H1138" s="2" t="s">
        <v>12</v>
      </c>
      <c r="I1138" s="28" t="s">
        <v>9</v>
      </c>
      <c r="J1138" s="28"/>
      <c r="K1138" s="28"/>
      <c r="L1138" s="28"/>
      <c r="M1138" s="28"/>
      <c r="N1138" s="28"/>
      <c r="O1138" s="28"/>
      <c r="P1138" s="28"/>
      <c r="Q1138" s="2" t="s">
        <v>13</v>
      </c>
      <c r="R1138" s="27" t="s">
        <v>9</v>
      </c>
      <c r="S1138" s="27"/>
      <c r="T1138" s="7"/>
      <c r="U1138" s="7"/>
      <c r="V1138" s="2"/>
      <c r="W1138" s="2"/>
    </row>
    <row r="1139" spans="1:23" ht="100.5" customHeight="1" x14ac:dyDescent="0.35">
      <c r="A1139" s="25"/>
      <c r="B1139" s="25"/>
      <c r="C1139" s="26"/>
      <c r="D1139" s="26"/>
      <c r="E1139" s="2"/>
      <c r="F1139" s="26"/>
      <c r="G1139" s="2"/>
      <c r="H1139" s="2"/>
      <c r="I1139" s="2" t="s">
        <v>14</v>
      </c>
      <c r="J1139" s="29" t="s">
        <v>9</v>
      </c>
      <c r="K1139" s="29"/>
      <c r="L1139" s="2" t="s">
        <v>15</v>
      </c>
      <c r="M1139" s="2" t="s">
        <v>16</v>
      </c>
      <c r="N1139" s="2" t="s">
        <v>17</v>
      </c>
      <c r="O1139" s="2" t="s">
        <v>18</v>
      </c>
      <c r="P1139" s="2" t="s">
        <v>19</v>
      </c>
      <c r="Q1139" s="2"/>
      <c r="R1139" s="2" t="s">
        <v>20</v>
      </c>
      <c r="S1139" s="2" t="s">
        <v>21</v>
      </c>
      <c r="T1139" s="2" t="s">
        <v>22</v>
      </c>
      <c r="U1139" s="2" t="s">
        <v>23</v>
      </c>
      <c r="V1139" s="2"/>
      <c r="W1139" s="2"/>
    </row>
    <row r="1140" spans="1:23" ht="91" x14ac:dyDescent="0.35">
      <c r="A1140" s="25"/>
      <c r="B1140" s="25"/>
      <c r="C1140" s="26"/>
      <c r="D1140" s="26"/>
      <c r="E1140" s="2"/>
      <c r="F1140" s="26"/>
      <c r="G1140" s="2"/>
      <c r="H1140" s="2"/>
      <c r="I1140" s="2"/>
      <c r="J1140" s="2" t="s">
        <v>24</v>
      </c>
      <c r="K1140" s="2" t="s">
        <v>25</v>
      </c>
      <c r="L1140" s="2"/>
      <c r="M1140" s="2"/>
      <c r="N1140" s="2"/>
      <c r="O1140" s="2"/>
      <c r="P1140" s="2"/>
      <c r="Q1140" s="2"/>
      <c r="R1140" s="2"/>
      <c r="S1140" s="2" t="s">
        <v>26</v>
      </c>
      <c r="T1140" s="26"/>
      <c r="U1140" s="26"/>
      <c r="V1140" s="2"/>
      <c r="W1140" s="2"/>
    </row>
    <row r="1141" spans="1:23" x14ac:dyDescent="0.35">
      <c r="A1141" s="2">
        <v>1</v>
      </c>
      <c r="B1141" s="2">
        <v>2</v>
      </c>
      <c r="C1141" s="2">
        <v>3</v>
      </c>
      <c r="D1141" s="2">
        <v>4</v>
      </c>
      <c r="E1141" s="2">
        <v>5</v>
      </c>
      <c r="F1141" s="2">
        <v>6</v>
      </c>
      <c r="G1141" s="2">
        <v>7</v>
      </c>
      <c r="H1141" s="2">
        <v>8</v>
      </c>
      <c r="I1141" s="2">
        <v>9</v>
      </c>
      <c r="J1141" s="2">
        <v>10</v>
      </c>
      <c r="K1141" s="2">
        <v>11</v>
      </c>
      <c r="L1141" s="2">
        <v>12</v>
      </c>
      <c r="M1141" s="2">
        <v>13</v>
      </c>
      <c r="N1141" s="2">
        <v>14</v>
      </c>
      <c r="O1141" s="2">
        <v>15</v>
      </c>
      <c r="P1141" s="2">
        <v>16</v>
      </c>
      <c r="Q1141" s="2">
        <v>17</v>
      </c>
      <c r="R1141" s="2">
        <v>18</v>
      </c>
      <c r="S1141" s="2">
        <v>19</v>
      </c>
      <c r="T1141" s="2">
        <v>20</v>
      </c>
      <c r="U1141" s="2">
        <v>21</v>
      </c>
      <c r="V1141" s="2">
        <v>22</v>
      </c>
      <c r="W1141" s="2">
        <v>23</v>
      </c>
    </row>
    <row r="1142" spans="1:23" x14ac:dyDescent="0.35">
      <c r="A1142" s="30" t="s">
        <v>27</v>
      </c>
      <c r="B1142" s="30"/>
      <c r="C1142" s="30"/>
      <c r="D1142" s="30"/>
      <c r="E1142" s="3">
        <v>4104867.81</v>
      </c>
      <c r="F1142" s="3">
        <v>5266077.45</v>
      </c>
      <c r="G1142" s="3">
        <v>5062966.78</v>
      </c>
      <c r="H1142" s="3">
        <v>4511966.63</v>
      </c>
      <c r="I1142" s="3">
        <v>4505315.33</v>
      </c>
      <c r="J1142" s="3">
        <v>3482336.68</v>
      </c>
      <c r="K1142" s="3">
        <v>1022978.65</v>
      </c>
      <c r="L1142" s="3">
        <v>0</v>
      </c>
      <c r="M1142" s="3">
        <v>6651.3</v>
      </c>
      <c r="N1142" s="3">
        <v>0</v>
      </c>
      <c r="O1142" s="3">
        <v>0</v>
      </c>
      <c r="P1142" s="3">
        <v>0</v>
      </c>
      <c r="Q1142" s="3">
        <v>551000.15</v>
      </c>
      <c r="R1142" s="3">
        <v>551000.15</v>
      </c>
      <c r="S1142" s="3">
        <v>0</v>
      </c>
      <c r="T1142" s="3">
        <v>0</v>
      </c>
      <c r="U1142" s="3">
        <v>0</v>
      </c>
      <c r="V1142" s="3">
        <v>96.14303666465004</v>
      </c>
      <c r="W1142" s="3">
        <v>100</v>
      </c>
    </row>
    <row r="1143" spans="1:23" x14ac:dyDescent="0.35">
      <c r="A1143" s="4"/>
      <c r="B1143" s="4"/>
      <c r="C1143" s="4"/>
      <c r="D1143" s="4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</row>
    <row r="1144" spans="1:23" x14ac:dyDescent="0.35">
      <c r="A1144" s="6">
        <v>801</v>
      </c>
      <c r="B1144" s="4"/>
      <c r="C1144" s="4"/>
      <c r="D1144" s="7" t="s">
        <v>240</v>
      </c>
      <c r="E1144" s="8">
        <v>4851.63</v>
      </c>
      <c r="F1144" s="8">
        <v>556320.77</v>
      </c>
      <c r="G1144" s="9">
        <v>553264.24</v>
      </c>
      <c r="H1144" s="9">
        <v>2264.1</v>
      </c>
      <c r="I1144" s="9">
        <v>2264.1</v>
      </c>
      <c r="J1144" s="9">
        <v>0</v>
      </c>
      <c r="K1144" s="9">
        <v>2264.1</v>
      </c>
      <c r="L1144" s="9">
        <v>0</v>
      </c>
      <c r="M1144" s="9">
        <v>0</v>
      </c>
      <c r="N1144" s="9">
        <v>0</v>
      </c>
      <c r="O1144" s="9">
        <v>0</v>
      </c>
      <c r="P1144" s="9">
        <v>0</v>
      </c>
      <c r="Q1144" s="9">
        <v>551000.15</v>
      </c>
      <c r="R1144" s="9">
        <v>551000.15</v>
      </c>
      <c r="S1144" s="9">
        <v>0</v>
      </c>
      <c r="T1144" s="9">
        <v>0</v>
      </c>
      <c r="U1144" s="9">
        <v>0</v>
      </c>
      <c r="V1144" s="5">
        <v>99.450581395348834</v>
      </c>
      <c r="W1144" s="5">
        <v>10.927668849221316</v>
      </c>
    </row>
    <row r="1145" spans="1:23" ht="37.5" x14ac:dyDescent="0.35">
      <c r="A1145" s="6"/>
      <c r="B1145" s="4" t="s">
        <v>249</v>
      </c>
      <c r="C1145" s="4"/>
      <c r="D1145" s="7" t="s">
        <v>250</v>
      </c>
      <c r="E1145" s="8">
        <v>4851.63</v>
      </c>
      <c r="F1145" s="8">
        <v>3234.42</v>
      </c>
      <c r="G1145" s="9">
        <v>2264.1</v>
      </c>
      <c r="H1145" s="9">
        <v>2264.1</v>
      </c>
      <c r="I1145" s="9">
        <v>2264.1</v>
      </c>
      <c r="J1145" s="9">
        <v>0</v>
      </c>
      <c r="K1145" s="9">
        <v>2264.1</v>
      </c>
      <c r="L1145" s="9">
        <v>0</v>
      </c>
      <c r="M1145" s="9">
        <v>0</v>
      </c>
      <c r="N1145" s="9">
        <v>0</v>
      </c>
      <c r="O1145" s="9">
        <v>0</v>
      </c>
      <c r="P1145" s="9">
        <v>0</v>
      </c>
      <c r="Q1145" s="9">
        <v>0</v>
      </c>
      <c r="R1145" s="9">
        <v>0</v>
      </c>
      <c r="S1145" s="9">
        <v>0</v>
      </c>
      <c r="T1145" s="9">
        <v>0</v>
      </c>
      <c r="U1145" s="9">
        <v>0</v>
      </c>
      <c r="V1145" s="5">
        <v>70</v>
      </c>
      <c r="W1145" s="5">
        <v>4.471876410777189E-2</v>
      </c>
    </row>
    <row r="1146" spans="1:23" ht="25" x14ac:dyDescent="0.35">
      <c r="A1146" s="6"/>
      <c r="B1146" s="4"/>
      <c r="C1146" s="4" t="s">
        <v>43</v>
      </c>
      <c r="D1146" s="7" t="s">
        <v>44</v>
      </c>
      <c r="E1146" s="8">
        <v>1617.21</v>
      </c>
      <c r="F1146" s="8">
        <v>808.61</v>
      </c>
      <c r="G1146" s="9">
        <v>0</v>
      </c>
      <c r="H1146" s="9">
        <v>0</v>
      </c>
      <c r="I1146" s="9">
        <v>0</v>
      </c>
      <c r="J1146" s="9">
        <v>0</v>
      </c>
      <c r="K1146" s="9">
        <v>0</v>
      </c>
      <c r="L1146" s="9">
        <v>0</v>
      </c>
      <c r="M1146" s="9">
        <v>0</v>
      </c>
      <c r="N1146" s="9">
        <v>0</v>
      </c>
      <c r="O1146" s="9">
        <v>0</v>
      </c>
      <c r="P1146" s="9">
        <v>0</v>
      </c>
      <c r="Q1146" s="9">
        <v>0</v>
      </c>
      <c r="R1146" s="9">
        <v>0</v>
      </c>
      <c r="S1146" s="9">
        <v>0</v>
      </c>
      <c r="T1146" s="9">
        <v>0</v>
      </c>
      <c r="U1146" s="9">
        <v>0</v>
      </c>
      <c r="V1146" s="5">
        <v>0</v>
      </c>
      <c r="W1146" s="5">
        <v>0</v>
      </c>
    </row>
    <row r="1147" spans="1:23" ht="37.5" x14ac:dyDescent="0.35">
      <c r="A1147" s="6"/>
      <c r="B1147" s="4"/>
      <c r="C1147" s="4" t="s">
        <v>67</v>
      </c>
      <c r="D1147" s="7" t="s">
        <v>68</v>
      </c>
      <c r="E1147" s="8">
        <v>3234.42</v>
      </c>
      <c r="F1147" s="8">
        <v>2425.8200000000002</v>
      </c>
      <c r="G1147" s="9">
        <v>2264.1</v>
      </c>
      <c r="H1147" s="9">
        <v>2264.1</v>
      </c>
      <c r="I1147" s="9">
        <v>2264.1</v>
      </c>
      <c r="J1147" s="9">
        <v>0</v>
      </c>
      <c r="K1147" s="9">
        <v>2264.1</v>
      </c>
      <c r="L1147" s="9">
        <v>0</v>
      </c>
      <c r="M1147" s="9">
        <v>0</v>
      </c>
      <c r="N1147" s="9">
        <v>0</v>
      </c>
      <c r="O1147" s="9">
        <v>0</v>
      </c>
      <c r="P1147" s="9">
        <v>0</v>
      </c>
      <c r="Q1147" s="9">
        <v>0</v>
      </c>
      <c r="R1147" s="9">
        <v>0</v>
      </c>
      <c r="S1147" s="9">
        <v>0</v>
      </c>
      <c r="T1147" s="9">
        <v>0</v>
      </c>
      <c r="U1147" s="9">
        <v>0</v>
      </c>
      <c r="V1147" s="5">
        <v>93.333333333333329</v>
      </c>
      <c r="W1147" s="5">
        <v>4.471876410777189E-2</v>
      </c>
    </row>
    <row r="1148" spans="1:23" x14ac:dyDescent="0.35">
      <c r="A1148" s="6"/>
      <c r="B1148" s="4" t="s">
        <v>253</v>
      </c>
      <c r="C1148" s="4"/>
      <c r="D1148" s="7" t="s">
        <v>70</v>
      </c>
      <c r="E1148" s="8">
        <v>0</v>
      </c>
      <c r="F1148" s="8">
        <v>553086.35</v>
      </c>
      <c r="G1148" s="9">
        <v>551000.15</v>
      </c>
      <c r="H1148" s="9">
        <v>0</v>
      </c>
      <c r="I1148" s="9">
        <v>0</v>
      </c>
      <c r="J1148" s="9">
        <v>0</v>
      </c>
      <c r="K1148" s="9">
        <v>0</v>
      </c>
      <c r="L1148" s="9">
        <v>0</v>
      </c>
      <c r="M1148" s="9">
        <v>0</v>
      </c>
      <c r="N1148" s="9">
        <v>0</v>
      </c>
      <c r="O1148" s="9">
        <v>0</v>
      </c>
      <c r="P1148" s="9">
        <v>0</v>
      </c>
      <c r="Q1148" s="9">
        <v>551000.15</v>
      </c>
      <c r="R1148" s="9">
        <v>551000.15</v>
      </c>
      <c r="S1148" s="9">
        <v>0</v>
      </c>
      <c r="T1148" s="9">
        <v>0</v>
      </c>
      <c r="U1148" s="9">
        <v>0</v>
      </c>
      <c r="V1148" s="5">
        <v>99.622807017543863</v>
      </c>
      <c r="W1148" s="5">
        <v>10.882950085113544</v>
      </c>
    </row>
    <row r="1149" spans="1:23" ht="25" x14ac:dyDescent="0.35">
      <c r="A1149" s="6"/>
      <c r="B1149" s="4"/>
      <c r="C1149" s="4" t="s">
        <v>211</v>
      </c>
      <c r="D1149" s="7" t="s">
        <v>188</v>
      </c>
      <c r="E1149" s="8">
        <v>0</v>
      </c>
      <c r="F1149" s="8">
        <v>553086.35</v>
      </c>
      <c r="G1149" s="9">
        <v>551000.15</v>
      </c>
      <c r="H1149" s="9">
        <v>0</v>
      </c>
      <c r="I1149" s="9">
        <v>0</v>
      </c>
      <c r="J1149" s="9">
        <v>0</v>
      </c>
      <c r="K1149" s="9">
        <v>0</v>
      </c>
      <c r="L1149" s="9">
        <v>0</v>
      </c>
      <c r="M1149" s="9">
        <v>0</v>
      </c>
      <c r="N1149" s="9">
        <v>0</v>
      </c>
      <c r="O1149" s="9">
        <v>0</v>
      </c>
      <c r="P1149" s="9">
        <v>0</v>
      </c>
      <c r="Q1149" s="9">
        <v>551000.15</v>
      </c>
      <c r="R1149" s="9">
        <v>551000.15</v>
      </c>
      <c r="S1149" s="9">
        <v>0</v>
      </c>
      <c r="T1149" s="9">
        <v>0</v>
      </c>
      <c r="U1149" s="9">
        <v>0</v>
      </c>
      <c r="V1149" s="5">
        <v>99.622807017543863</v>
      </c>
      <c r="W1149" s="5">
        <v>10.882950085113544</v>
      </c>
    </row>
    <row r="1150" spans="1:23" ht="25" x14ac:dyDescent="0.35">
      <c r="A1150" s="6">
        <v>854</v>
      </c>
      <c r="B1150" s="4"/>
      <c r="C1150" s="4"/>
      <c r="D1150" s="7" t="s">
        <v>282</v>
      </c>
      <c r="E1150" s="8">
        <v>3957378.12</v>
      </c>
      <c r="F1150" s="8">
        <v>4567118.62</v>
      </c>
      <c r="G1150" s="9">
        <v>4379102.16</v>
      </c>
      <c r="H1150" s="9">
        <v>4379102.16</v>
      </c>
      <c r="I1150" s="9">
        <v>4372450.8600000003</v>
      </c>
      <c r="J1150" s="9">
        <v>3370689.7</v>
      </c>
      <c r="K1150" s="9">
        <v>1001761.16</v>
      </c>
      <c r="L1150" s="9">
        <v>0</v>
      </c>
      <c r="M1150" s="9">
        <v>6651.3</v>
      </c>
      <c r="N1150" s="9">
        <v>0</v>
      </c>
      <c r="O1150" s="9">
        <v>0</v>
      </c>
      <c r="P1150" s="9">
        <v>0</v>
      </c>
      <c r="Q1150" s="9">
        <v>0</v>
      </c>
      <c r="R1150" s="9">
        <v>0</v>
      </c>
      <c r="S1150" s="9">
        <v>0</v>
      </c>
      <c r="T1150" s="9">
        <v>0</v>
      </c>
      <c r="U1150" s="9">
        <v>0</v>
      </c>
      <c r="V1150" s="5">
        <v>95.883258559454958</v>
      </c>
      <c r="W1150" s="5">
        <v>86.492808459318283</v>
      </c>
    </row>
    <row r="1151" spans="1:23" ht="25" x14ac:dyDescent="0.35">
      <c r="A1151" s="6"/>
      <c r="B1151" s="4" t="s">
        <v>347</v>
      </c>
      <c r="C1151" s="4"/>
      <c r="D1151" s="7" t="s">
        <v>348</v>
      </c>
      <c r="E1151" s="8">
        <v>325382.96000000002</v>
      </c>
      <c r="F1151" s="8">
        <v>351856.72</v>
      </c>
      <c r="G1151" s="9">
        <v>305689.73</v>
      </c>
      <c r="H1151" s="9">
        <v>305689.73</v>
      </c>
      <c r="I1151" s="9">
        <v>305689.73</v>
      </c>
      <c r="J1151" s="9">
        <v>246779.01</v>
      </c>
      <c r="K1151" s="9">
        <v>58910.71</v>
      </c>
      <c r="L1151" s="9">
        <v>0</v>
      </c>
      <c r="M1151" s="9">
        <v>0</v>
      </c>
      <c r="N1151" s="9">
        <v>0</v>
      </c>
      <c r="O1151" s="9">
        <v>0</v>
      </c>
      <c r="P1151" s="9">
        <v>0</v>
      </c>
      <c r="Q1151" s="9">
        <v>0</v>
      </c>
      <c r="R1151" s="9">
        <v>0</v>
      </c>
      <c r="S1151" s="9">
        <v>0</v>
      </c>
      <c r="T1151" s="9">
        <v>0</v>
      </c>
      <c r="U1151" s="9">
        <v>0</v>
      </c>
      <c r="V1151" s="5">
        <v>86.879036631888582</v>
      </c>
      <c r="W1151" s="5">
        <v>6.037758876206726</v>
      </c>
    </row>
    <row r="1152" spans="1:23" ht="25" x14ac:dyDescent="0.35">
      <c r="A1152" s="6"/>
      <c r="B1152" s="4"/>
      <c r="C1152" s="4" t="s">
        <v>33</v>
      </c>
      <c r="D1152" s="7" t="s">
        <v>34</v>
      </c>
      <c r="E1152" s="8">
        <v>228026.83</v>
      </c>
      <c r="F1152" s="8">
        <v>228026.83</v>
      </c>
      <c r="G1152" s="9">
        <v>191490.01</v>
      </c>
      <c r="H1152" s="9">
        <v>191490.01</v>
      </c>
      <c r="I1152" s="9">
        <v>191490.01</v>
      </c>
      <c r="J1152" s="9">
        <v>191490.01</v>
      </c>
      <c r="K1152" s="9">
        <v>0</v>
      </c>
      <c r="L1152" s="9">
        <v>0</v>
      </c>
      <c r="M1152" s="9">
        <v>0</v>
      </c>
      <c r="N1152" s="9">
        <v>0</v>
      </c>
      <c r="O1152" s="9">
        <v>0</v>
      </c>
      <c r="P1152" s="9">
        <v>0</v>
      </c>
      <c r="Q1152" s="9">
        <v>0</v>
      </c>
      <c r="R1152" s="9">
        <v>0</v>
      </c>
      <c r="S1152" s="9">
        <v>0</v>
      </c>
      <c r="T1152" s="9">
        <v>0</v>
      </c>
      <c r="U1152" s="9">
        <v>0</v>
      </c>
      <c r="V1152" s="5">
        <v>83.976964539007099</v>
      </c>
      <c r="W1152" s="5">
        <v>3.7821699681902023</v>
      </c>
    </row>
    <row r="1153" spans="1:23" ht="25" x14ac:dyDescent="0.35">
      <c r="A1153" s="6"/>
      <c r="B1153" s="4"/>
      <c r="C1153" s="4" t="s">
        <v>35</v>
      </c>
      <c r="D1153" s="7" t="s">
        <v>36</v>
      </c>
      <c r="E1153" s="8">
        <v>16819</v>
      </c>
      <c r="F1153" s="8">
        <v>16447.04</v>
      </c>
      <c r="G1153" s="9">
        <v>16445.650000000001</v>
      </c>
      <c r="H1153" s="9">
        <v>16445.650000000001</v>
      </c>
      <c r="I1153" s="9">
        <v>16445.650000000001</v>
      </c>
      <c r="J1153" s="9">
        <v>16445.650000000001</v>
      </c>
      <c r="K1153" s="9">
        <v>0</v>
      </c>
      <c r="L1153" s="9">
        <v>0</v>
      </c>
      <c r="M1153" s="9">
        <v>0</v>
      </c>
      <c r="N1153" s="9">
        <v>0</v>
      </c>
      <c r="O1153" s="9">
        <v>0</v>
      </c>
      <c r="P1153" s="9">
        <v>0</v>
      </c>
      <c r="Q1153" s="9">
        <v>0</v>
      </c>
      <c r="R1153" s="9">
        <v>0</v>
      </c>
      <c r="S1153" s="9">
        <v>0</v>
      </c>
      <c r="T1153" s="9">
        <v>0</v>
      </c>
      <c r="U1153" s="9">
        <v>0</v>
      </c>
      <c r="V1153" s="5">
        <v>99.991543756145518</v>
      </c>
      <c r="W1153" s="5">
        <v>0.32482240917064814</v>
      </c>
    </row>
    <row r="1154" spans="1:23" ht="37.5" x14ac:dyDescent="0.35">
      <c r="A1154" s="6"/>
      <c r="B1154" s="4"/>
      <c r="C1154" s="4" t="s">
        <v>37</v>
      </c>
      <c r="D1154" s="7" t="s">
        <v>38</v>
      </c>
      <c r="E1154" s="8">
        <v>42047.5</v>
      </c>
      <c r="F1154" s="8">
        <v>42047.5</v>
      </c>
      <c r="G1154" s="9">
        <v>33975.51</v>
      </c>
      <c r="H1154" s="9">
        <v>33975.51</v>
      </c>
      <c r="I1154" s="9">
        <v>33975.51</v>
      </c>
      <c r="J1154" s="9">
        <v>33975.51</v>
      </c>
      <c r="K1154" s="9">
        <v>0</v>
      </c>
      <c r="L1154" s="9">
        <v>0</v>
      </c>
      <c r="M1154" s="9">
        <v>0</v>
      </c>
      <c r="N1154" s="9">
        <v>0</v>
      </c>
      <c r="O1154" s="9">
        <v>0</v>
      </c>
      <c r="P1154" s="9">
        <v>0</v>
      </c>
      <c r="Q1154" s="9">
        <v>0</v>
      </c>
      <c r="R1154" s="9">
        <v>0</v>
      </c>
      <c r="S1154" s="9">
        <v>0</v>
      </c>
      <c r="T1154" s="9">
        <v>0</v>
      </c>
      <c r="U1154" s="9">
        <v>0</v>
      </c>
      <c r="V1154" s="5">
        <v>80.802692307692311</v>
      </c>
      <c r="W1154" s="5">
        <v>0.6710593567935339</v>
      </c>
    </row>
    <row r="1155" spans="1:23" ht="37.5" x14ac:dyDescent="0.35">
      <c r="A1155" s="6"/>
      <c r="B1155" s="4"/>
      <c r="C1155" s="4" t="s">
        <v>39</v>
      </c>
      <c r="D1155" s="7" t="s">
        <v>40</v>
      </c>
      <c r="E1155" s="8">
        <v>6145.4</v>
      </c>
      <c r="F1155" s="8">
        <v>6145.4</v>
      </c>
      <c r="G1155" s="9">
        <v>4867.84</v>
      </c>
      <c r="H1155" s="9">
        <v>4867.84</v>
      </c>
      <c r="I1155" s="9">
        <v>4867.84</v>
      </c>
      <c r="J1155" s="9">
        <v>4867.84</v>
      </c>
      <c r="K1155" s="9">
        <v>0</v>
      </c>
      <c r="L1155" s="9">
        <v>0</v>
      </c>
      <c r="M1155" s="9">
        <v>0</v>
      </c>
      <c r="N1155" s="9">
        <v>0</v>
      </c>
      <c r="O1155" s="9">
        <v>0</v>
      </c>
      <c r="P1155" s="9">
        <v>0</v>
      </c>
      <c r="Q1155" s="9">
        <v>0</v>
      </c>
      <c r="R1155" s="9">
        <v>0</v>
      </c>
      <c r="S1155" s="9">
        <v>0</v>
      </c>
      <c r="T1155" s="9">
        <v>0</v>
      </c>
      <c r="U1155" s="9">
        <v>0</v>
      </c>
      <c r="V1155" s="5">
        <v>79.211052631578951</v>
      </c>
      <c r="W1155" s="5">
        <v>9.6145981671196812E-2</v>
      </c>
    </row>
    <row r="1156" spans="1:23" ht="25" x14ac:dyDescent="0.35">
      <c r="A1156" s="6"/>
      <c r="B1156" s="4"/>
      <c r="C1156" s="4" t="s">
        <v>43</v>
      </c>
      <c r="D1156" s="7" t="s">
        <v>44</v>
      </c>
      <c r="E1156" s="8">
        <v>3234.42</v>
      </c>
      <c r="F1156" s="8">
        <v>5660.24</v>
      </c>
      <c r="G1156" s="9">
        <v>5660.24</v>
      </c>
      <c r="H1156" s="9">
        <v>5660.24</v>
      </c>
      <c r="I1156" s="9">
        <v>5660.24</v>
      </c>
      <c r="J1156" s="9">
        <v>0</v>
      </c>
      <c r="K1156" s="9">
        <v>5660.24</v>
      </c>
      <c r="L1156" s="9">
        <v>0</v>
      </c>
      <c r="M1156" s="9">
        <v>0</v>
      </c>
      <c r="N1156" s="9">
        <v>0</v>
      </c>
      <c r="O1156" s="9">
        <v>0</v>
      </c>
      <c r="P1156" s="9">
        <v>0</v>
      </c>
      <c r="Q1156" s="9">
        <v>0</v>
      </c>
      <c r="R1156" s="9">
        <v>0</v>
      </c>
      <c r="S1156" s="9">
        <v>0</v>
      </c>
      <c r="T1156" s="9">
        <v>0</v>
      </c>
      <c r="U1156" s="9">
        <v>0</v>
      </c>
      <c r="V1156" s="5">
        <v>100</v>
      </c>
      <c r="W1156" s="5">
        <v>0.11179691026942971</v>
      </c>
    </row>
    <row r="1157" spans="1:23" ht="25" x14ac:dyDescent="0.35">
      <c r="A1157" s="6"/>
      <c r="B1157" s="4"/>
      <c r="C1157" s="4" t="s">
        <v>55</v>
      </c>
      <c r="D1157" s="7" t="s">
        <v>56</v>
      </c>
      <c r="E1157" s="8">
        <v>16172.12</v>
      </c>
      <c r="F1157" s="8">
        <v>41853.43</v>
      </c>
      <c r="G1157" s="9">
        <v>41733.760000000002</v>
      </c>
      <c r="H1157" s="9">
        <v>41733.760000000002</v>
      </c>
      <c r="I1157" s="9">
        <v>41733.760000000002</v>
      </c>
      <c r="J1157" s="9">
        <v>0</v>
      </c>
      <c r="K1157" s="9">
        <v>41733.760000000002</v>
      </c>
      <c r="L1157" s="9">
        <v>0</v>
      </c>
      <c r="M1157" s="9">
        <v>0</v>
      </c>
      <c r="N1157" s="9">
        <v>0</v>
      </c>
      <c r="O1157" s="9">
        <v>0</v>
      </c>
      <c r="P1157" s="9">
        <v>0</v>
      </c>
      <c r="Q1157" s="9">
        <v>0</v>
      </c>
      <c r="R1157" s="9">
        <v>0</v>
      </c>
      <c r="S1157" s="9">
        <v>0</v>
      </c>
      <c r="T1157" s="9">
        <v>0</v>
      </c>
      <c r="U1157" s="9">
        <v>0</v>
      </c>
      <c r="V1157" s="5">
        <v>99.714064914992278</v>
      </c>
      <c r="W1157" s="5">
        <v>0.8242945904036868</v>
      </c>
    </row>
    <row r="1158" spans="1:23" ht="37.5" x14ac:dyDescent="0.35">
      <c r="A1158" s="6"/>
      <c r="B1158" s="4"/>
      <c r="C1158" s="4" t="s">
        <v>57</v>
      </c>
      <c r="D1158" s="7" t="s">
        <v>58</v>
      </c>
      <c r="E1158" s="8">
        <v>1617.21</v>
      </c>
      <c r="F1158" s="8">
        <v>646.88</v>
      </c>
      <c r="G1158" s="9">
        <v>513.21</v>
      </c>
      <c r="H1158" s="9">
        <v>513.21</v>
      </c>
      <c r="I1158" s="9">
        <v>513.21</v>
      </c>
      <c r="J1158" s="9">
        <v>0</v>
      </c>
      <c r="K1158" s="9">
        <v>513.21</v>
      </c>
      <c r="L1158" s="9">
        <v>0</v>
      </c>
      <c r="M1158" s="9">
        <v>0</v>
      </c>
      <c r="N1158" s="9">
        <v>0</v>
      </c>
      <c r="O1158" s="9">
        <v>0</v>
      </c>
      <c r="P1158" s="9">
        <v>0</v>
      </c>
      <c r="Q1158" s="9">
        <v>0</v>
      </c>
      <c r="R1158" s="9">
        <v>0</v>
      </c>
      <c r="S1158" s="9">
        <v>0</v>
      </c>
      <c r="T1158" s="9">
        <v>0</v>
      </c>
      <c r="U1158" s="9">
        <v>0</v>
      </c>
      <c r="V1158" s="5">
        <v>79.334999999999994</v>
      </c>
      <c r="W1158" s="5">
        <v>1.0136466144257379E-2</v>
      </c>
    </row>
    <row r="1159" spans="1:23" x14ac:dyDescent="0.35">
      <c r="A1159" s="6"/>
      <c r="B1159" s="4"/>
      <c r="C1159" s="4" t="s">
        <v>61</v>
      </c>
      <c r="D1159" s="7" t="s">
        <v>62</v>
      </c>
      <c r="E1159" s="8">
        <v>1617.21</v>
      </c>
      <c r="F1159" s="8">
        <v>1326.11</v>
      </c>
      <c r="G1159" s="9">
        <v>1300.24</v>
      </c>
      <c r="H1159" s="9">
        <v>1300.24</v>
      </c>
      <c r="I1159" s="9">
        <v>1300.24</v>
      </c>
      <c r="J1159" s="9">
        <v>0</v>
      </c>
      <c r="K1159" s="9">
        <v>1300.24</v>
      </c>
      <c r="L1159" s="9">
        <v>0</v>
      </c>
      <c r="M1159" s="9">
        <v>0</v>
      </c>
      <c r="N1159" s="9">
        <v>0</v>
      </c>
      <c r="O1159" s="9">
        <v>0</v>
      </c>
      <c r="P1159" s="9">
        <v>0</v>
      </c>
      <c r="Q1159" s="9">
        <v>0</v>
      </c>
      <c r="R1159" s="9">
        <v>0</v>
      </c>
      <c r="S1159" s="9">
        <v>0</v>
      </c>
      <c r="T1159" s="9">
        <v>0</v>
      </c>
      <c r="U1159" s="9">
        <v>0</v>
      </c>
      <c r="V1159" s="5">
        <v>98.048780487804876</v>
      </c>
      <c r="W1159" s="5">
        <v>2.5681347387606142E-2</v>
      </c>
    </row>
    <row r="1160" spans="1:23" ht="37.5" x14ac:dyDescent="0.35">
      <c r="A1160" s="6"/>
      <c r="B1160" s="4"/>
      <c r="C1160" s="4" t="s">
        <v>63</v>
      </c>
      <c r="D1160" s="7" t="s">
        <v>64</v>
      </c>
      <c r="E1160" s="8">
        <v>9703.27</v>
      </c>
      <c r="F1160" s="8">
        <v>9703.27</v>
      </c>
      <c r="G1160" s="9">
        <v>9703.27</v>
      </c>
      <c r="H1160" s="9">
        <v>9703.27</v>
      </c>
      <c r="I1160" s="9">
        <v>9703.27</v>
      </c>
      <c r="J1160" s="9">
        <v>0</v>
      </c>
      <c r="K1160" s="9">
        <v>9703.27</v>
      </c>
      <c r="L1160" s="9">
        <v>0</v>
      </c>
      <c r="M1160" s="9">
        <v>0</v>
      </c>
      <c r="N1160" s="9">
        <v>0</v>
      </c>
      <c r="O1160" s="9">
        <v>0</v>
      </c>
      <c r="P1160" s="9">
        <v>0</v>
      </c>
      <c r="Q1160" s="9">
        <v>0</v>
      </c>
      <c r="R1160" s="9">
        <v>0</v>
      </c>
      <c r="S1160" s="9">
        <v>0</v>
      </c>
      <c r="T1160" s="9">
        <v>0</v>
      </c>
      <c r="U1160" s="9">
        <v>0</v>
      </c>
      <c r="V1160" s="5">
        <v>100</v>
      </c>
      <c r="W1160" s="5">
        <v>0.19165184617616524</v>
      </c>
    </row>
    <row r="1161" spans="1:23" ht="25" x14ac:dyDescent="0.35">
      <c r="A1161" s="6"/>
      <c r="B1161" s="4" t="s">
        <v>287</v>
      </c>
      <c r="C1161" s="4"/>
      <c r="D1161" s="7" t="s">
        <v>288</v>
      </c>
      <c r="E1161" s="8">
        <v>3423698.31</v>
      </c>
      <c r="F1161" s="8">
        <v>3983948.9</v>
      </c>
      <c r="G1161" s="9">
        <v>3857886.36</v>
      </c>
      <c r="H1161" s="9">
        <v>3857886.36</v>
      </c>
      <c r="I1161" s="9">
        <v>3851235.06</v>
      </c>
      <c r="J1161" s="9">
        <v>2978783.19</v>
      </c>
      <c r="K1161" s="9">
        <v>872451.86</v>
      </c>
      <c r="L1161" s="9">
        <v>0</v>
      </c>
      <c r="M1161" s="9">
        <v>6651.3</v>
      </c>
      <c r="N1161" s="9">
        <v>0</v>
      </c>
      <c r="O1161" s="9">
        <v>0</v>
      </c>
      <c r="P1161" s="9">
        <v>0</v>
      </c>
      <c r="Q1161" s="9">
        <v>0</v>
      </c>
      <c r="R1161" s="9">
        <v>0</v>
      </c>
      <c r="S1161" s="9">
        <v>0</v>
      </c>
      <c r="T1161" s="9">
        <v>0</v>
      </c>
      <c r="U1161" s="9">
        <v>0</v>
      </c>
      <c r="V1161" s="5">
        <v>96.835738885181371</v>
      </c>
      <c r="W1161" s="5">
        <v>76.198136910239924</v>
      </c>
    </row>
    <row r="1162" spans="1:23" ht="37.5" x14ac:dyDescent="0.35">
      <c r="A1162" s="6"/>
      <c r="B1162" s="4"/>
      <c r="C1162" s="4" t="s">
        <v>31</v>
      </c>
      <c r="D1162" s="7" t="s">
        <v>32</v>
      </c>
      <c r="E1162" s="8">
        <v>3234.42</v>
      </c>
      <c r="F1162" s="8">
        <v>6792.29</v>
      </c>
      <c r="G1162" s="9">
        <v>6651.3</v>
      </c>
      <c r="H1162" s="9">
        <v>6651.3</v>
      </c>
      <c r="I1162" s="9">
        <v>0</v>
      </c>
      <c r="J1162" s="9">
        <v>0</v>
      </c>
      <c r="K1162" s="9">
        <v>0</v>
      </c>
      <c r="L1162" s="9">
        <v>0</v>
      </c>
      <c r="M1162" s="9">
        <v>6651.3</v>
      </c>
      <c r="N1162" s="9">
        <v>0</v>
      </c>
      <c r="O1162" s="9">
        <v>0</v>
      </c>
      <c r="P1162" s="9">
        <v>0</v>
      </c>
      <c r="Q1162" s="9">
        <v>0</v>
      </c>
      <c r="R1162" s="9">
        <v>0</v>
      </c>
      <c r="S1162" s="9">
        <v>0</v>
      </c>
      <c r="T1162" s="9">
        <v>0</v>
      </c>
      <c r="U1162" s="9">
        <v>0</v>
      </c>
      <c r="V1162" s="5">
        <v>97.924285714285702</v>
      </c>
      <c r="W1162" s="5">
        <v>0.13137159099837598</v>
      </c>
    </row>
    <row r="1163" spans="1:23" ht="25" x14ac:dyDescent="0.35">
      <c r="A1163" s="6"/>
      <c r="B1163" s="4"/>
      <c r="C1163" s="4" t="s">
        <v>33</v>
      </c>
      <c r="D1163" s="7" t="s">
        <v>34</v>
      </c>
      <c r="E1163" s="8">
        <v>2024748.86</v>
      </c>
      <c r="F1163" s="8">
        <v>2324256.44</v>
      </c>
      <c r="G1163" s="9">
        <v>2283442.2599999998</v>
      </c>
      <c r="H1163" s="9">
        <v>2283442.2599999998</v>
      </c>
      <c r="I1163" s="9">
        <v>2283442.2599999998</v>
      </c>
      <c r="J1163" s="9">
        <v>2283442.2599999998</v>
      </c>
      <c r="K1163" s="9">
        <v>0</v>
      </c>
      <c r="L1163" s="9">
        <v>0</v>
      </c>
      <c r="M1163" s="9">
        <v>0</v>
      </c>
      <c r="N1163" s="9">
        <v>0</v>
      </c>
      <c r="O1163" s="9">
        <v>0</v>
      </c>
      <c r="P1163" s="9">
        <v>0</v>
      </c>
      <c r="Q1163" s="9">
        <v>0</v>
      </c>
      <c r="R1163" s="9">
        <v>0</v>
      </c>
      <c r="S1163" s="9">
        <v>0</v>
      </c>
      <c r="T1163" s="9">
        <v>0</v>
      </c>
      <c r="U1163" s="9">
        <v>0</v>
      </c>
      <c r="V1163" s="5">
        <v>98.243989702198732</v>
      </c>
      <c r="W1163" s="5">
        <v>45.100873809122547</v>
      </c>
    </row>
    <row r="1164" spans="1:23" ht="25" x14ac:dyDescent="0.35">
      <c r="A1164" s="6"/>
      <c r="B1164" s="4"/>
      <c r="C1164" s="4" t="s">
        <v>35</v>
      </c>
      <c r="D1164" s="7" t="s">
        <v>36</v>
      </c>
      <c r="E1164" s="8">
        <v>174658.85</v>
      </c>
      <c r="F1164" s="8">
        <v>175739.14</v>
      </c>
      <c r="G1164" s="9">
        <v>175736.01</v>
      </c>
      <c r="H1164" s="9">
        <v>175736.01</v>
      </c>
      <c r="I1164" s="9">
        <v>175736.01</v>
      </c>
      <c r="J1164" s="9">
        <v>175736.01</v>
      </c>
      <c r="K1164" s="9">
        <v>0</v>
      </c>
      <c r="L1164" s="9">
        <v>0</v>
      </c>
      <c r="M1164" s="9">
        <v>0</v>
      </c>
      <c r="N1164" s="9">
        <v>0</v>
      </c>
      <c r="O1164" s="9">
        <v>0</v>
      </c>
      <c r="P1164" s="9">
        <v>0</v>
      </c>
      <c r="Q1164" s="9">
        <v>0</v>
      </c>
      <c r="R1164" s="9">
        <v>0</v>
      </c>
      <c r="S1164" s="9">
        <v>0</v>
      </c>
      <c r="T1164" s="9">
        <v>0</v>
      </c>
      <c r="U1164" s="9">
        <v>0</v>
      </c>
      <c r="V1164" s="5">
        <v>99.998214745831334</v>
      </c>
      <c r="W1164" s="5">
        <v>3.4710085026149904</v>
      </c>
    </row>
    <row r="1165" spans="1:23" ht="37.5" x14ac:dyDescent="0.35">
      <c r="A1165" s="6"/>
      <c r="B1165" s="4"/>
      <c r="C1165" s="4" t="s">
        <v>37</v>
      </c>
      <c r="D1165" s="7" t="s">
        <v>38</v>
      </c>
      <c r="E1165" s="8">
        <v>291098.08</v>
      </c>
      <c r="F1165" s="8">
        <v>414006.16</v>
      </c>
      <c r="G1165" s="9">
        <v>404280.08</v>
      </c>
      <c r="H1165" s="9">
        <v>404280.08</v>
      </c>
      <c r="I1165" s="9">
        <v>404280.08</v>
      </c>
      <c r="J1165" s="9">
        <v>404280.08</v>
      </c>
      <c r="K1165" s="9">
        <v>0</v>
      </c>
      <c r="L1165" s="9">
        <v>0</v>
      </c>
      <c r="M1165" s="9">
        <v>0</v>
      </c>
      <c r="N1165" s="9">
        <v>0</v>
      </c>
      <c r="O1165" s="9">
        <v>0</v>
      </c>
      <c r="P1165" s="9">
        <v>0</v>
      </c>
      <c r="Q1165" s="9">
        <v>0</v>
      </c>
      <c r="R1165" s="9">
        <v>0</v>
      </c>
      <c r="S1165" s="9">
        <v>0</v>
      </c>
      <c r="T1165" s="9">
        <v>0</v>
      </c>
      <c r="U1165" s="9">
        <v>0</v>
      </c>
      <c r="V1165" s="5">
        <v>97.650742187500001</v>
      </c>
      <c r="W1165" s="5">
        <v>7.9850432088350383</v>
      </c>
    </row>
    <row r="1166" spans="1:23" ht="37.5" x14ac:dyDescent="0.35">
      <c r="A1166" s="6"/>
      <c r="B1166" s="4"/>
      <c r="C1166" s="4" t="s">
        <v>39</v>
      </c>
      <c r="D1166" s="7" t="s">
        <v>40</v>
      </c>
      <c r="E1166" s="8">
        <v>32344.23</v>
      </c>
      <c r="F1166" s="8">
        <v>54985.19</v>
      </c>
      <c r="G1166" s="9">
        <v>46755.07</v>
      </c>
      <c r="H1166" s="9">
        <v>46755.07</v>
      </c>
      <c r="I1166" s="9">
        <v>46755.07</v>
      </c>
      <c r="J1166" s="9">
        <v>46755.07</v>
      </c>
      <c r="K1166" s="9">
        <v>0</v>
      </c>
      <c r="L1166" s="9">
        <v>0</v>
      </c>
      <c r="M1166" s="9">
        <v>0</v>
      </c>
      <c r="N1166" s="9">
        <v>0</v>
      </c>
      <c r="O1166" s="9">
        <v>0</v>
      </c>
      <c r="P1166" s="9">
        <v>0</v>
      </c>
      <c r="Q1166" s="9">
        <v>0</v>
      </c>
      <c r="R1166" s="9">
        <v>0</v>
      </c>
      <c r="S1166" s="9">
        <v>0</v>
      </c>
      <c r="T1166" s="9">
        <v>0</v>
      </c>
      <c r="U1166" s="9">
        <v>0</v>
      </c>
      <c r="V1166" s="5">
        <v>85.032117647058811</v>
      </c>
      <c r="W1166" s="5">
        <v>0.92347186544190318</v>
      </c>
    </row>
    <row r="1167" spans="1:23" ht="25" x14ac:dyDescent="0.35">
      <c r="A1167" s="6"/>
      <c r="B1167" s="4"/>
      <c r="C1167" s="4" t="s">
        <v>41</v>
      </c>
      <c r="D1167" s="7" t="s">
        <v>42</v>
      </c>
      <c r="E1167" s="8">
        <v>64688.46</v>
      </c>
      <c r="F1167" s="8">
        <v>75038.62</v>
      </c>
      <c r="G1167" s="9">
        <v>68569.77</v>
      </c>
      <c r="H1167" s="9">
        <v>68569.77</v>
      </c>
      <c r="I1167" s="9">
        <v>68569.77</v>
      </c>
      <c r="J1167" s="9">
        <v>68569.77</v>
      </c>
      <c r="K1167" s="9">
        <v>0</v>
      </c>
      <c r="L1167" s="9">
        <v>0</v>
      </c>
      <c r="M1167" s="9">
        <v>0</v>
      </c>
      <c r="N1167" s="9">
        <v>0</v>
      </c>
      <c r="O1167" s="9">
        <v>0</v>
      </c>
      <c r="P1167" s="9">
        <v>0</v>
      </c>
      <c r="Q1167" s="9">
        <v>0</v>
      </c>
      <c r="R1167" s="9">
        <v>0</v>
      </c>
      <c r="S1167" s="9">
        <v>0</v>
      </c>
      <c r="T1167" s="9">
        <v>0</v>
      </c>
      <c r="U1167" s="9">
        <v>0</v>
      </c>
      <c r="V1167" s="5">
        <v>91.379310344827587</v>
      </c>
      <c r="W1167" s="5">
        <v>1.3543397129782344</v>
      </c>
    </row>
    <row r="1168" spans="1:23" ht="25" x14ac:dyDescent="0.35">
      <c r="A1168" s="6"/>
      <c r="B1168" s="4"/>
      <c r="C1168" s="4" t="s">
        <v>43</v>
      </c>
      <c r="D1168" s="7" t="s">
        <v>44</v>
      </c>
      <c r="E1168" s="8">
        <v>72774.52</v>
      </c>
      <c r="F1168" s="8">
        <v>163338.37</v>
      </c>
      <c r="G1168" s="9">
        <v>141288.69</v>
      </c>
      <c r="H1168" s="9">
        <v>141288.69</v>
      </c>
      <c r="I1168" s="9">
        <v>141288.69</v>
      </c>
      <c r="J1168" s="9">
        <v>0</v>
      </c>
      <c r="K1168" s="9">
        <v>141288.69</v>
      </c>
      <c r="L1168" s="9">
        <v>0</v>
      </c>
      <c r="M1168" s="9">
        <v>0</v>
      </c>
      <c r="N1168" s="9">
        <v>0</v>
      </c>
      <c r="O1168" s="9">
        <v>0</v>
      </c>
      <c r="P1168" s="9">
        <v>0</v>
      </c>
      <c r="Q1168" s="9">
        <v>0</v>
      </c>
      <c r="R1168" s="9">
        <v>0</v>
      </c>
      <c r="S1168" s="9">
        <v>0</v>
      </c>
      <c r="T1168" s="9">
        <v>0</v>
      </c>
      <c r="U1168" s="9">
        <v>0</v>
      </c>
      <c r="V1168" s="5">
        <v>86.500613861386128</v>
      </c>
      <c r="W1168" s="5">
        <v>2.7906303942208841</v>
      </c>
    </row>
    <row r="1169" spans="1:23" ht="25" x14ac:dyDescent="0.35">
      <c r="A1169" s="6"/>
      <c r="B1169" s="4"/>
      <c r="C1169" s="4" t="s">
        <v>45</v>
      </c>
      <c r="D1169" s="7" t="s">
        <v>46</v>
      </c>
      <c r="E1169" s="8">
        <v>291098.08</v>
      </c>
      <c r="F1169" s="8">
        <v>323442.31</v>
      </c>
      <c r="G1169" s="9">
        <v>317870.46999999997</v>
      </c>
      <c r="H1169" s="9">
        <v>317870.46999999997</v>
      </c>
      <c r="I1169" s="9">
        <v>317870.46999999997</v>
      </c>
      <c r="J1169" s="9">
        <v>0</v>
      </c>
      <c r="K1169" s="9">
        <v>317870.46999999997</v>
      </c>
      <c r="L1169" s="9">
        <v>0</v>
      </c>
      <c r="M1169" s="9">
        <v>0</v>
      </c>
      <c r="N1169" s="9">
        <v>0</v>
      </c>
      <c r="O1169" s="9">
        <v>0</v>
      </c>
      <c r="P1169" s="9">
        <v>0</v>
      </c>
      <c r="Q1169" s="9">
        <v>0</v>
      </c>
      <c r="R1169" s="9">
        <v>0</v>
      </c>
      <c r="S1169" s="9">
        <v>0</v>
      </c>
      <c r="T1169" s="9">
        <v>0</v>
      </c>
      <c r="U1169" s="9">
        <v>0</v>
      </c>
      <c r="V1169" s="5">
        <v>98.277330000000006</v>
      </c>
      <c r="W1169" s="5">
        <v>6.2783439105880774</v>
      </c>
    </row>
    <row r="1170" spans="1:23" x14ac:dyDescent="0.35">
      <c r="A1170" s="6"/>
      <c r="B1170" s="4"/>
      <c r="C1170" s="4" t="s">
        <v>49</v>
      </c>
      <c r="D1170" s="7" t="s">
        <v>50</v>
      </c>
      <c r="E1170" s="8">
        <v>229644.04</v>
      </c>
      <c r="F1170" s="8">
        <v>229644.04</v>
      </c>
      <c r="G1170" s="9">
        <v>219386</v>
      </c>
      <c r="H1170" s="9">
        <v>219386</v>
      </c>
      <c r="I1170" s="9">
        <v>219386</v>
      </c>
      <c r="J1170" s="9">
        <v>0</v>
      </c>
      <c r="K1170" s="9">
        <v>219386</v>
      </c>
      <c r="L1170" s="9">
        <v>0</v>
      </c>
      <c r="M1170" s="9">
        <v>0</v>
      </c>
      <c r="N1170" s="9">
        <v>0</v>
      </c>
      <c r="O1170" s="9">
        <v>0</v>
      </c>
      <c r="P1170" s="9">
        <v>0</v>
      </c>
      <c r="Q1170" s="9">
        <v>0</v>
      </c>
      <c r="R1170" s="9">
        <v>0</v>
      </c>
      <c r="S1170" s="9">
        <v>0</v>
      </c>
      <c r="T1170" s="9">
        <v>0</v>
      </c>
      <c r="U1170" s="9">
        <v>0</v>
      </c>
      <c r="V1170" s="5">
        <v>95.533070422535204</v>
      </c>
      <c r="W1170" s="5">
        <v>4.3331511384410337</v>
      </c>
    </row>
    <row r="1171" spans="1:23" ht="25" x14ac:dyDescent="0.35">
      <c r="A1171" s="6"/>
      <c r="B1171" s="4"/>
      <c r="C1171" s="4" t="s">
        <v>51</v>
      </c>
      <c r="D1171" s="7" t="s">
        <v>52</v>
      </c>
      <c r="E1171" s="8">
        <v>3234.42</v>
      </c>
      <c r="F1171" s="8">
        <v>3234.42</v>
      </c>
      <c r="G1171" s="9">
        <v>0</v>
      </c>
      <c r="H1171" s="9">
        <v>0</v>
      </c>
      <c r="I1171" s="9">
        <v>0</v>
      </c>
      <c r="J1171" s="9">
        <v>0</v>
      </c>
      <c r="K1171" s="9">
        <v>0</v>
      </c>
      <c r="L1171" s="9">
        <v>0</v>
      </c>
      <c r="M1171" s="9">
        <v>0</v>
      </c>
      <c r="N1171" s="9">
        <v>0</v>
      </c>
      <c r="O1171" s="9">
        <v>0</v>
      </c>
      <c r="P1171" s="9">
        <v>0</v>
      </c>
      <c r="Q1171" s="9">
        <v>0</v>
      </c>
      <c r="R1171" s="9">
        <v>0</v>
      </c>
      <c r="S1171" s="9">
        <v>0</v>
      </c>
      <c r="T1171" s="9">
        <v>0</v>
      </c>
      <c r="U1171" s="9">
        <v>0</v>
      </c>
      <c r="V1171" s="5">
        <v>0</v>
      </c>
      <c r="W1171" s="5">
        <v>0</v>
      </c>
    </row>
    <row r="1172" spans="1:23" ht="25" x14ac:dyDescent="0.35">
      <c r="A1172" s="6"/>
      <c r="B1172" s="4"/>
      <c r="C1172" s="4" t="s">
        <v>53</v>
      </c>
      <c r="D1172" s="7" t="s">
        <v>54</v>
      </c>
      <c r="E1172" s="8">
        <v>3234.42</v>
      </c>
      <c r="F1172" s="8">
        <v>3234.42</v>
      </c>
      <c r="G1172" s="9">
        <v>2619.88</v>
      </c>
      <c r="H1172" s="9">
        <v>2619.88</v>
      </c>
      <c r="I1172" s="9">
        <v>2619.88</v>
      </c>
      <c r="J1172" s="9">
        <v>0</v>
      </c>
      <c r="K1172" s="9">
        <v>2619.88</v>
      </c>
      <c r="L1172" s="9">
        <v>0</v>
      </c>
      <c r="M1172" s="9">
        <v>0</v>
      </c>
      <c r="N1172" s="9">
        <v>0</v>
      </c>
      <c r="O1172" s="9">
        <v>0</v>
      </c>
      <c r="P1172" s="9">
        <v>0</v>
      </c>
      <c r="Q1172" s="9">
        <v>0</v>
      </c>
      <c r="R1172" s="9">
        <v>0</v>
      </c>
      <c r="S1172" s="9">
        <v>0</v>
      </c>
      <c r="T1172" s="9">
        <v>0</v>
      </c>
      <c r="U1172" s="9">
        <v>0</v>
      </c>
      <c r="V1172" s="5">
        <v>81</v>
      </c>
      <c r="W1172" s="5">
        <v>5.174599846756462E-2</v>
      </c>
    </row>
    <row r="1173" spans="1:23" ht="25" x14ac:dyDescent="0.35">
      <c r="A1173" s="6"/>
      <c r="B1173" s="4"/>
      <c r="C1173" s="4" t="s">
        <v>55</v>
      </c>
      <c r="D1173" s="7" t="s">
        <v>56</v>
      </c>
      <c r="E1173" s="8">
        <v>64688.46</v>
      </c>
      <c r="F1173" s="8">
        <v>64688.46</v>
      </c>
      <c r="G1173" s="9">
        <v>59101.03</v>
      </c>
      <c r="H1173" s="9">
        <v>59101.03</v>
      </c>
      <c r="I1173" s="9">
        <v>59101.03</v>
      </c>
      <c r="J1173" s="9">
        <v>0</v>
      </c>
      <c r="K1173" s="9">
        <v>59101.03</v>
      </c>
      <c r="L1173" s="9">
        <v>0</v>
      </c>
      <c r="M1173" s="9">
        <v>0</v>
      </c>
      <c r="N1173" s="9">
        <v>0</v>
      </c>
      <c r="O1173" s="9">
        <v>0</v>
      </c>
      <c r="P1173" s="9">
        <v>0</v>
      </c>
      <c r="Q1173" s="9">
        <v>0</v>
      </c>
      <c r="R1173" s="9">
        <v>0</v>
      </c>
      <c r="S1173" s="9">
        <v>0</v>
      </c>
      <c r="T1173" s="9">
        <v>0</v>
      </c>
      <c r="U1173" s="9">
        <v>0</v>
      </c>
      <c r="V1173" s="5">
        <v>91.362549999999985</v>
      </c>
      <c r="W1173" s="5">
        <v>1.1673200919241469</v>
      </c>
    </row>
    <row r="1174" spans="1:23" ht="37.5" x14ac:dyDescent="0.35">
      <c r="A1174" s="6"/>
      <c r="B1174" s="4"/>
      <c r="C1174" s="4" t="s">
        <v>57</v>
      </c>
      <c r="D1174" s="7" t="s">
        <v>58</v>
      </c>
      <c r="E1174" s="8">
        <v>9703.27</v>
      </c>
      <c r="F1174" s="8">
        <v>11320.48</v>
      </c>
      <c r="G1174" s="9">
        <v>10827.43</v>
      </c>
      <c r="H1174" s="9">
        <v>10827.43</v>
      </c>
      <c r="I1174" s="9">
        <v>10827.43</v>
      </c>
      <c r="J1174" s="9">
        <v>0</v>
      </c>
      <c r="K1174" s="9">
        <v>10827.43</v>
      </c>
      <c r="L1174" s="9">
        <v>0</v>
      </c>
      <c r="M1174" s="9">
        <v>0</v>
      </c>
      <c r="N1174" s="9">
        <v>0</v>
      </c>
      <c r="O1174" s="9">
        <v>0</v>
      </c>
      <c r="P1174" s="9">
        <v>0</v>
      </c>
      <c r="Q1174" s="9">
        <v>0</v>
      </c>
      <c r="R1174" s="9">
        <v>0</v>
      </c>
      <c r="S1174" s="9">
        <v>0</v>
      </c>
      <c r="T1174" s="9">
        <v>0</v>
      </c>
      <c r="U1174" s="9">
        <v>0</v>
      </c>
      <c r="V1174" s="5">
        <v>95.644571428571425</v>
      </c>
      <c r="W1174" s="5">
        <v>0.21385535139516124</v>
      </c>
    </row>
    <row r="1175" spans="1:23" ht="25" x14ac:dyDescent="0.35">
      <c r="A1175" s="6"/>
      <c r="B1175" s="4"/>
      <c r="C1175" s="4" t="s">
        <v>59</v>
      </c>
      <c r="D1175" s="7" t="s">
        <v>60</v>
      </c>
      <c r="E1175" s="8">
        <v>1617.21</v>
      </c>
      <c r="F1175" s="8">
        <v>646.88</v>
      </c>
      <c r="G1175" s="9">
        <v>0</v>
      </c>
      <c r="H1175" s="9">
        <v>0</v>
      </c>
      <c r="I1175" s="9">
        <v>0</v>
      </c>
      <c r="J1175" s="9">
        <v>0</v>
      </c>
      <c r="K1175" s="9">
        <v>0</v>
      </c>
      <c r="L1175" s="9">
        <v>0</v>
      </c>
      <c r="M1175" s="9">
        <v>0</v>
      </c>
      <c r="N1175" s="9">
        <v>0</v>
      </c>
      <c r="O1175" s="9">
        <v>0</v>
      </c>
      <c r="P1175" s="9">
        <v>0</v>
      </c>
      <c r="Q1175" s="9">
        <v>0</v>
      </c>
      <c r="R1175" s="9">
        <v>0</v>
      </c>
      <c r="S1175" s="9">
        <v>0</v>
      </c>
      <c r="T1175" s="9">
        <v>0</v>
      </c>
      <c r="U1175" s="9">
        <v>0</v>
      </c>
      <c r="V1175" s="5">
        <v>0</v>
      </c>
      <c r="W1175" s="5">
        <v>0</v>
      </c>
    </row>
    <row r="1176" spans="1:23" x14ac:dyDescent="0.35">
      <c r="A1176" s="6"/>
      <c r="B1176" s="4"/>
      <c r="C1176" s="4" t="s">
        <v>61</v>
      </c>
      <c r="D1176" s="7" t="s">
        <v>62</v>
      </c>
      <c r="E1176" s="8">
        <v>1617.21</v>
      </c>
      <c r="F1176" s="8">
        <v>1617.21</v>
      </c>
      <c r="G1176" s="9">
        <v>0</v>
      </c>
      <c r="H1176" s="9">
        <v>0</v>
      </c>
      <c r="I1176" s="9">
        <v>0</v>
      </c>
      <c r="J1176" s="9">
        <v>0</v>
      </c>
      <c r="K1176" s="9">
        <v>0</v>
      </c>
      <c r="L1176" s="9">
        <v>0</v>
      </c>
      <c r="M1176" s="9">
        <v>0</v>
      </c>
      <c r="N1176" s="9">
        <v>0</v>
      </c>
      <c r="O1176" s="9">
        <v>0</v>
      </c>
      <c r="P1176" s="9">
        <v>0</v>
      </c>
      <c r="Q1176" s="9">
        <v>0</v>
      </c>
      <c r="R1176" s="9">
        <v>0</v>
      </c>
      <c r="S1176" s="9">
        <v>0</v>
      </c>
      <c r="T1176" s="9">
        <v>0</v>
      </c>
      <c r="U1176" s="9">
        <v>0</v>
      </c>
      <c r="V1176" s="5">
        <v>0</v>
      </c>
      <c r="W1176" s="5">
        <v>0</v>
      </c>
    </row>
    <row r="1177" spans="1:23" ht="37.5" x14ac:dyDescent="0.35">
      <c r="A1177" s="6"/>
      <c r="B1177" s="4"/>
      <c r="C1177" s="4" t="s">
        <v>63</v>
      </c>
      <c r="D1177" s="7" t="s">
        <v>64</v>
      </c>
      <c r="E1177" s="8">
        <v>122908.08</v>
      </c>
      <c r="F1177" s="8">
        <v>122908.08</v>
      </c>
      <c r="G1177" s="9">
        <v>119353.03</v>
      </c>
      <c r="H1177" s="9">
        <v>119353.03</v>
      </c>
      <c r="I1177" s="9">
        <v>119353.03</v>
      </c>
      <c r="J1177" s="9">
        <v>0</v>
      </c>
      <c r="K1177" s="9">
        <v>119353.03</v>
      </c>
      <c r="L1177" s="9">
        <v>0</v>
      </c>
      <c r="M1177" s="9">
        <v>0</v>
      </c>
      <c r="N1177" s="9">
        <v>0</v>
      </c>
      <c r="O1177" s="9">
        <v>0</v>
      </c>
      <c r="P1177" s="9">
        <v>0</v>
      </c>
      <c r="Q1177" s="9">
        <v>0</v>
      </c>
      <c r="R1177" s="9">
        <v>0</v>
      </c>
      <c r="S1177" s="9">
        <v>0</v>
      </c>
      <c r="T1177" s="9">
        <v>0</v>
      </c>
      <c r="U1177" s="9">
        <v>0</v>
      </c>
      <c r="V1177" s="5">
        <v>97.107552631578955</v>
      </c>
      <c r="W1177" s="5">
        <v>2.3573732870022237</v>
      </c>
    </row>
    <row r="1178" spans="1:23" ht="25" x14ac:dyDescent="0.35">
      <c r="A1178" s="6"/>
      <c r="B1178" s="4"/>
      <c r="C1178" s="4" t="s">
        <v>209</v>
      </c>
      <c r="D1178" s="7" t="s">
        <v>210</v>
      </c>
      <c r="E1178" s="8">
        <v>6468.85</v>
      </c>
      <c r="F1178" s="8">
        <v>6468.85</v>
      </c>
      <c r="G1178" s="9">
        <v>0</v>
      </c>
      <c r="H1178" s="9">
        <v>0</v>
      </c>
      <c r="I1178" s="9">
        <v>0</v>
      </c>
      <c r="J1178" s="9">
        <v>0</v>
      </c>
      <c r="K1178" s="9">
        <v>0</v>
      </c>
      <c r="L1178" s="9">
        <v>0</v>
      </c>
      <c r="M1178" s="9">
        <v>0</v>
      </c>
      <c r="N1178" s="9">
        <v>0</v>
      </c>
      <c r="O1178" s="9">
        <v>0</v>
      </c>
      <c r="P1178" s="9">
        <v>0</v>
      </c>
      <c r="Q1178" s="9">
        <v>0</v>
      </c>
      <c r="R1178" s="9">
        <v>0</v>
      </c>
      <c r="S1178" s="9">
        <v>0</v>
      </c>
      <c r="T1178" s="9">
        <v>0</v>
      </c>
      <c r="U1178" s="9">
        <v>0</v>
      </c>
      <c r="V1178" s="5">
        <v>0</v>
      </c>
      <c r="W1178" s="5">
        <v>0</v>
      </c>
    </row>
    <row r="1179" spans="1:23" ht="37.5" x14ac:dyDescent="0.35">
      <c r="A1179" s="6"/>
      <c r="B1179" s="4"/>
      <c r="C1179" s="4" t="s">
        <v>67</v>
      </c>
      <c r="D1179" s="7" t="s">
        <v>68</v>
      </c>
      <c r="E1179" s="8">
        <v>1617.21</v>
      </c>
      <c r="F1179" s="8">
        <v>2587.54</v>
      </c>
      <c r="G1179" s="9">
        <v>2005.34</v>
      </c>
      <c r="H1179" s="9">
        <v>2005.34</v>
      </c>
      <c r="I1179" s="9">
        <v>2005.34</v>
      </c>
      <c r="J1179" s="9">
        <v>0</v>
      </c>
      <c r="K1179" s="9">
        <v>2005.34</v>
      </c>
      <c r="L1179" s="9">
        <v>0</v>
      </c>
      <c r="M1179" s="9">
        <v>0</v>
      </c>
      <c r="N1179" s="9">
        <v>0</v>
      </c>
      <c r="O1179" s="9">
        <v>0</v>
      </c>
      <c r="P1179" s="9">
        <v>0</v>
      </c>
      <c r="Q1179" s="9">
        <v>0</v>
      </c>
      <c r="R1179" s="9">
        <v>0</v>
      </c>
      <c r="S1179" s="9">
        <v>0</v>
      </c>
      <c r="T1179" s="9">
        <v>0</v>
      </c>
      <c r="U1179" s="9">
        <v>0</v>
      </c>
      <c r="V1179" s="5">
        <v>77.5</v>
      </c>
      <c r="W1179" s="5">
        <v>3.9608048209740815E-2</v>
      </c>
    </row>
    <row r="1180" spans="1:23" ht="37.5" x14ac:dyDescent="0.35">
      <c r="A1180" s="6"/>
      <c r="B1180" s="4"/>
      <c r="C1180" s="4" t="s">
        <v>91</v>
      </c>
      <c r="D1180" s="7" t="s">
        <v>92</v>
      </c>
      <c r="E1180" s="8">
        <v>24319.63</v>
      </c>
      <c r="F1180" s="8">
        <v>0</v>
      </c>
      <c r="G1180" s="9">
        <v>0</v>
      </c>
      <c r="H1180" s="9">
        <v>0</v>
      </c>
      <c r="I1180" s="9">
        <v>0</v>
      </c>
      <c r="J1180" s="9">
        <v>0</v>
      </c>
      <c r="K1180" s="9">
        <v>0</v>
      </c>
      <c r="L1180" s="9">
        <v>0</v>
      </c>
      <c r="M1180" s="9">
        <v>0</v>
      </c>
      <c r="N1180" s="9">
        <v>0</v>
      </c>
      <c r="O1180" s="9">
        <v>0</v>
      </c>
      <c r="P1180" s="9">
        <v>0</v>
      </c>
      <c r="Q1180" s="9">
        <v>0</v>
      </c>
      <c r="R1180" s="9">
        <v>0</v>
      </c>
      <c r="S1180" s="9">
        <v>0</v>
      </c>
      <c r="T1180" s="9">
        <v>0</v>
      </c>
      <c r="U1180" s="9">
        <v>0</v>
      </c>
      <c r="V1180" s="5" t="s">
        <v>86</v>
      </c>
      <c r="W1180" s="5">
        <v>0</v>
      </c>
    </row>
    <row r="1181" spans="1:23" ht="25" x14ac:dyDescent="0.35">
      <c r="A1181" s="6"/>
      <c r="B1181" s="4" t="s">
        <v>349</v>
      </c>
      <c r="C1181" s="4"/>
      <c r="D1181" s="7" t="s">
        <v>350</v>
      </c>
      <c r="E1181" s="8">
        <v>208296.85</v>
      </c>
      <c r="F1181" s="8">
        <v>231313</v>
      </c>
      <c r="G1181" s="9">
        <v>215526.07</v>
      </c>
      <c r="H1181" s="9">
        <v>215526.07</v>
      </c>
      <c r="I1181" s="9">
        <v>215526.07</v>
      </c>
      <c r="J1181" s="9">
        <v>145127.5</v>
      </c>
      <c r="K1181" s="9">
        <v>70398.58</v>
      </c>
      <c r="L1181" s="9">
        <v>0</v>
      </c>
      <c r="M1181" s="9">
        <v>0</v>
      </c>
      <c r="N1181" s="9">
        <v>0</v>
      </c>
      <c r="O1181" s="9">
        <v>0</v>
      </c>
      <c r="P1181" s="9">
        <v>0</v>
      </c>
      <c r="Q1181" s="9">
        <v>0</v>
      </c>
      <c r="R1181" s="9">
        <v>0</v>
      </c>
      <c r="S1181" s="9">
        <v>0</v>
      </c>
      <c r="T1181" s="9">
        <v>0</v>
      </c>
      <c r="U1181" s="9">
        <v>0</v>
      </c>
      <c r="V1181" s="5">
        <v>93.175079702444208</v>
      </c>
      <c r="W1181" s="5">
        <v>4.2569126728716418</v>
      </c>
    </row>
    <row r="1182" spans="1:23" ht="25" x14ac:dyDescent="0.35">
      <c r="A1182" s="6"/>
      <c r="B1182" s="4"/>
      <c r="C1182" s="4" t="s">
        <v>33</v>
      </c>
      <c r="D1182" s="7" t="s">
        <v>34</v>
      </c>
      <c r="E1182" s="8">
        <v>108676.62</v>
      </c>
      <c r="F1182" s="8">
        <v>121614.31</v>
      </c>
      <c r="G1182" s="9">
        <v>119653.75999999999</v>
      </c>
      <c r="H1182" s="9">
        <v>119653.75999999999</v>
      </c>
      <c r="I1182" s="9">
        <v>119653.75999999999</v>
      </c>
      <c r="J1182" s="9">
        <v>119653.75999999999</v>
      </c>
      <c r="K1182" s="9">
        <v>0</v>
      </c>
      <c r="L1182" s="9">
        <v>0</v>
      </c>
      <c r="M1182" s="9">
        <v>0</v>
      </c>
      <c r="N1182" s="9">
        <v>0</v>
      </c>
      <c r="O1182" s="9">
        <v>0</v>
      </c>
      <c r="P1182" s="9">
        <v>0</v>
      </c>
      <c r="Q1182" s="9">
        <v>0</v>
      </c>
      <c r="R1182" s="9">
        <v>0</v>
      </c>
      <c r="S1182" s="9">
        <v>0</v>
      </c>
      <c r="T1182" s="9">
        <v>0</v>
      </c>
      <c r="U1182" s="9">
        <v>0</v>
      </c>
      <c r="V1182" s="5">
        <v>98.387898936170203</v>
      </c>
      <c r="W1182" s="5">
        <v>2.3633132165547099</v>
      </c>
    </row>
    <row r="1183" spans="1:23" ht="25" x14ac:dyDescent="0.35">
      <c r="A1183" s="6"/>
      <c r="B1183" s="4"/>
      <c r="C1183" s="4" t="s">
        <v>35</v>
      </c>
      <c r="D1183" s="7" t="s">
        <v>36</v>
      </c>
      <c r="E1183" s="8">
        <v>8086.06</v>
      </c>
      <c r="F1183" s="8">
        <v>7976.09</v>
      </c>
      <c r="G1183" s="9">
        <v>7975.38</v>
      </c>
      <c r="H1183" s="9">
        <v>7975.38</v>
      </c>
      <c r="I1183" s="9">
        <v>7975.38</v>
      </c>
      <c r="J1183" s="9">
        <v>7975.38</v>
      </c>
      <c r="K1183" s="9">
        <v>0</v>
      </c>
      <c r="L1183" s="9">
        <v>0</v>
      </c>
      <c r="M1183" s="9">
        <v>0</v>
      </c>
      <c r="N1183" s="9">
        <v>0</v>
      </c>
      <c r="O1183" s="9">
        <v>0</v>
      </c>
      <c r="P1183" s="9">
        <v>0</v>
      </c>
      <c r="Q1183" s="9">
        <v>0</v>
      </c>
      <c r="R1183" s="9">
        <v>0</v>
      </c>
      <c r="S1183" s="9">
        <v>0</v>
      </c>
      <c r="T1183" s="9">
        <v>0</v>
      </c>
      <c r="U1183" s="9">
        <v>0</v>
      </c>
      <c r="V1183" s="5">
        <v>99.991078669910792</v>
      </c>
      <c r="W1183" s="5">
        <v>0.15752376308808827</v>
      </c>
    </row>
    <row r="1184" spans="1:23" ht="37.5" x14ac:dyDescent="0.35">
      <c r="A1184" s="6"/>
      <c r="B1184" s="4"/>
      <c r="C1184" s="4" t="s">
        <v>37</v>
      </c>
      <c r="D1184" s="7" t="s">
        <v>38</v>
      </c>
      <c r="E1184" s="8">
        <v>19083.099999999999</v>
      </c>
      <c r="F1184" s="8">
        <v>19083.099999999999</v>
      </c>
      <c r="G1184" s="9">
        <v>17498.36</v>
      </c>
      <c r="H1184" s="9">
        <v>17498.36</v>
      </c>
      <c r="I1184" s="9">
        <v>17498.36</v>
      </c>
      <c r="J1184" s="9">
        <v>17498.36</v>
      </c>
      <c r="K1184" s="9">
        <v>0</v>
      </c>
      <c r="L1184" s="9">
        <v>0</v>
      </c>
      <c r="M1184" s="9">
        <v>0</v>
      </c>
      <c r="N1184" s="9">
        <v>0</v>
      </c>
      <c r="O1184" s="9">
        <v>0</v>
      </c>
      <c r="P1184" s="9">
        <v>0</v>
      </c>
      <c r="Q1184" s="9">
        <v>0</v>
      </c>
      <c r="R1184" s="9">
        <v>0</v>
      </c>
      <c r="S1184" s="9">
        <v>0</v>
      </c>
      <c r="T1184" s="9">
        <v>0</v>
      </c>
      <c r="U1184" s="9">
        <v>0</v>
      </c>
      <c r="V1184" s="5">
        <v>91.695593220338978</v>
      </c>
      <c r="W1184" s="5">
        <v>0.34561471796230031</v>
      </c>
    </row>
    <row r="1185" spans="1:23" ht="25" x14ac:dyDescent="0.35">
      <c r="A1185" s="6"/>
      <c r="B1185" s="4"/>
      <c r="C1185" s="4" t="s">
        <v>43</v>
      </c>
      <c r="D1185" s="7" t="s">
        <v>44</v>
      </c>
      <c r="E1185" s="8">
        <v>9774.43</v>
      </c>
      <c r="F1185" s="8">
        <v>2425.8200000000002</v>
      </c>
      <c r="G1185" s="9">
        <v>2312.7399999999998</v>
      </c>
      <c r="H1185" s="9">
        <v>2312.7399999999998</v>
      </c>
      <c r="I1185" s="9">
        <v>2312.7399999999998</v>
      </c>
      <c r="J1185" s="9">
        <v>0</v>
      </c>
      <c r="K1185" s="9">
        <v>2312.7399999999998</v>
      </c>
      <c r="L1185" s="9">
        <v>0</v>
      </c>
      <c r="M1185" s="9">
        <v>0</v>
      </c>
      <c r="N1185" s="9">
        <v>0</v>
      </c>
      <c r="O1185" s="9">
        <v>0</v>
      </c>
      <c r="P1185" s="9">
        <v>0</v>
      </c>
      <c r="Q1185" s="9">
        <v>0</v>
      </c>
      <c r="R1185" s="9">
        <v>0</v>
      </c>
      <c r="S1185" s="9">
        <v>0</v>
      </c>
      <c r="T1185" s="9">
        <v>0</v>
      </c>
      <c r="U1185" s="9">
        <v>0</v>
      </c>
      <c r="V1185" s="5">
        <v>95.338666666666654</v>
      </c>
      <c r="W1185" s="5">
        <v>4.5679578696601733E-2</v>
      </c>
    </row>
    <row r="1186" spans="1:23" x14ac:dyDescent="0.35">
      <c r="A1186" s="6"/>
      <c r="B1186" s="4"/>
      <c r="C1186" s="4" t="s">
        <v>49</v>
      </c>
      <c r="D1186" s="7" t="s">
        <v>50</v>
      </c>
      <c r="E1186" s="8">
        <v>32344.23</v>
      </c>
      <c r="F1186" s="8">
        <v>32344.23</v>
      </c>
      <c r="G1186" s="9">
        <v>27527.63</v>
      </c>
      <c r="H1186" s="9">
        <v>27527.63</v>
      </c>
      <c r="I1186" s="9">
        <v>27527.63</v>
      </c>
      <c r="J1186" s="9">
        <v>0</v>
      </c>
      <c r="K1186" s="9">
        <v>27527.63</v>
      </c>
      <c r="L1186" s="9">
        <v>0</v>
      </c>
      <c r="M1186" s="9">
        <v>0</v>
      </c>
      <c r="N1186" s="9">
        <v>0</v>
      </c>
      <c r="O1186" s="9">
        <v>0</v>
      </c>
      <c r="P1186" s="9">
        <v>0</v>
      </c>
      <c r="Q1186" s="9">
        <v>0</v>
      </c>
      <c r="R1186" s="9">
        <v>0</v>
      </c>
      <c r="S1186" s="9">
        <v>0</v>
      </c>
      <c r="T1186" s="9">
        <v>0</v>
      </c>
      <c r="U1186" s="9">
        <v>0</v>
      </c>
      <c r="V1186" s="5">
        <v>85.1083</v>
      </c>
      <c r="W1186" s="5">
        <v>0.54370542733049754</v>
      </c>
    </row>
    <row r="1187" spans="1:23" ht="25" x14ac:dyDescent="0.35">
      <c r="A1187" s="6"/>
      <c r="B1187" s="4"/>
      <c r="C1187" s="4" t="s">
        <v>53</v>
      </c>
      <c r="D1187" s="7" t="s">
        <v>54</v>
      </c>
      <c r="E1187" s="8">
        <v>646.88</v>
      </c>
      <c r="F1187" s="8">
        <v>646.88</v>
      </c>
      <c r="G1187" s="9">
        <v>145.55000000000001</v>
      </c>
      <c r="H1187" s="9">
        <v>145.55000000000001</v>
      </c>
      <c r="I1187" s="9">
        <v>145.55000000000001</v>
      </c>
      <c r="J1187" s="9">
        <v>0</v>
      </c>
      <c r="K1187" s="9">
        <v>145.55000000000001</v>
      </c>
      <c r="L1187" s="9">
        <v>0</v>
      </c>
      <c r="M1187" s="9">
        <v>0</v>
      </c>
      <c r="N1187" s="9">
        <v>0</v>
      </c>
      <c r="O1187" s="9">
        <v>0</v>
      </c>
      <c r="P1187" s="9">
        <v>0</v>
      </c>
      <c r="Q1187" s="9">
        <v>0</v>
      </c>
      <c r="R1187" s="9">
        <v>0</v>
      </c>
      <c r="S1187" s="9">
        <v>0</v>
      </c>
      <c r="T1187" s="9">
        <v>0</v>
      </c>
      <c r="U1187" s="9">
        <v>0</v>
      </c>
      <c r="V1187" s="5">
        <v>22.5</v>
      </c>
      <c r="W1187" s="5">
        <v>2.8747776926424788E-3</v>
      </c>
    </row>
    <row r="1188" spans="1:23" ht="25" x14ac:dyDescent="0.35">
      <c r="A1188" s="6"/>
      <c r="B1188" s="4"/>
      <c r="C1188" s="4" t="s">
        <v>55</v>
      </c>
      <c r="D1188" s="7" t="s">
        <v>56</v>
      </c>
      <c r="E1188" s="8">
        <v>15525.23</v>
      </c>
      <c r="F1188" s="8">
        <v>38813.08</v>
      </c>
      <c r="G1188" s="9">
        <v>35237.58</v>
      </c>
      <c r="H1188" s="9">
        <v>35237.58</v>
      </c>
      <c r="I1188" s="9">
        <v>35237.58</v>
      </c>
      <c r="J1188" s="9">
        <v>0</v>
      </c>
      <c r="K1188" s="9">
        <v>35237.58</v>
      </c>
      <c r="L1188" s="9">
        <v>0</v>
      </c>
      <c r="M1188" s="9">
        <v>0</v>
      </c>
      <c r="N1188" s="9">
        <v>0</v>
      </c>
      <c r="O1188" s="9">
        <v>0</v>
      </c>
      <c r="P1188" s="9">
        <v>0</v>
      </c>
      <c r="Q1188" s="9">
        <v>0</v>
      </c>
      <c r="R1188" s="9">
        <v>0</v>
      </c>
      <c r="S1188" s="9">
        <v>0</v>
      </c>
      <c r="T1188" s="9">
        <v>0</v>
      </c>
      <c r="U1188" s="9">
        <v>0</v>
      </c>
      <c r="V1188" s="5">
        <v>90.787916666666661</v>
      </c>
      <c r="W1188" s="5">
        <v>0.69598687358618028</v>
      </c>
    </row>
    <row r="1189" spans="1:23" ht="37.5" x14ac:dyDescent="0.35">
      <c r="A1189" s="6"/>
      <c r="B1189" s="4"/>
      <c r="C1189" s="4" t="s">
        <v>63</v>
      </c>
      <c r="D1189" s="7" t="s">
        <v>64</v>
      </c>
      <c r="E1189" s="8">
        <v>5175.08</v>
      </c>
      <c r="F1189" s="8">
        <v>5175.08</v>
      </c>
      <c r="G1189" s="9">
        <v>5175.08</v>
      </c>
      <c r="H1189" s="9">
        <v>5175.08</v>
      </c>
      <c r="I1189" s="9">
        <v>5175.08</v>
      </c>
      <c r="J1189" s="9">
        <v>0</v>
      </c>
      <c r="K1189" s="9">
        <v>5175.08</v>
      </c>
      <c r="L1189" s="9">
        <v>0</v>
      </c>
      <c r="M1189" s="9">
        <v>0</v>
      </c>
      <c r="N1189" s="9">
        <v>0</v>
      </c>
      <c r="O1189" s="9">
        <v>0</v>
      </c>
      <c r="P1189" s="9">
        <v>0</v>
      </c>
      <c r="Q1189" s="9">
        <v>0</v>
      </c>
      <c r="R1189" s="9">
        <v>0</v>
      </c>
      <c r="S1189" s="9">
        <v>0</v>
      </c>
      <c r="T1189" s="9">
        <v>0</v>
      </c>
      <c r="U1189" s="9">
        <v>0</v>
      </c>
      <c r="V1189" s="5">
        <v>100</v>
      </c>
      <c r="W1189" s="5">
        <v>0.10221431796062147</v>
      </c>
    </row>
    <row r="1190" spans="1:23" ht="25" x14ac:dyDescent="0.35">
      <c r="A1190" s="6"/>
      <c r="B1190" s="4"/>
      <c r="C1190" s="4" t="s">
        <v>209</v>
      </c>
      <c r="D1190" s="7" t="s">
        <v>210</v>
      </c>
      <c r="E1190" s="8">
        <v>3234.42</v>
      </c>
      <c r="F1190" s="8">
        <v>3234.42</v>
      </c>
      <c r="G1190" s="9">
        <v>0</v>
      </c>
      <c r="H1190" s="9">
        <v>0</v>
      </c>
      <c r="I1190" s="9">
        <v>0</v>
      </c>
      <c r="J1190" s="9">
        <v>0</v>
      </c>
      <c r="K1190" s="9">
        <v>0</v>
      </c>
      <c r="L1190" s="9">
        <v>0</v>
      </c>
      <c r="M1190" s="9">
        <v>0</v>
      </c>
      <c r="N1190" s="9">
        <v>0</v>
      </c>
      <c r="O1190" s="9">
        <v>0</v>
      </c>
      <c r="P1190" s="9">
        <v>0</v>
      </c>
      <c r="Q1190" s="9">
        <v>0</v>
      </c>
      <c r="R1190" s="9">
        <v>0</v>
      </c>
      <c r="S1190" s="9">
        <v>0</v>
      </c>
      <c r="T1190" s="9">
        <v>0</v>
      </c>
      <c r="U1190" s="9">
        <v>0</v>
      </c>
      <c r="V1190" s="5">
        <v>0</v>
      </c>
      <c r="W1190" s="5">
        <v>0</v>
      </c>
    </row>
    <row r="1191" spans="1:23" ht="37.5" x14ac:dyDescent="0.35">
      <c r="A1191" s="6"/>
      <c r="B1191" s="4"/>
      <c r="C1191" s="4" t="s">
        <v>91</v>
      </c>
      <c r="D1191" s="7" t="s">
        <v>92</v>
      </c>
      <c r="E1191" s="8">
        <v>5750.8</v>
      </c>
      <c r="F1191" s="8">
        <v>0</v>
      </c>
      <c r="G1191" s="9">
        <v>0</v>
      </c>
      <c r="H1191" s="9">
        <v>0</v>
      </c>
      <c r="I1191" s="9">
        <v>0</v>
      </c>
      <c r="J1191" s="9">
        <v>0</v>
      </c>
      <c r="K1191" s="9">
        <v>0</v>
      </c>
      <c r="L1191" s="9">
        <v>0</v>
      </c>
      <c r="M1191" s="9">
        <v>0</v>
      </c>
      <c r="N1191" s="9">
        <v>0</v>
      </c>
      <c r="O1191" s="9">
        <v>0</v>
      </c>
      <c r="P1191" s="9">
        <v>0</v>
      </c>
      <c r="Q1191" s="9">
        <v>0</v>
      </c>
      <c r="R1191" s="9">
        <v>0</v>
      </c>
      <c r="S1191" s="9">
        <v>0</v>
      </c>
      <c r="T1191" s="9">
        <v>0</v>
      </c>
      <c r="U1191" s="9">
        <v>0</v>
      </c>
      <c r="V1191" s="5" t="s">
        <v>86</v>
      </c>
      <c r="W1191" s="5">
        <v>0</v>
      </c>
    </row>
    <row r="1192" spans="1:23" x14ac:dyDescent="0.35">
      <c r="A1192" s="6">
        <v>926</v>
      </c>
      <c r="B1192" s="4"/>
      <c r="C1192" s="4"/>
      <c r="D1192" s="7" t="s">
        <v>310</v>
      </c>
      <c r="E1192" s="8">
        <v>142638.06</v>
      </c>
      <c r="F1192" s="8">
        <v>142638.06</v>
      </c>
      <c r="G1192" s="9">
        <v>130600.38</v>
      </c>
      <c r="H1192" s="9">
        <v>130600.38</v>
      </c>
      <c r="I1192" s="9">
        <v>130600.38</v>
      </c>
      <c r="J1192" s="9">
        <v>111646.98</v>
      </c>
      <c r="K1192" s="9">
        <v>18953.400000000001</v>
      </c>
      <c r="L1192" s="9">
        <v>0</v>
      </c>
      <c r="M1192" s="9">
        <v>0</v>
      </c>
      <c r="N1192" s="9">
        <v>0</v>
      </c>
      <c r="O1192" s="9">
        <v>0</v>
      </c>
      <c r="P1192" s="9">
        <v>0</v>
      </c>
      <c r="Q1192" s="9">
        <v>0</v>
      </c>
      <c r="R1192" s="9">
        <v>0</v>
      </c>
      <c r="S1192" s="9">
        <v>0</v>
      </c>
      <c r="T1192" s="9">
        <v>0</v>
      </c>
      <c r="U1192" s="9">
        <v>0</v>
      </c>
      <c r="V1192" s="5">
        <v>91.560680272108854</v>
      </c>
      <c r="W1192" s="5">
        <v>2.5795226914604021</v>
      </c>
    </row>
    <row r="1193" spans="1:23" ht="25" x14ac:dyDescent="0.35">
      <c r="A1193" s="6"/>
      <c r="B1193" s="4" t="s">
        <v>313</v>
      </c>
      <c r="C1193" s="4"/>
      <c r="D1193" s="7" t="s">
        <v>314</v>
      </c>
      <c r="E1193" s="8">
        <v>142638.06</v>
      </c>
      <c r="F1193" s="8">
        <v>142638.06</v>
      </c>
      <c r="G1193" s="9">
        <v>130600.38</v>
      </c>
      <c r="H1193" s="9">
        <v>130600.38</v>
      </c>
      <c r="I1193" s="9">
        <v>130600.38</v>
      </c>
      <c r="J1193" s="9">
        <v>111646.98</v>
      </c>
      <c r="K1193" s="9">
        <v>18953.400000000001</v>
      </c>
      <c r="L1193" s="9">
        <v>0</v>
      </c>
      <c r="M1193" s="9">
        <v>0</v>
      </c>
      <c r="N1193" s="9">
        <v>0</v>
      </c>
      <c r="O1193" s="9">
        <v>0</v>
      </c>
      <c r="P1193" s="9">
        <v>0</v>
      </c>
      <c r="Q1193" s="9">
        <v>0</v>
      </c>
      <c r="R1193" s="9">
        <v>0</v>
      </c>
      <c r="S1193" s="9">
        <v>0</v>
      </c>
      <c r="T1193" s="9">
        <v>0</v>
      </c>
      <c r="U1193" s="9">
        <v>0</v>
      </c>
      <c r="V1193" s="5">
        <v>91.560680272108854</v>
      </c>
      <c r="W1193" s="5">
        <v>2.5795226914604021</v>
      </c>
    </row>
    <row r="1194" spans="1:23" ht="25" x14ac:dyDescent="0.35">
      <c r="A1194" s="6"/>
      <c r="B1194" s="4"/>
      <c r="C1194" s="4" t="s">
        <v>33</v>
      </c>
      <c r="D1194" s="7" t="s">
        <v>34</v>
      </c>
      <c r="E1194" s="8">
        <v>89270.080000000002</v>
      </c>
      <c r="F1194" s="8">
        <v>89270.080000000002</v>
      </c>
      <c r="G1194" s="9">
        <v>86436.17</v>
      </c>
      <c r="H1194" s="9">
        <v>86436.17</v>
      </c>
      <c r="I1194" s="9">
        <v>86436.17</v>
      </c>
      <c r="J1194" s="9">
        <v>86436.17</v>
      </c>
      <c r="K1194" s="9">
        <v>0</v>
      </c>
      <c r="L1194" s="9">
        <v>0</v>
      </c>
      <c r="M1194" s="9">
        <v>0</v>
      </c>
      <c r="N1194" s="9">
        <v>0</v>
      </c>
      <c r="O1194" s="9">
        <v>0</v>
      </c>
      <c r="P1194" s="9">
        <v>0</v>
      </c>
      <c r="Q1194" s="9">
        <v>0</v>
      </c>
      <c r="R1194" s="9">
        <v>0</v>
      </c>
      <c r="S1194" s="9">
        <v>0</v>
      </c>
      <c r="T1194" s="9">
        <v>0</v>
      </c>
      <c r="U1194" s="9">
        <v>0</v>
      </c>
      <c r="V1194" s="5">
        <v>96.825471014492763</v>
      </c>
      <c r="W1194" s="5">
        <v>1.7072237854659968</v>
      </c>
    </row>
    <row r="1195" spans="1:23" ht="25" x14ac:dyDescent="0.35">
      <c r="A1195" s="6"/>
      <c r="B1195" s="4"/>
      <c r="C1195" s="4" t="s">
        <v>35</v>
      </c>
      <c r="D1195" s="7" t="s">
        <v>36</v>
      </c>
      <c r="E1195" s="8">
        <v>7115.73</v>
      </c>
      <c r="F1195" s="8">
        <v>6954.01</v>
      </c>
      <c r="G1195" s="9">
        <v>6953.36</v>
      </c>
      <c r="H1195" s="9">
        <v>6953.36</v>
      </c>
      <c r="I1195" s="9">
        <v>6953.36</v>
      </c>
      <c r="J1195" s="9">
        <v>6953.36</v>
      </c>
      <c r="K1195" s="9">
        <v>0</v>
      </c>
      <c r="L1195" s="9">
        <v>0</v>
      </c>
      <c r="M1195" s="9">
        <v>0</v>
      </c>
      <c r="N1195" s="9">
        <v>0</v>
      </c>
      <c r="O1195" s="9">
        <v>0</v>
      </c>
      <c r="P1195" s="9">
        <v>0</v>
      </c>
      <c r="Q1195" s="9">
        <v>0</v>
      </c>
      <c r="R1195" s="9">
        <v>0</v>
      </c>
      <c r="S1195" s="9">
        <v>0</v>
      </c>
      <c r="T1195" s="9">
        <v>0</v>
      </c>
      <c r="U1195" s="9">
        <v>0</v>
      </c>
      <c r="V1195" s="5">
        <v>99.990697674418612</v>
      </c>
      <c r="W1195" s="5">
        <v>0.13733771296984004</v>
      </c>
    </row>
    <row r="1196" spans="1:23" ht="37.5" x14ac:dyDescent="0.35">
      <c r="A1196" s="6"/>
      <c r="B1196" s="4"/>
      <c r="C1196" s="4" t="s">
        <v>37</v>
      </c>
      <c r="D1196" s="7" t="s">
        <v>38</v>
      </c>
      <c r="E1196" s="8">
        <v>16172.12</v>
      </c>
      <c r="F1196" s="8">
        <v>16172.12</v>
      </c>
      <c r="G1196" s="9">
        <v>15969.38</v>
      </c>
      <c r="H1196" s="9">
        <v>15969.38</v>
      </c>
      <c r="I1196" s="9">
        <v>15969.38</v>
      </c>
      <c r="J1196" s="9">
        <v>15969.38</v>
      </c>
      <c r="K1196" s="9">
        <v>0</v>
      </c>
      <c r="L1196" s="9">
        <v>0</v>
      </c>
      <c r="M1196" s="9">
        <v>0</v>
      </c>
      <c r="N1196" s="9">
        <v>0</v>
      </c>
      <c r="O1196" s="9">
        <v>0</v>
      </c>
      <c r="P1196" s="9">
        <v>0</v>
      </c>
      <c r="Q1196" s="9">
        <v>0</v>
      </c>
      <c r="R1196" s="9">
        <v>0</v>
      </c>
      <c r="S1196" s="9">
        <v>0</v>
      </c>
      <c r="T1196" s="9">
        <v>0</v>
      </c>
      <c r="U1196" s="9">
        <v>0</v>
      </c>
      <c r="V1196" s="5">
        <v>98.746399999999994</v>
      </c>
      <c r="W1196" s="5">
        <v>0.31541549772083471</v>
      </c>
    </row>
    <row r="1197" spans="1:23" ht="37.5" x14ac:dyDescent="0.35">
      <c r="A1197" s="6"/>
      <c r="B1197" s="4"/>
      <c r="C1197" s="4" t="s">
        <v>39</v>
      </c>
      <c r="D1197" s="7" t="s">
        <v>40</v>
      </c>
      <c r="E1197" s="8">
        <v>2264.1</v>
      </c>
      <c r="F1197" s="8">
        <v>2425.8200000000002</v>
      </c>
      <c r="G1197" s="9">
        <v>2288.06</v>
      </c>
      <c r="H1197" s="9">
        <v>2288.06</v>
      </c>
      <c r="I1197" s="9">
        <v>2288.06</v>
      </c>
      <c r="J1197" s="9">
        <v>2288.06</v>
      </c>
      <c r="K1197" s="9">
        <v>0</v>
      </c>
      <c r="L1197" s="9">
        <v>0</v>
      </c>
      <c r="M1197" s="9">
        <v>0</v>
      </c>
      <c r="N1197" s="9">
        <v>0</v>
      </c>
      <c r="O1197" s="9">
        <v>0</v>
      </c>
      <c r="P1197" s="9">
        <v>0</v>
      </c>
      <c r="Q1197" s="9">
        <v>0</v>
      </c>
      <c r="R1197" s="9">
        <v>0</v>
      </c>
      <c r="S1197" s="9">
        <v>0</v>
      </c>
      <c r="T1197" s="9">
        <v>0</v>
      </c>
      <c r="U1197" s="9">
        <v>0</v>
      </c>
      <c r="V1197" s="5">
        <v>94.321333333333328</v>
      </c>
      <c r="W1197" s="5">
        <v>4.519214416782702E-2</v>
      </c>
    </row>
    <row r="1198" spans="1:23" ht="25" x14ac:dyDescent="0.35">
      <c r="A1198" s="6"/>
      <c r="B1198" s="4"/>
      <c r="C1198" s="4" t="s">
        <v>43</v>
      </c>
      <c r="D1198" s="7" t="s">
        <v>44</v>
      </c>
      <c r="E1198" s="8">
        <v>14554.9</v>
      </c>
      <c r="F1198" s="8">
        <v>14554.9</v>
      </c>
      <c r="G1198" s="9">
        <v>8690.57</v>
      </c>
      <c r="H1198" s="9">
        <v>8690.57</v>
      </c>
      <c r="I1198" s="9">
        <v>8690.57</v>
      </c>
      <c r="J1198" s="9">
        <v>0</v>
      </c>
      <c r="K1198" s="9">
        <v>8690.57</v>
      </c>
      <c r="L1198" s="9">
        <v>0</v>
      </c>
      <c r="M1198" s="9">
        <v>0</v>
      </c>
      <c r="N1198" s="9">
        <v>0</v>
      </c>
      <c r="O1198" s="9">
        <v>0</v>
      </c>
      <c r="P1198" s="9">
        <v>0</v>
      </c>
      <c r="Q1198" s="9">
        <v>0</v>
      </c>
      <c r="R1198" s="9">
        <v>0</v>
      </c>
      <c r="S1198" s="9">
        <v>0</v>
      </c>
      <c r="T1198" s="9">
        <v>0</v>
      </c>
      <c r="U1198" s="9">
        <v>0</v>
      </c>
      <c r="V1198" s="5">
        <v>59.708888888888886</v>
      </c>
      <c r="W1198" s="5">
        <v>0.17164978183024615</v>
      </c>
    </row>
    <row r="1199" spans="1:23" ht="25" x14ac:dyDescent="0.35">
      <c r="A1199" s="6"/>
      <c r="B1199" s="4"/>
      <c r="C1199" s="4" t="s">
        <v>53</v>
      </c>
      <c r="D1199" s="7" t="s">
        <v>54</v>
      </c>
      <c r="E1199" s="8">
        <v>646.88</v>
      </c>
      <c r="F1199" s="8">
        <v>646.88</v>
      </c>
      <c r="G1199" s="9">
        <v>0</v>
      </c>
      <c r="H1199" s="9">
        <v>0</v>
      </c>
      <c r="I1199" s="9">
        <v>0</v>
      </c>
      <c r="J1199" s="9">
        <v>0</v>
      </c>
      <c r="K1199" s="9">
        <v>0</v>
      </c>
      <c r="L1199" s="9">
        <v>0</v>
      </c>
      <c r="M1199" s="9">
        <v>0</v>
      </c>
      <c r="N1199" s="9">
        <v>0</v>
      </c>
      <c r="O1199" s="9">
        <v>0</v>
      </c>
      <c r="P1199" s="9">
        <v>0</v>
      </c>
      <c r="Q1199" s="9">
        <v>0</v>
      </c>
      <c r="R1199" s="9">
        <v>0</v>
      </c>
      <c r="S1199" s="9">
        <v>0</v>
      </c>
      <c r="T1199" s="9">
        <v>0</v>
      </c>
      <c r="U1199" s="9">
        <v>0</v>
      </c>
      <c r="V1199" s="5">
        <v>0</v>
      </c>
      <c r="W1199" s="5">
        <v>0</v>
      </c>
    </row>
    <row r="1200" spans="1:23" ht="25" x14ac:dyDescent="0.35">
      <c r="A1200" s="6"/>
      <c r="B1200" s="4"/>
      <c r="C1200" s="4" t="s">
        <v>55</v>
      </c>
      <c r="D1200" s="7" t="s">
        <v>56</v>
      </c>
      <c r="E1200" s="8">
        <v>7439.17</v>
      </c>
      <c r="F1200" s="8">
        <v>7439.17</v>
      </c>
      <c r="G1200" s="9">
        <v>5087.75</v>
      </c>
      <c r="H1200" s="9">
        <v>5087.75</v>
      </c>
      <c r="I1200" s="9">
        <v>5087.75</v>
      </c>
      <c r="J1200" s="9">
        <v>0</v>
      </c>
      <c r="K1200" s="9">
        <v>5087.75</v>
      </c>
      <c r="L1200" s="9">
        <v>0</v>
      </c>
      <c r="M1200" s="9">
        <v>0</v>
      </c>
      <c r="N1200" s="9">
        <v>0</v>
      </c>
      <c r="O1200" s="9">
        <v>0</v>
      </c>
      <c r="P1200" s="9">
        <v>0</v>
      </c>
      <c r="Q1200" s="9">
        <v>0</v>
      </c>
      <c r="R1200" s="9">
        <v>0</v>
      </c>
      <c r="S1200" s="9">
        <v>0</v>
      </c>
      <c r="T1200" s="9">
        <v>0</v>
      </c>
      <c r="U1200" s="9">
        <v>0</v>
      </c>
      <c r="V1200" s="5">
        <v>68.391304347826093</v>
      </c>
      <c r="W1200" s="5">
        <v>0.10048945134503598</v>
      </c>
    </row>
    <row r="1201" spans="1:23" ht="37.5" x14ac:dyDescent="0.35">
      <c r="A1201" s="6"/>
      <c r="B1201" s="4"/>
      <c r="C1201" s="4" t="s">
        <v>63</v>
      </c>
      <c r="D1201" s="7" t="s">
        <v>64</v>
      </c>
      <c r="E1201" s="8">
        <v>5175.08</v>
      </c>
      <c r="F1201" s="8">
        <v>5175.08</v>
      </c>
      <c r="G1201" s="9">
        <v>5175.08</v>
      </c>
      <c r="H1201" s="9">
        <v>5175.08</v>
      </c>
      <c r="I1201" s="9">
        <v>5175.08</v>
      </c>
      <c r="J1201" s="9">
        <v>0</v>
      </c>
      <c r="K1201" s="9">
        <v>5175.08</v>
      </c>
      <c r="L1201" s="9">
        <v>0</v>
      </c>
      <c r="M1201" s="9">
        <v>0</v>
      </c>
      <c r="N1201" s="9">
        <v>0</v>
      </c>
      <c r="O1201" s="9">
        <v>0</v>
      </c>
      <c r="P1201" s="9">
        <v>0</v>
      </c>
      <c r="Q1201" s="9">
        <v>0</v>
      </c>
      <c r="R1201" s="9">
        <v>0</v>
      </c>
      <c r="S1201" s="9">
        <v>0</v>
      </c>
      <c r="T1201" s="9">
        <v>0</v>
      </c>
      <c r="U1201" s="9">
        <v>0</v>
      </c>
      <c r="V1201" s="5">
        <v>100</v>
      </c>
      <c r="W1201" s="5">
        <v>0.10221431796062147</v>
      </c>
    </row>
    <row r="1202" spans="1:23" x14ac:dyDescent="0.35">
      <c r="A1202" s="35"/>
      <c r="B1202" s="36"/>
      <c r="C1202" s="36"/>
      <c r="D1202" s="37" t="s">
        <v>27</v>
      </c>
      <c r="E1202" s="38">
        <v>4104867.81</v>
      </c>
      <c r="F1202" s="38">
        <v>5266077.45</v>
      </c>
      <c r="G1202" s="39">
        <v>5062966.78</v>
      </c>
      <c r="H1202" s="39">
        <v>4511966.63</v>
      </c>
      <c r="I1202" s="39">
        <v>4505315.33</v>
      </c>
      <c r="J1202" s="39">
        <v>3482336.68</v>
      </c>
      <c r="K1202" s="39">
        <v>1022978.65</v>
      </c>
      <c r="L1202" s="39">
        <v>0</v>
      </c>
      <c r="M1202" s="39">
        <v>6651.3</v>
      </c>
      <c r="N1202" s="39">
        <v>0</v>
      </c>
      <c r="O1202" s="39">
        <v>0</v>
      </c>
      <c r="P1202" s="39">
        <v>0</v>
      </c>
      <c r="Q1202" s="39">
        <v>551000.15</v>
      </c>
      <c r="R1202" s="39">
        <v>551000.15</v>
      </c>
      <c r="S1202" s="39">
        <v>0</v>
      </c>
      <c r="T1202" s="39">
        <v>0</v>
      </c>
      <c r="U1202" s="39">
        <v>0</v>
      </c>
      <c r="V1202" s="40">
        <v>96.14303666465004</v>
      </c>
      <c r="W1202" s="40">
        <v>100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CECC36-8DBA-40F5-9D82-20DC1BD7C4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Starting Sheet</vt:lpstr>
      <vt:lpstr>Original Worksheet</vt:lpstr>
      <vt:lpstr>Report Sheet</vt:lpstr>
      <vt:lpstr>Bonus</vt:lpstr>
      <vt:lpstr>Source 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2024-03-12T21:17:43Z</dcterms:modified>
</cp:coreProperties>
</file>