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J2" i="1"/>
  <c r="I2" i="1"/>
  <c r="C159" i="1" s="1"/>
  <c r="E3" i="1"/>
  <c r="F3" i="1"/>
  <c r="E4" i="1"/>
  <c r="F4" i="1"/>
  <c r="H4" i="1" s="1"/>
  <c r="E5" i="1"/>
  <c r="F5" i="1"/>
  <c r="E6" i="1"/>
  <c r="F6" i="1"/>
  <c r="H6" i="1" s="1"/>
  <c r="E7" i="1"/>
  <c r="F7" i="1"/>
  <c r="E8" i="1"/>
  <c r="F8" i="1"/>
  <c r="H8" i="1" s="1"/>
  <c r="E9" i="1"/>
  <c r="F9" i="1"/>
  <c r="E10" i="1"/>
  <c r="F10" i="1"/>
  <c r="H10" i="1" s="1"/>
  <c r="E11" i="1"/>
  <c r="F11" i="1"/>
  <c r="E12" i="1"/>
  <c r="F12" i="1"/>
  <c r="H12" i="1" s="1"/>
  <c r="E13" i="1"/>
  <c r="F13" i="1"/>
  <c r="E14" i="1"/>
  <c r="F14" i="1"/>
  <c r="H14" i="1" s="1"/>
  <c r="E15" i="1"/>
  <c r="F15" i="1"/>
  <c r="E16" i="1"/>
  <c r="F16" i="1"/>
  <c r="H16" i="1" s="1"/>
  <c r="E17" i="1"/>
  <c r="F17" i="1"/>
  <c r="E18" i="1"/>
  <c r="F18" i="1"/>
  <c r="H18" i="1" s="1"/>
  <c r="E19" i="1"/>
  <c r="F19" i="1"/>
  <c r="E20" i="1"/>
  <c r="F20" i="1"/>
  <c r="H20" i="1" s="1"/>
  <c r="E21" i="1"/>
  <c r="F21" i="1"/>
  <c r="E22" i="1"/>
  <c r="F22" i="1"/>
  <c r="H22" i="1" s="1"/>
  <c r="E23" i="1"/>
  <c r="F23" i="1"/>
  <c r="E24" i="1"/>
  <c r="F24" i="1"/>
  <c r="H24" i="1" s="1"/>
  <c r="E25" i="1"/>
  <c r="F25" i="1"/>
  <c r="E26" i="1"/>
  <c r="F26" i="1"/>
  <c r="H26" i="1" s="1"/>
  <c r="E27" i="1"/>
  <c r="F27" i="1"/>
  <c r="E28" i="1"/>
  <c r="F28" i="1"/>
  <c r="H28" i="1" s="1"/>
  <c r="E29" i="1"/>
  <c r="F29" i="1"/>
  <c r="E30" i="1"/>
  <c r="F30" i="1"/>
  <c r="H30" i="1" s="1"/>
  <c r="E31" i="1"/>
  <c r="F31" i="1"/>
  <c r="E32" i="1"/>
  <c r="F32" i="1"/>
  <c r="H32" i="1" s="1"/>
  <c r="E33" i="1"/>
  <c r="F33" i="1"/>
  <c r="E34" i="1"/>
  <c r="F34" i="1"/>
  <c r="H34" i="1" s="1"/>
  <c r="E35" i="1"/>
  <c r="F35" i="1"/>
  <c r="E36" i="1"/>
  <c r="F36" i="1"/>
  <c r="H36" i="1" s="1"/>
  <c r="E37" i="1"/>
  <c r="F37" i="1"/>
  <c r="E38" i="1"/>
  <c r="F38" i="1"/>
  <c r="H38" i="1" s="1"/>
  <c r="E39" i="1"/>
  <c r="F39" i="1"/>
  <c r="E40" i="1"/>
  <c r="F40" i="1"/>
  <c r="H40" i="1" s="1"/>
  <c r="E41" i="1"/>
  <c r="F41" i="1"/>
  <c r="E42" i="1"/>
  <c r="F42" i="1"/>
  <c r="H42" i="1" s="1"/>
  <c r="E43" i="1"/>
  <c r="F43" i="1"/>
  <c r="E44" i="1"/>
  <c r="F44" i="1"/>
  <c r="H44" i="1" s="1"/>
  <c r="E45" i="1"/>
  <c r="F45" i="1"/>
  <c r="E46" i="1"/>
  <c r="F46" i="1"/>
  <c r="H46" i="1" s="1"/>
  <c r="E47" i="1"/>
  <c r="F47" i="1"/>
  <c r="E48" i="1"/>
  <c r="F48" i="1"/>
  <c r="H48" i="1" s="1"/>
  <c r="E49" i="1"/>
  <c r="F49" i="1"/>
  <c r="E50" i="1"/>
  <c r="F50" i="1"/>
  <c r="H50" i="1" s="1"/>
  <c r="E51" i="1"/>
  <c r="F51" i="1"/>
  <c r="E52" i="1"/>
  <c r="F52" i="1"/>
  <c r="H52" i="1" s="1"/>
  <c r="E53" i="1"/>
  <c r="F53" i="1"/>
  <c r="E54" i="1"/>
  <c r="F54" i="1"/>
  <c r="H54" i="1" s="1"/>
  <c r="E55" i="1"/>
  <c r="F55" i="1"/>
  <c r="E56" i="1"/>
  <c r="F56" i="1"/>
  <c r="H56" i="1" s="1"/>
  <c r="E57" i="1"/>
  <c r="F57" i="1"/>
  <c r="E58" i="1"/>
  <c r="F58" i="1"/>
  <c r="H58" i="1" s="1"/>
  <c r="E59" i="1"/>
  <c r="F59" i="1"/>
  <c r="E60" i="1"/>
  <c r="F60" i="1"/>
  <c r="H60" i="1" s="1"/>
  <c r="E61" i="1"/>
  <c r="F61" i="1"/>
  <c r="E62" i="1"/>
  <c r="F62" i="1"/>
  <c r="H62" i="1" s="1"/>
  <c r="E63" i="1"/>
  <c r="F63" i="1"/>
  <c r="E64" i="1"/>
  <c r="F64" i="1"/>
  <c r="H64" i="1" s="1"/>
  <c r="E65" i="1"/>
  <c r="F65" i="1"/>
  <c r="E66" i="1"/>
  <c r="F66" i="1"/>
  <c r="H66" i="1" s="1"/>
  <c r="E67" i="1"/>
  <c r="F67" i="1"/>
  <c r="E68" i="1"/>
  <c r="F68" i="1"/>
  <c r="H68" i="1" s="1"/>
  <c r="E69" i="1"/>
  <c r="F69" i="1"/>
  <c r="E70" i="1"/>
  <c r="F70" i="1"/>
  <c r="H70" i="1" s="1"/>
  <c r="E71" i="1"/>
  <c r="F71" i="1"/>
  <c r="E72" i="1"/>
  <c r="F72" i="1"/>
  <c r="H72" i="1" s="1"/>
  <c r="E73" i="1"/>
  <c r="F73" i="1"/>
  <c r="E74" i="1"/>
  <c r="F74" i="1"/>
  <c r="H74" i="1" s="1"/>
  <c r="E75" i="1"/>
  <c r="F75" i="1"/>
  <c r="E76" i="1"/>
  <c r="F76" i="1"/>
  <c r="H76" i="1" s="1"/>
  <c r="E77" i="1"/>
  <c r="F77" i="1"/>
  <c r="E78" i="1"/>
  <c r="F78" i="1"/>
  <c r="H78" i="1" s="1"/>
  <c r="E79" i="1"/>
  <c r="F79" i="1"/>
  <c r="E80" i="1"/>
  <c r="F80" i="1"/>
  <c r="H80" i="1" s="1"/>
  <c r="E81" i="1"/>
  <c r="F81" i="1"/>
  <c r="E82" i="1"/>
  <c r="F82" i="1"/>
  <c r="H82" i="1" s="1"/>
  <c r="E83" i="1"/>
  <c r="F83" i="1"/>
  <c r="E84" i="1"/>
  <c r="F84" i="1"/>
  <c r="H84" i="1" s="1"/>
  <c r="E85" i="1"/>
  <c r="F85" i="1"/>
  <c r="E86" i="1"/>
  <c r="F86" i="1"/>
  <c r="H86" i="1" s="1"/>
  <c r="E87" i="1"/>
  <c r="F87" i="1"/>
  <c r="E88" i="1"/>
  <c r="F88" i="1"/>
  <c r="H88" i="1" s="1"/>
  <c r="E89" i="1"/>
  <c r="F89" i="1"/>
  <c r="E90" i="1"/>
  <c r="F90" i="1"/>
  <c r="H90" i="1" s="1"/>
  <c r="E91" i="1"/>
  <c r="F91" i="1"/>
  <c r="E92" i="1"/>
  <c r="F92" i="1"/>
  <c r="H92" i="1" s="1"/>
  <c r="E93" i="1"/>
  <c r="F93" i="1"/>
  <c r="E94" i="1"/>
  <c r="F94" i="1"/>
  <c r="H94" i="1" s="1"/>
  <c r="E95" i="1"/>
  <c r="F95" i="1"/>
  <c r="E96" i="1"/>
  <c r="F96" i="1"/>
  <c r="H96" i="1" s="1"/>
  <c r="E97" i="1"/>
  <c r="F97" i="1"/>
  <c r="E98" i="1"/>
  <c r="F98" i="1"/>
  <c r="H98" i="1" s="1"/>
  <c r="E99" i="1"/>
  <c r="F99" i="1"/>
  <c r="E100" i="1"/>
  <c r="F100" i="1"/>
  <c r="H100" i="1" s="1"/>
  <c r="E101" i="1"/>
  <c r="F101" i="1"/>
  <c r="E102" i="1"/>
  <c r="F102" i="1"/>
  <c r="H102" i="1" s="1"/>
  <c r="E103" i="1"/>
  <c r="F103" i="1"/>
  <c r="E104" i="1"/>
  <c r="F104" i="1"/>
  <c r="H104" i="1" s="1"/>
  <c r="E105" i="1"/>
  <c r="F105" i="1"/>
  <c r="E106" i="1"/>
  <c r="F106" i="1"/>
  <c r="H106" i="1" s="1"/>
  <c r="E107" i="1"/>
  <c r="F107" i="1"/>
  <c r="E108" i="1"/>
  <c r="F108" i="1"/>
  <c r="H108" i="1" s="1"/>
  <c r="E109" i="1"/>
  <c r="F109" i="1"/>
  <c r="E110" i="1"/>
  <c r="F110" i="1"/>
  <c r="H110" i="1" s="1"/>
  <c r="E111" i="1"/>
  <c r="F111" i="1"/>
  <c r="E112" i="1"/>
  <c r="F112" i="1"/>
  <c r="H112" i="1" s="1"/>
  <c r="E113" i="1"/>
  <c r="F113" i="1"/>
  <c r="E114" i="1"/>
  <c r="F114" i="1"/>
  <c r="H114" i="1" s="1"/>
  <c r="E115" i="1"/>
  <c r="F115" i="1"/>
  <c r="E116" i="1"/>
  <c r="F116" i="1"/>
  <c r="H116" i="1" s="1"/>
  <c r="E117" i="1"/>
  <c r="F117" i="1"/>
  <c r="E118" i="1"/>
  <c r="F118" i="1"/>
  <c r="H118" i="1" s="1"/>
  <c r="E119" i="1"/>
  <c r="F119" i="1"/>
  <c r="E120" i="1"/>
  <c r="F120" i="1"/>
  <c r="H120" i="1" s="1"/>
  <c r="E121" i="1"/>
  <c r="F121" i="1"/>
  <c r="E122" i="1"/>
  <c r="F122" i="1"/>
  <c r="H122" i="1" s="1"/>
  <c r="E123" i="1"/>
  <c r="F123" i="1"/>
  <c r="E124" i="1"/>
  <c r="F124" i="1"/>
  <c r="H124" i="1" s="1"/>
  <c r="E125" i="1"/>
  <c r="F125" i="1"/>
  <c r="E126" i="1"/>
  <c r="F126" i="1"/>
  <c r="H126" i="1" s="1"/>
  <c r="E127" i="1"/>
  <c r="F127" i="1"/>
  <c r="E128" i="1"/>
  <c r="F128" i="1"/>
  <c r="H128" i="1" s="1"/>
  <c r="E129" i="1"/>
  <c r="F129" i="1"/>
  <c r="E130" i="1"/>
  <c r="F130" i="1"/>
  <c r="H130" i="1" s="1"/>
  <c r="E131" i="1"/>
  <c r="F131" i="1"/>
  <c r="E132" i="1"/>
  <c r="F132" i="1"/>
  <c r="H132" i="1" s="1"/>
  <c r="E133" i="1"/>
  <c r="F133" i="1"/>
  <c r="E134" i="1"/>
  <c r="F134" i="1"/>
  <c r="H134" i="1" s="1"/>
  <c r="E135" i="1"/>
  <c r="F135" i="1"/>
  <c r="E136" i="1"/>
  <c r="F136" i="1"/>
  <c r="H136" i="1" s="1"/>
  <c r="E137" i="1"/>
  <c r="F137" i="1"/>
  <c r="E138" i="1"/>
  <c r="F138" i="1"/>
  <c r="H138" i="1" s="1"/>
  <c r="E139" i="1"/>
  <c r="F139" i="1"/>
  <c r="E140" i="1"/>
  <c r="F140" i="1"/>
  <c r="H140" i="1" s="1"/>
  <c r="E141" i="1"/>
  <c r="F141" i="1"/>
  <c r="E142" i="1"/>
  <c r="F142" i="1"/>
  <c r="H142" i="1" s="1"/>
  <c r="E143" i="1"/>
  <c r="F143" i="1"/>
  <c r="E144" i="1"/>
  <c r="F144" i="1"/>
  <c r="H144" i="1" s="1"/>
  <c r="E145" i="1"/>
  <c r="F145" i="1"/>
  <c r="E146" i="1"/>
  <c r="F146" i="1"/>
  <c r="H146" i="1" s="1"/>
  <c r="E147" i="1"/>
  <c r="F147" i="1"/>
  <c r="E148" i="1"/>
  <c r="F148" i="1"/>
  <c r="H148" i="1" s="1"/>
  <c r="E149" i="1"/>
  <c r="F149" i="1"/>
  <c r="E150" i="1"/>
  <c r="F150" i="1"/>
  <c r="H150" i="1" s="1"/>
  <c r="E151" i="1"/>
  <c r="F151" i="1"/>
  <c r="F2" i="1"/>
  <c r="E2" i="1"/>
  <c r="C156" i="1" s="1"/>
  <c r="C155" i="1"/>
  <c r="C152" i="1"/>
  <c r="D152" i="1"/>
  <c r="B152" i="1"/>
  <c r="G3" i="1"/>
  <c r="H3" i="1"/>
  <c r="G4" i="1"/>
  <c r="G5" i="1"/>
  <c r="H5" i="1"/>
  <c r="G6" i="1"/>
  <c r="G7" i="1"/>
  <c r="H7" i="1"/>
  <c r="G8" i="1"/>
  <c r="G9" i="1"/>
  <c r="H9" i="1"/>
  <c r="G10" i="1"/>
  <c r="G11" i="1"/>
  <c r="H11" i="1"/>
  <c r="G12" i="1"/>
  <c r="G13" i="1"/>
  <c r="H13" i="1"/>
  <c r="G14" i="1"/>
  <c r="G15" i="1"/>
  <c r="H15" i="1"/>
  <c r="G16" i="1"/>
  <c r="G17" i="1"/>
  <c r="H17" i="1"/>
  <c r="G18" i="1"/>
  <c r="G19" i="1"/>
  <c r="H19" i="1"/>
  <c r="G20" i="1"/>
  <c r="G21" i="1"/>
  <c r="H21" i="1"/>
  <c r="G22" i="1"/>
  <c r="G23" i="1"/>
  <c r="H23" i="1"/>
  <c r="G24" i="1"/>
  <c r="G25" i="1"/>
  <c r="H25" i="1"/>
  <c r="G26" i="1"/>
  <c r="G27" i="1"/>
  <c r="H27" i="1"/>
  <c r="G28" i="1"/>
  <c r="G29" i="1"/>
  <c r="H29" i="1"/>
  <c r="G30" i="1"/>
  <c r="G31" i="1"/>
  <c r="H31" i="1"/>
  <c r="G32" i="1"/>
  <c r="G33" i="1"/>
  <c r="H33" i="1"/>
  <c r="G34" i="1"/>
  <c r="G35" i="1"/>
  <c r="H35" i="1"/>
  <c r="G36" i="1"/>
  <c r="G37" i="1"/>
  <c r="H37" i="1"/>
  <c r="G38" i="1"/>
  <c r="G39" i="1"/>
  <c r="H39" i="1"/>
  <c r="G40" i="1"/>
  <c r="G41" i="1"/>
  <c r="H41" i="1"/>
  <c r="G42" i="1"/>
  <c r="G43" i="1"/>
  <c r="H43" i="1"/>
  <c r="G44" i="1"/>
  <c r="G45" i="1"/>
  <c r="H45" i="1"/>
  <c r="G46" i="1"/>
  <c r="G47" i="1"/>
  <c r="H47" i="1"/>
  <c r="G48" i="1"/>
  <c r="G49" i="1"/>
  <c r="H49" i="1"/>
  <c r="G50" i="1"/>
  <c r="G51" i="1"/>
  <c r="H51" i="1"/>
  <c r="G52" i="1"/>
  <c r="G53" i="1"/>
  <c r="H53" i="1"/>
  <c r="G54" i="1"/>
  <c r="G55" i="1"/>
  <c r="H55" i="1"/>
  <c r="G56" i="1"/>
  <c r="G57" i="1"/>
  <c r="H57" i="1"/>
  <c r="G58" i="1"/>
  <c r="G59" i="1"/>
  <c r="H59" i="1"/>
  <c r="G60" i="1"/>
  <c r="G61" i="1"/>
  <c r="H61" i="1"/>
  <c r="G62" i="1"/>
  <c r="G63" i="1"/>
  <c r="H63" i="1"/>
  <c r="G64" i="1"/>
  <c r="G65" i="1"/>
  <c r="H65" i="1"/>
  <c r="G66" i="1"/>
  <c r="G67" i="1"/>
  <c r="H67" i="1"/>
  <c r="G68" i="1"/>
  <c r="G69" i="1"/>
  <c r="H69" i="1"/>
  <c r="G70" i="1"/>
  <c r="G71" i="1"/>
  <c r="H71" i="1"/>
  <c r="G72" i="1"/>
  <c r="G73" i="1"/>
  <c r="H73" i="1"/>
  <c r="G74" i="1"/>
  <c r="G75" i="1"/>
  <c r="H75" i="1"/>
  <c r="G76" i="1"/>
  <c r="G77" i="1"/>
  <c r="H77" i="1"/>
  <c r="G78" i="1"/>
  <c r="G79" i="1"/>
  <c r="H79" i="1"/>
  <c r="G80" i="1"/>
  <c r="G81" i="1"/>
  <c r="H81" i="1"/>
  <c r="G82" i="1"/>
  <c r="G83" i="1"/>
  <c r="H83" i="1"/>
  <c r="G84" i="1"/>
  <c r="G85" i="1"/>
  <c r="H85" i="1"/>
  <c r="G86" i="1"/>
  <c r="G87" i="1"/>
  <c r="H87" i="1"/>
  <c r="G88" i="1"/>
  <c r="G89" i="1"/>
  <c r="H89" i="1"/>
  <c r="G90" i="1"/>
  <c r="G91" i="1"/>
  <c r="H91" i="1"/>
  <c r="G92" i="1"/>
  <c r="G93" i="1"/>
  <c r="H93" i="1"/>
  <c r="G94" i="1"/>
  <c r="G95" i="1"/>
  <c r="H95" i="1"/>
  <c r="G96" i="1"/>
  <c r="G97" i="1"/>
  <c r="H97" i="1"/>
  <c r="G98" i="1"/>
  <c r="G99" i="1"/>
  <c r="H99" i="1"/>
  <c r="G100" i="1"/>
  <c r="G101" i="1"/>
  <c r="H101" i="1"/>
  <c r="G102" i="1"/>
  <c r="G103" i="1"/>
  <c r="H103" i="1"/>
  <c r="G104" i="1"/>
  <c r="G105" i="1"/>
  <c r="H105" i="1"/>
  <c r="G106" i="1"/>
  <c r="G107" i="1"/>
  <c r="H107" i="1"/>
  <c r="G108" i="1"/>
  <c r="G109" i="1"/>
  <c r="H109" i="1"/>
  <c r="G110" i="1"/>
  <c r="G111" i="1"/>
  <c r="H111" i="1"/>
  <c r="G112" i="1"/>
  <c r="G113" i="1"/>
  <c r="H113" i="1"/>
  <c r="G114" i="1"/>
  <c r="G115" i="1"/>
  <c r="H115" i="1"/>
  <c r="G116" i="1"/>
  <c r="G117" i="1"/>
  <c r="H117" i="1"/>
  <c r="G118" i="1"/>
  <c r="G119" i="1"/>
  <c r="H119" i="1"/>
  <c r="G120" i="1"/>
  <c r="G121" i="1"/>
  <c r="H121" i="1"/>
  <c r="G122" i="1"/>
  <c r="G123" i="1"/>
  <c r="H123" i="1"/>
  <c r="G124" i="1"/>
  <c r="G125" i="1"/>
  <c r="H125" i="1"/>
  <c r="G126" i="1"/>
  <c r="G127" i="1"/>
  <c r="H127" i="1"/>
  <c r="G128" i="1"/>
  <c r="G129" i="1"/>
  <c r="H129" i="1"/>
  <c r="G130" i="1"/>
  <c r="H131" i="1"/>
  <c r="H133" i="1"/>
  <c r="H135" i="1"/>
  <c r="H137" i="1"/>
  <c r="H139" i="1"/>
  <c r="H141" i="1"/>
  <c r="H143" i="1"/>
  <c r="H145" i="1"/>
  <c r="H147" i="1"/>
  <c r="H149" i="1"/>
  <c r="H151" i="1"/>
  <c r="H2" i="1"/>
  <c r="G2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D2" i="1"/>
  <c r="D155" i="1" s="1"/>
  <c r="C2" i="1"/>
  <c r="B2" i="1"/>
  <c r="C161" i="1" l="1"/>
  <c r="C162" i="1"/>
  <c r="C163" i="1"/>
  <c r="D156" i="1"/>
  <c r="D158" i="1" s="1"/>
  <c r="D157" i="1"/>
  <c r="D159" i="1"/>
  <c r="D160" i="1" s="1"/>
  <c r="D163" i="1"/>
  <c r="D162" i="1"/>
  <c r="C164" i="1" l="1"/>
  <c r="D161" i="1"/>
  <c r="D164" i="1" s="1"/>
  <c r="G134" i="1"/>
  <c r="G142" i="1"/>
  <c r="G150" i="1"/>
  <c r="G137" i="1"/>
  <c r="G145" i="1"/>
  <c r="G138" i="1"/>
  <c r="G136" i="1"/>
  <c r="G144" i="1"/>
  <c r="G131" i="1"/>
  <c r="C158" i="1"/>
  <c r="G139" i="1"/>
  <c r="G147" i="1"/>
  <c r="G146" i="1"/>
  <c r="G133" i="1"/>
  <c r="G141" i="1"/>
  <c r="G149" i="1"/>
  <c r="G132" i="1"/>
  <c r="G140" i="1"/>
  <c r="G148" i="1"/>
  <c r="G135" i="1"/>
  <c r="G143" i="1"/>
  <c r="G151" i="1"/>
  <c r="C157" i="1" l="1"/>
  <c r="C160" i="1"/>
</calcChain>
</file>

<file path=xl/sharedStrings.xml><?xml version="1.0" encoding="utf-8"?>
<sst xmlns="http://schemas.openxmlformats.org/spreadsheetml/2006/main" count="22" uniqueCount="21">
  <si>
    <t>TIME</t>
  </si>
  <si>
    <t>F(t)</t>
  </si>
  <si>
    <t>G(t)</t>
  </si>
  <si>
    <t>H(t)</t>
  </si>
  <si>
    <t>R2</t>
  </si>
  <si>
    <t>|F-G|</t>
  </si>
  <si>
    <t>|F-H|</t>
  </si>
  <si>
    <t>MAE</t>
  </si>
  <si>
    <t>MAPE</t>
  </si>
  <si>
    <t>|F-G|/G</t>
  </si>
  <si>
    <t>|F-H|/H</t>
  </si>
  <si>
    <t>%</t>
  </si>
  <si>
    <t>MAE/Mean</t>
  </si>
  <si>
    <t>MSE</t>
  </si>
  <si>
    <t>(F-G)^2</t>
  </si>
  <si>
    <t>(F-H)^2</t>
  </si>
  <si>
    <t>RMSE</t>
  </si>
  <si>
    <t>Bias</t>
  </si>
  <si>
    <t>Unequal variation</t>
  </si>
  <si>
    <t>Unequal covariation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</si>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</sst>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F(t)</c:v>
                </c:pt>
              </c:strCache>
            </c:strRef>
          </c:tx>
          <c:marker>
            <c:symbol val="none"/>
          </c:marker>
          <c:val>
            <c:numRef>
              <c:f>Sheet1!$B$2:$B$151</c:f>
              <c:numCache>
                <c:formatCode>General</c:formatCode>
                <c:ptCount val="150"/>
                <c:pt idx="0">
                  <c:v>54.933466539753063</c:v>
                </c:pt>
                <c:pt idx="1">
                  <c:v>69.470917115432528</c:v>
                </c:pt>
                <c:pt idx="2">
                  <c:v>83.232123669751772</c:v>
                </c:pt>
                <c:pt idx="3">
                  <c:v>95.867804544976138</c:v>
                </c:pt>
                <c:pt idx="4">
                  <c:v>107.07354924039483</c:v>
                </c:pt>
                <c:pt idx="5">
                  <c:v>116.60195429836131</c:v>
                </c:pt>
                <c:pt idx="6">
                  <c:v>124.27248649942301</c:v>
                </c:pt>
                <c:pt idx="7">
                  <c:v>129.97868015207524</c:v>
                </c:pt>
                <c:pt idx="8">
                  <c:v>133.69238154390976</c:v>
                </c:pt>
                <c:pt idx="9">
                  <c:v>135.46487134128409</c:v>
                </c:pt>
                <c:pt idx="10">
                  <c:v>135.42482019097952</c:v>
                </c:pt>
                <c:pt idx="11">
                  <c:v>133.77315902755754</c:v>
                </c:pt>
                <c:pt idx="12">
                  <c:v>130.77506859107319</c:v>
                </c:pt>
                <c:pt idx="13">
                  <c:v>126.74940750779525</c:v>
                </c:pt>
                <c:pt idx="14">
                  <c:v>122.05600040299336</c:v>
                </c:pt>
                <c:pt idx="15">
                  <c:v>117.081292828621</c:v>
                </c:pt>
                <c:pt idx="16">
                  <c:v>112.22294489865844</c:v>
                </c:pt>
                <c:pt idx="17">
                  <c:v>107.87397783525738</c:v>
                </c:pt>
                <c:pt idx="18">
                  <c:v>104.40710545286406</c:v>
                </c:pt>
                <c:pt idx="19">
                  <c:v>102.15987523460359</c:v>
                </c:pt>
                <c:pt idx="20">
                  <c:v>101.4212113793206</c:v>
                </c:pt>
                <c:pt idx="21">
                  <c:v>102.41989630552419</c:v>
                </c:pt>
                <c:pt idx="22">
                  <c:v>105.31544981832678</c:v>
                </c:pt>
                <c:pt idx="23">
                  <c:v>110.19176955820797</c:v>
                </c:pt>
                <c:pt idx="24">
                  <c:v>117.05378626684308</c:v>
                </c:pt>
                <c:pt idx="25">
                  <c:v>125.82726721399234</c:v>
                </c:pt>
                <c:pt idx="26">
                  <c:v>136.36177562220064</c:v>
                </c:pt>
                <c:pt idx="27">
                  <c:v>148.43666810638393</c:v>
                </c:pt>
                <c:pt idx="28">
                  <c:v>161.76989102931213</c:v>
                </c:pt>
                <c:pt idx="29">
                  <c:v>176.0292250900537</c:v>
                </c:pt>
                <c:pt idx="30">
                  <c:v>190.84552985912518</c:v>
                </c:pt>
                <c:pt idx="31">
                  <c:v>205.82746024252469</c:v>
                </c:pt>
                <c:pt idx="32">
                  <c:v>220.5770681756689</c:v>
                </c:pt>
                <c:pt idx="33">
                  <c:v>234.70566755693039</c:v>
                </c:pt>
                <c:pt idx="34">
                  <c:v>247.84932993593947</c:v>
                </c:pt>
                <c:pt idx="35">
                  <c:v>259.68339319245763</c:v>
                </c:pt>
                <c:pt idx="36">
                  <c:v>269.93540479058134</c:v>
                </c:pt>
                <c:pt idx="37">
                  <c:v>278.3959836015743</c:v>
                </c:pt>
                <c:pt idx="38">
                  <c:v>284.92716726873027</c:v>
                </c:pt>
                <c:pt idx="39">
                  <c:v>289.46791233116909</c:v>
                </c:pt>
                <c:pt idx="40">
                  <c:v>292.03652783398866</c:v>
                </c:pt>
                <c:pt idx="41">
                  <c:v>292.72994540441402</c:v>
                </c:pt>
                <c:pt idx="42">
                  <c:v>291.7198548937057</c:v>
                </c:pt>
                <c:pt idx="43">
                  <c:v>289.24585964458811</c:v>
                </c:pt>
                <c:pt idx="44">
                  <c:v>285.6059242620878</c:v>
                </c:pt>
                <c:pt idx="45">
                  <c:v>281.14449570501239</c:v>
                </c:pt>
                <c:pt idx="46">
                  <c:v>276.23877127266792</c:v>
                </c:pt>
                <c:pt idx="47">
                  <c:v>271.28366093885103</c:v>
                </c:pt>
                <c:pt idx="48">
                  <c:v>266.67604353740359</c:v>
                </c:pt>
                <c:pt idx="49">
                  <c:v>262.79894445553151</c:v>
                </c:pt>
                <c:pt idx="50">
                  <c:v>260.00626562032289</c:v>
                </c:pt>
                <c:pt idx="51">
                  <c:v>258.60867654571734</c:v>
                </c:pt>
                <c:pt idx="52">
                  <c:v>258.86122891935969</c:v>
                </c:pt>
                <c:pt idx="53">
                  <c:v>260.95318849667541</c:v>
                </c:pt>
                <c:pt idx="54">
                  <c:v>265.00048967246482</c:v>
                </c:pt>
                <c:pt idx="55">
                  <c:v>271.04111354243412</c:v>
                </c:pt>
                <c:pt idx="56">
                  <c:v>279.03357371676623</c:v>
                </c:pt>
                <c:pt idx="57">
                  <c:v>288.85857025156457</c:v>
                </c:pt>
                <c:pt idx="58">
                  <c:v>300.32374576114387</c:v>
                </c:pt>
                <c:pt idx="59">
                  <c:v>313.17135409997826</c:v>
                </c:pt>
                <c:pt idx="60">
                  <c:v>327.08853588815856</c:v>
                </c:pt>
                <c:pt idx="61">
                  <c:v>341.71979122758455</c:v>
                </c:pt>
                <c:pt idx="62">
                  <c:v>356.68115236105683</c:v>
                </c:pt>
                <c:pt idx="63">
                  <c:v>371.57549125507694</c:v>
                </c:pt>
                <c:pt idx="64">
                  <c:v>386.00835184133206</c:v>
                </c:pt>
                <c:pt idx="65">
                  <c:v>399.60367573536115</c:v>
                </c:pt>
                <c:pt idx="66">
                  <c:v>412.01879449762242</c:v>
                </c:pt>
                <c:pt idx="67">
                  <c:v>422.95809074282477</c:v>
                </c:pt>
                <c:pt idx="68">
                  <c:v>432.18478347220525</c:v>
                </c:pt>
                <c:pt idx="69">
                  <c:v>439.53036778474353</c:v>
                </c:pt>
                <c:pt idx="70">
                  <c:v>444.90133263581811</c:v>
                </c:pt>
                <c:pt idx="71">
                  <c:v>448.28288882746386</c:v>
                </c:pt>
                <c:pt idx="72">
                  <c:v>449.73955860702517</c:v>
                </c:pt>
                <c:pt idx="73">
                  <c:v>449.41260336876582</c:v>
                </c:pt>
                <c:pt idx="74">
                  <c:v>447.5143920078558</c:v>
                </c:pt>
                <c:pt idx="75">
                  <c:v>444.31993444269</c:v>
                </c:pt>
                <c:pt idx="76">
                  <c:v>440.15591783728513</c:v>
                </c:pt>
                <c:pt idx="77">
                  <c:v>435.38768261497222</c:v>
                </c:pt>
                <c:pt idx="78">
                  <c:v>430.4046574886159</c:v>
                </c:pt>
                <c:pt idx="79">
                  <c:v>425.60483416674674</c:v>
                </c:pt>
                <c:pt idx="80">
                  <c:v>421.3789006800767</c:v>
                </c:pt>
                <c:pt idx="81">
                  <c:v>418.09466588260261</c:v>
                </c:pt>
                <c:pt idx="82">
                  <c:v>416.08239607328505</c:v>
                </c:pt>
                <c:pt idx="83">
                  <c:v>415.62164832092475</c:v>
                </c:pt>
                <c:pt idx="84">
                  <c:v>416.93012540602217</c:v>
                </c:pt>
                <c:pt idx="85">
                  <c:v>420.15499669792018</c:v>
                </c:pt>
                <c:pt idx="86">
                  <c:v>425.36703097646836</c:v>
                </c:pt>
                <c:pt idx="87">
                  <c:v>432.55777510409382</c:v>
                </c:pt>
                <c:pt idx="88">
                  <c:v>441.63989102572094</c:v>
                </c:pt>
                <c:pt idx="89">
                  <c:v>452.45063766141618</c:v>
                </c:pt>
                <c:pt idx="90">
                  <c:v>464.75835887968577</c:v>
                </c:pt>
                <c:pt idx="91">
                  <c:v>478.27171889640516</c:v>
                </c:pt>
                <c:pt idx="92">
                  <c:v>492.65131691316896</c:v>
                </c:pt>
                <c:pt idx="93">
                  <c:v>507.52321795608162</c:v>
                </c:pt>
                <c:pt idx="94">
                  <c:v>522.49386048314761</c:v>
                </c:pt>
                <c:pt idx="95">
                  <c:v>537.16574644099478</c:v>
                </c:pt>
                <c:pt idx="96">
                  <c:v>551.15328825788481</c:v>
                </c:pt>
                <c:pt idx="97">
                  <c:v>564.09818100340681</c:v>
                </c:pt>
                <c:pt idx="98">
                  <c:v>575.68368687535531</c:v>
                </c:pt>
                <c:pt idx="99">
                  <c:v>585.64726253638139</c:v>
                </c:pt>
                <c:pt idx="100">
                  <c:v>593.79102588834871</c:v>
                </c:pt>
                <c:pt idx="101">
                  <c:v>599.9896450071335</c:v>
                </c:pt>
                <c:pt idx="102">
                  <c:v>604.19533473093077</c:v>
                </c:pt>
                <c:pt idx="103">
                  <c:v>606.43976170386202</c:v>
                </c:pt>
                <c:pt idx="104">
                  <c:v>606.8327819268028</c:v>
                </c:pt>
                <c:pt idx="105">
                  <c:v>605.55806114529912</c:v>
                </c:pt>
                <c:pt idx="106">
                  <c:v>602.86575267588307</c:v>
                </c:pt>
                <c:pt idx="107">
                  <c:v>599.06252458274696</c:v>
                </c:pt>
                <c:pt idx="108">
                  <c:v>594.49933378977187</c:v>
                </c:pt>
                <c:pt idx="109">
                  <c:v>589.55743453547984</c:v>
                </c:pt>
                <c:pt idx="110">
                  <c:v>584.63317896966203</c:v>
                </c:pt>
                <c:pt idx="111">
                  <c:v>580.1222158439283</c:v>
                </c:pt>
                <c:pt idx="112">
                  <c:v>576.40371724452177</c:v>
                </c:pt>
                <c:pt idx="113">
                  <c:v>573.82526219778777</c:v>
                </c:pt>
                <c:pt idx="114">
                  <c:v>572.68897979124142</c:v>
                </c:pt>
                <c:pt idx="115">
                  <c:v>573.23950424027305</c:v>
                </c:pt>
                <c:pt idx="116">
                  <c:v>575.65422209396752</c:v>
                </c:pt>
                <c:pt idx="117">
                  <c:v>580.03620039316866</c:v>
                </c:pt>
                <c:pt idx="118">
                  <c:v>586.41007771280681</c:v>
                </c:pt>
                <c:pt idx="119">
                  <c:v>594.72108189966877</c:v>
                </c:pt>
                <c:pt idx="120">
                  <c:v>604.83721366530222</c:v>
                </c:pt>
                <c:pt idx="121">
                  <c:v>616.55450898109882</c:v>
                </c:pt>
                <c:pt idx="122">
                  <c:v>629.60517048046893</c:v>
                </c:pt>
                <c:pt idx="123">
                  <c:v>643.66824369476387</c:v>
                </c:pt>
                <c:pt idx="124">
                  <c:v>658.38241249511134</c:v>
                </c:pt>
                <c:pt idx="125">
                  <c:v>673.36040362627375</c:v>
                </c:pt>
                <c:pt idx="126">
                  <c:v>688.20442606922347</c:v>
                </c:pt>
                <c:pt idx="127">
                  <c:v>702.52202971376948</c:v>
                </c:pt>
                <c:pt idx="128">
                  <c:v>715.9417511060019</c:v>
                </c:pt>
                <c:pt idx="129">
                  <c:v>728.12792252398015</c:v>
                </c:pt>
                <c:pt idx="130">
                  <c:v>738.79405399054451</c:v>
                </c:pt>
                <c:pt idx="131">
                  <c:v>747.71425472463488</c:v>
                </c:pt>
                <c:pt idx="132">
                  <c:v>754.73223869389187</c:v>
                </c:pt>
                <c:pt idx="133">
                  <c:v>759.76755524557791</c:v>
                </c:pt>
                <c:pt idx="134">
                  <c:v>762.81879642022511</c:v>
                </c:pt>
                <c:pt idx="135">
                  <c:v>763.96365308253621</c:v>
                </c:pt>
                <c:pt idx="136">
                  <c:v>763.35581763177652</c:v>
                </c:pt>
                <c:pt idx="137">
                  <c:v>761.21885677081957</c:v>
                </c:pt>
                <c:pt idx="138">
                  <c:v>757.83729860720962</c:v>
                </c:pt>
                <c:pt idx="139">
                  <c:v>753.54528941539343</c:v>
                </c:pt>
                <c:pt idx="140">
                  <c:v>748.71327227921802</c:v>
                </c:pt>
                <c:pt idx="141">
                  <c:v>743.73321869517849</c:v>
                </c:pt>
                <c:pt idx="142">
                  <c:v>739.00300190579014</c:v>
                </c:pt>
                <c:pt idx="143">
                  <c:v>734.9105349489713</c:v>
                </c:pt>
                <c:pt idx="144">
                  <c:v>731.8183057893516</c:v>
                </c:pt>
                <c:pt idx="145">
                  <c:v>730.04892606701935</c:v>
                </c:pt>
                <c:pt idx="146">
                  <c:v>729.87226958949077</c:v>
                </c:pt>
                <c:pt idx="147">
                  <c:v>731.49471331464076</c:v>
                </c:pt>
                <c:pt idx="148">
                  <c:v>735.0509097526525</c:v>
                </c:pt>
                <c:pt idx="149">
                  <c:v>740.59841879535691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G(t)</c:v>
                </c:pt>
              </c:strCache>
            </c:strRef>
          </c:tx>
          <c:marker>
            <c:symbol val="none"/>
          </c:marker>
          <c:val>
            <c:numRef>
              <c:f>Sheet1!$C$2:$C$151</c:f>
              <c:numCache>
                <c:formatCode>General</c:formatCode>
                <c:ptCount val="150"/>
                <c:pt idx="0">
                  <c:v>83.614732956995383</c:v>
                </c:pt>
                <c:pt idx="1">
                  <c:v>84.468121123577731</c:v>
                </c:pt>
                <c:pt idx="2">
                  <c:v>84.545376736172202</c:v>
                </c:pt>
                <c:pt idx="3">
                  <c:v>84.042754078885721</c:v>
                </c:pt>
                <c:pt idx="4">
                  <c:v>83.179625352534714</c:v>
                </c:pt>
                <c:pt idx="5">
                  <c:v>82.189734997266157</c:v>
                </c:pt>
                <c:pt idx="6">
                  <c:v>81.311881039352571</c:v>
                </c:pt>
                <c:pt idx="7">
                  <c:v>80.78039496745555</c:v>
                </c:pt>
                <c:pt idx="8">
                  <c:v>80.815799675647185</c:v>
                </c:pt>
                <c:pt idx="9">
                  <c:v>81.616017911525859</c:v>
                </c:pt>
                <c:pt idx="10">
                  <c:v>83.348481720849364</c:v>
                </c:pt>
                <c:pt idx="11">
                  <c:v>86.143457460233236</c:v>
                </c:pt>
                <c:pt idx="12">
                  <c:v>90.088852488591868</c:v>
                </c:pt>
                <c:pt idx="13">
                  <c:v>95.226710578145997</c:v>
                </c:pt>
                <c:pt idx="14">
                  <c:v>101.55153576190159</c:v>
                </c:pt>
                <c:pt idx="15">
                  <c:v>109.01051144050992</c:v>
                </c:pt>
                <c:pt idx="16">
                  <c:v>117.50560601341135</c:v>
                </c:pt>
                <c:pt idx="17">
                  <c:v>126.89748108939267</c:v>
                </c:pt>
                <c:pt idx="18">
                  <c:v>137.01104646853838</c:v>
                </c:pt>
                <c:pt idx="19">
                  <c:v>147.64244043597037</c:v>
                </c:pt>
                <c:pt idx="20">
                  <c:v>158.56715708509839</c:v>
                </c:pt>
                <c:pt idx="21">
                  <c:v>169.54899665964624</c:v>
                </c:pt>
                <c:pt idx="22">
                  <c:v>180.34948209256265</c:v>
                </c:pt>
                <c:pt idx="23">
                  <c:v>190.73736633412835</c:v>
                </c:pt>
                <c:pt idx="24">
                  <c:v>200.49785144208363</c:v>
                </c:pt>
                <c:pt idx="25">
                  <c:v>209.44115189775374</c:v>
                </c:pt>
                <c:pt idx="26">
                  <c:v>217.41006075577531</c:v>
                </c:pt>
                <c:pt idx="27">
                  <c:v>224.28621698891257</c:v>
                </c:pt>
                <c:pt idx="28">
                  <c:v>229.99482416870399</c:v>
                </c:pt>
                <c:pt idx="29">
                  <c:v>234.50763236303035</c:v>
                </c:pt>
                <c:pt idx="30">
                  <c:v>237.84406437176125</c:v>
                </c:pt>
                <c:pt idx="31">
                  <c:v>240.07044140101618</c:v>
                </c:pt>
                <c:pt idx="32">
                  <c:v>241.29733904596566</c:v>
                </c:pt>
                <c:pt idx="33">
                  <c:v>241.67517899079198</c:v>
                </c:pt>
                <c:pt idx="34">
                  <c:v>241.38823217082563</c:v>
                </c:pt>
                <c:pt idx="35">
                  <c:v>240.64727247185328</c:v>
                </c:pt>
                <c:pt idx="36">
                  <c:v>239.68117384042694</c:v>
                </c:pt>
                <c:pt idx="37">
                  <c:v>238.72778580186903</c:v>
                </c:pt>
                <c:pt idx="38">
                  <c:v>238.02445115027376</c:v>
                </c:pt>
                <c:pt idx="39">
                  <c:v>237.79854384028732</c:v>
                </c:pt>
                <c:pt idx="40">
                  <c:v>238.25840430505474</c:v>
                </c:pt>
                <c:pt idx="41">
                  <c:v>239.58503358060699</c:v>
                </c:pt>
                <c:pt idx="42">
                  <c:v>241.92487736573628</c:v>
                </c:pt>
                <c:pt idx="43">
                  <c:v>245.38398769412075</c:v>
                </c:pt>
                <c:pt idx="44">
                  <c:v>250.02379497440938</c:v>
                </c:pt>
                <c:pt idx="45">
                  <c:v>255.85865895368326</c:v>
                </c:pt>
                <c:pt idx="46">
                  <c:v>262.85529623965431</c:v>
                </c:pt>
                <c:pt idx="47">
                  <c:v>270.93410720448395</c:v>
                </c:pt>
                <c:pt idx="48">
                  <c:v>279.97234937075473</c:v>
                </c:pt>
                <c:pt idx="49">
                  <c:v>289.80903076670722</c:v>
                </c:pt>
                <c:pt idx="50">
                  <c:v>300.25132816811561</c:v>
                </c:pt>
                <c:pt idx="51">
                  <c:v>311.08227435174831</c:v>
                </c:pt>
                <c:pt idx="52">
                  <c:v>322.06940789387818</c:v>
                </c:pt>
                <c:pt idx="53">
                  <c:v>332.97404067367381</c:v>
                </c:pt>
                <c:pt idx="54">
                  <c:v>343.56077361535051</c:v>
                </c:pt>
                <c:pt idx="55">
                  <c:v>353.60688130647895</c:v>
                </c:pt>
                <c:pt idx="56">
                  <c:v>362.91119135732743</c:v>
                </c:pt>
                <c:pt idx="57">
                  <c:v>371.30210450920424</c:v>
                </c:pt>
                <c:pt idx="58">
                  <c:v>378.64443575538985</c:v>
                </c:pt>
                <c:pt idx="59">
                  <c:v>384.84480374075218</c:v>
                </c:pt>
                <c:pt idx="60">
                  <c:v>389.85535358169506</c:v>
                </c:pt>
                <c:pt idx="61">
                  <c:v>393.67566468935206</c:v>
                </c:pt>
                <c:pt idx="62">
                  <c:v>396.35276753713754</c:v>
                </c:pt>
                <c:pt idx="63">
                  <c:v>397.97926870418405</c:v>
                </c:pt>
                <c:pt idx="64">
                  <c:v>398.6896589432705</c:v>
                </c:pt>
                <c:pt idx="65">
                  <c:v>398.65495145891799</c:v>
                </c:pt>
                <c:pt idx="66">
                  <c:v>398.07586415058961</c:v>
                </c:pt>
                <c:pt idx="67">
                  <c:v>397.17481762344062</c:v>
                </c:pt>
                <c:pt idx="68">
                  <c:v>396.18706798067859</c:v>
                </c:pt>
                <c:pt idx="69">
                  <c:v>395.35132790512409</c:v>
                </c:pt>
                <c:pt idx="70">
                  <c:v>394.90024993784675</c:v>
                </c:pt>
                <c:pt idx="71">
                  <c:v>395.05115135553075</c:v>
                </c:pt>
                <c:pt idx="72">
                  <c:v>395.99735041643777</c:v>
                </c:pt>
                <c:pt idx="73">
                  <c:v>397.90045937150029</c:v>
                </c:pt>
                <c:pt idx="74">
                  <c:v>400.88394149387545</c:v>
                </c:pt>
                <c:pt idx="75">
                  <c:v>405.02818898785404</c:v>
                </c:pt>
                <c:pt idx="76">
                  <c:v>410.36731800536791</c:v>
                </c:pt>
                <c:pt idx="77">
                  <c:v>416.88780854267213</c:v>
                </c:pt>
                <c:pt idx="78">
                  <c:v>424.52904344022994</c:v>
                </c:pt>
                <c:pt idx="79">
                  <c:v>433.18572499757443</c:v>
                </c:pt>
                <c:pt idx="80">
                  <c:v>442.71207286034007</c:v>
                </c:pt>
                <c:pt idx="81">
                  <c:v>452.92763582295521</c:v>
                </c:pt>
                <c:pt idx="82">
                  <c:v>463.62448584876051</c:v>
                </c:pt>
                <c:pt idx="83">
                  <c:v>474.57550750467777</c:v>
                </c:pt>
                <c:pt idx="84">
                  <c:v>485.54345233682</c:v>
                </c:pt>
                <c:pt idx="85">
                  <c:v>496.29039721766867</c:v>
                </c:pt>
                <c:pt idx="86">
                  <c:v>506.58722959035765</c:v>
                </c:pt>
                <c:pt idx="87">
                  <c:v>516.22278146330859</c:v>
                </c:pt>
                <c:pt idx="88">
                  <c:v>525.01224801167746</c:v>
                </c:pt>
                <c:pt idx="89">
                  <c:v>532.80455516253357</c:v>
                </c:pt>
                <c:pt idx="90">
                  <c:v>539.48838244140711</c:v>
                </c:pt>
                <c:pt idx="91">
                  <c:v>544.99660096831371</c:v>
                </c:pt>
                <c:pt idx="92">
                  <c:v>549.30894967436188</c:v>
                </c:pt>
                <c:pt idx="93">
                  <c:v>552.45284304663244</c:v>
                </c:pt>
                <c:pt idx="94">
                  <c:v>554.50227819908946</c:v>
                </c:pt>
                <c:pt idx="95">
                  <c:v>555.57488484115902</c:v>
                </c:pt>
                <c:pt idx="96">
                  <c:v>555.82723575241516</c:v>
                </c:pt>
                <c:pt idx="97">
                  <c:v>555.44860471995355</c:v>
                </c:pt>
                <c:pt idx="98">
                  <c:v>554.65342078978586</c:v>
                </c:pt>
                <c:pt idx="99">
                  <c:v>553.67271965744783</c:v>
                </c:pt>
                <c:pt idx="100">
                  <c:v>552.74493300389213</c:v>
                </c:pt>
                <c:pt idx="101">
                  <c:v>552.10638297678338</c:v>
                </c:pt>
                <c:pt idx="102">
                  <c:v>551.98186077222931</c:v>
                </c:pt>
                <c:pt idx="103">
                  <c:v>552.57566491915964</c:v>
                </c:pt>
                <c:pt idx="104">
                  <c:v>554.06345654168172</c:v>
                </c:pt>
                <c:pt idx="105">
                  <c:v>556.58525630439112</c:v>
                </c:pt>
                <c:pt idx="106">
                  <c:v>560.23986223033558</c:v>
                </c:pt>
                <c:pt idx="107">
                  <c:v>565.08091093561109</c:v>
                </c:pt>
                <c:pt idx="108">
                  <c:v>571.11473930673844</c:v>
                </c:pt>
                <c:pt idx="109">
                  <c:v>578.30013186899498</c:v>
                </c:pt>
                <c:pt idx="110">
                  <c:v>586.54996391732857</c:v>
                </c:pt>
                <c:pt idx="111">
                  <c:v>595.73467490341022</c:v>
                </c:pt>
                <c:pt idx="112">
                  <c:v>605.68743360584358</c:v>
                </c:pt>
                <c:pt idx="113">
                  <c:v>616.21078916449721</c:v>
                </c:pt>
                <c:pt idx="114">
                  <c:v>627.08454282320372</c:v>
                </c:pt>
                <c:pt idx="115">
                  <c:v>638.07452655929194</c:v>
                </c:pt>
                <c:pt idx="116">
                  <c:v>648.94193862369082</c:v>
                </c:pt>
                <c:pt idx="117">
                  <c:v>659.45286381308176</c:v>
                </c:pt>
                <c:pt idx="118">
                  <c:v>669.3875989308948</c:v>
                </c:pt>
                <c:pt idx="119">
                  <c:v>678.54941166043932</c:v>
                </c:pt>
                <c:pt idx="120">
                  <c:v>686.77238366154802</c:v>
                </c:pt>
                <c:pt idx="121">
                  <c:v>693.9280252112128</c:v>
                </c:pt>
                <c:pt idx="122">
                  <c:v>699.93039768336905</c:v>
                </c:pt>
                <c:pt idx="123">
                  <c:v>704.73953965072099</c:v>
                </c:pt>
                <c:pt idx="124">
                  <c:v>708.36306002074309</c:v>
                </c:pt>
                <c:pt idx="125">
                  <c:v>710.85583469254982</c:v>
                </c:pt>
                <c:pt idx="126">
                  <c:v>712.31781882796918</c:v>
                </c:pt>
                <c:pt idx="127">
                  <c:v>712.89006195466754</c:v>
                </c:pt>
                <c:pt idx="128">
                  <c:v>712.74908476658834</c:v>
                </c:pt>
                <c:pt idx="129">
                  <c:v>712.09984180092863</c:v>
                </c:pt>
                <c:pt idx="130">
                  <c:v>711.16755054751229</c:v>
                </c:pt>
                <c:pt idx="131">
                  <c:v>710.18871273818536</c:v>
                </c:pt>
                <c:pt idx="132">
                  <c:v>709.40168576909252</c:v>
                </c:pt>
                <c:pt idx="133">
                  <c:v>709.03718014347101</c:v>
                </c:pt>
                <c:pt idx="134">
                  <c:v>709.30906177193833</c:v>
                </c:pt>
                <c:pt idx="135">
                  <c:v>710.40582581352714</c:v>
                </c:pt>
                <c:pt idx="136">
                  <c:v>712.48308196852599</c:v>
                </c:pt>
                <c:pt idx="137">
                  <c:v>715.65735081078356</c:v>
                </c:pt>
                <c:pt idx="138">
                  <c:v>720.00141848013106</c:v>
                </c:pt>
                <c:pt idx="139">
                  <c:v>725.54143492867752</c:v>
                </c:pt>
                <c:pt idx="140">
                  <c:v>732.25587140473988</c:v>
                </c:pt>
                <c:pt idx="141">
                  <c:v>740.07637873623457</c:v>
                </c:pt>
                <c:pt idx="142">
                  <c:v>748.89051219648036</c:v>
                </c:pt>
                <c:pt idx="143">
                  <c:v>758.54621432061185</c:v>
                </c:pt>
                <c:pt idx="144">
                  <c:v>768.85787695685735</c:v>
                </c:pt>
                <c:pt idx="145">
                  <c:v>779.61374087783031</c:v>
                </c:pt>
                <c:pt idx="146">
                  <c:v>790.5843379526807</c:v>
                </c:pt>
                <c:pt idx="147">
                  <c:v>801.53163931734241</c:v>
                </c:pt>
                <c:pt idx="148">
                  <c:v>812.21854483420179</c:v>
                </c:pt>
                <c:pt idx="149">
                  <c:v>822.41833552636945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H(t)</c:v>
                </c:pt>
              </c:strCache>
            </c:strRef>
          </c:tx>
          <c:marker>
            <c:symbol val="none"/>
          </c:marker>
          <c:val>
            <c:numRef>
              <c:f>Sheet1!$D$2:$D$151</c:f>
              <c:numCache>
                <c:formatCode>General</c:formatCode>
                <c:ptCount val="150"/>
                <c:pt idx="0">
                  <c:v>16</c:v>
                </c:pt>
                <c:pt idx="1">
                  <c:v>22</c:v>
                </c:pt>
                <c:pt idx="2">
                  <c:v>28</c:v>
                </c:pt>
                <c:pt idx="3">
                  <c:v>34</c:v>
                </c:pt>
                <c:pt idx="4">
                  <c:v>40</c:v>
                </c:pt>
                <c:pt idx="5">
                  <c:v>46</c:v>
                </c:pt>
                <c:pt idx="6">
                  <c:v>52</c:v>
                </c:pt>
                <c:pt idx="7">
                  <c:v>58</c:v>
                </c:pt>
                <c:pt idx="8">
                  <c:v>64</c:v>
                </c:pt>
                <c:pt idx="9">
                  <c:v>70</c:v>
                </c:pt>
                <c:pt idx="10">
                  <c:v>76</c:v>
                </c:pt>
                <c:pt idx="11">
                  <c:v>82</c:v>
                </c:pt>
                <c:pt idx="12">
                  <c:v>88</c:v>
                </c:pt>
                <c:pt idx="13">
                  <c:v>94</c:v>
                </c:pt>
                <c:pt idx="14">
                  <c:v>100</c:v>
                </c:pt>
                <c:pt idx="15">
                  <c:v>106</c:v>
                </c:pt>
                <c:pt idx="16">
                  <c:v>112</c:v>
                </c:pt>
                <c:pt idx="17">
                  <c:v>118</c:v>
                </c:pt>
                <c:pt idx="18">
                  <c:v>124</c:v>
                </c:pt>
                <c:pt idx="19">
                  <c:v>130</c:v>
                </c:pt>
                <c:pt idx="20">
                  <c:v>136</c:v>
                </c:pt>
                <c:pt idx="21">
                  <c:v>142</c:v>
                </c:pt>
                <c:pt idx="22">
                  <c:v>148</c:v>
                </c:pt>
                <c:pt idx="23">
                  <c:v>154</c:v>
                </c:pt>
                <c:pt idx="24">
                  <c:v>160</c:v>
                </c:pt>
                <c:pt idx="25">
                  <c:v>166</c:v>
                </c:pt>
                <c:pt idx="26">
                  <c:v>172</c:v>
                </c:pt>
                <c:pt idx="27">
                  <c:v>178</c:v>
                </c:pt>
                <c:pt idx="28">
                  <c:v>184</c:v>
                </c:pt>
                <c:pt idx="29">
                  <c:v>190</c:v>
                </c:pt>
                <c:pt idx="30">
                  <c:v>196</c:v>
                </c:pt>
                <c:pt idx="31">
                  <c:v>202</c:v>
                </c:pt>
                <c:pt idx="32">
                  <c:v>208</c:v>
                </c:pt>
                <c:pt idx="33">
                  <c:v>214</c:v>
                </c:pt>
                <c:pt idx="34">
                  <c:v>220</c:v>
                </c:pt>
                <c:pt idx="35">
                  <c:v>226</c:v>
                </c:pt>
                <c:pt idx="36">
                  <c:v>232</c:v>
                </c:pt>
                <c:pt idx="37">
                  <c:v>238</c:v>
                </c:pt>
                <c:pt idx="38">
                  <c:v>244</c:v>
                </c:pt>
                <c:pt idx="39">
                  <c:v>250</c:v>
                </c:pt>
                <c:pt idx="40">
                  <c:v>256</c:v>
                </c:pt>
                <c:pt idx="41">
                  <c:v>262</c:v>
                </c:pt>
                <c:pt idx="42">
                  <c:v>268</c:v>
                </c:pt>
                <c:pt idx="43">
                  <c:v>274</c:v>
                </c:pt>
                <c:pt idx="44">
                  <c:v>280</c:v>
                </c:pt>
                <c:pt idx="45">
                  <c:v>286</c:v>
                </c:pt>
                <c:pt idx="46">
                  <c:v>292</c:v>
                </c:pt>
                <c:pt idx="47">
                  <c:v>298</c:v>
                </c:pt>
                <c:pt idx="48">
                  <c:v>304</c:v>
                </c:pt>
                <c:pt idx="49">
                  <c:v>310</c:v>
                </c:pt>
                <c:pt idx="50">
                  <c:v>316</c:v>
                </c:pt>
                <c:pt idx="51">
                  <c:v>322</c:v>
                </c:pt>
                <c:pt idx="52">
                  <c:v>328</c:v>
                </c:pt>
                <c:pt idx="53">
                  <c:v>334</c:v>
                </c:pt>
                <c:pt idx="54">
                  <c:v>340</c:v>
                </c:pt>
                <c:pt idx="55">
                  <c:v>346</c:v>
                </c:pt>
                <c:pt idx="56">
                  <c:v>352</c:v>
                </c:pt>
                <c:pt idx="57">
                  <c:v>358</c:v>
                </c:pt>
                <c:pt idx="58">
                  <c:v>364</c:v>
                </c:pt>
                <c:pt idx="59">
                  <c:v>370</c:v>
                </c:pt>
                <c:pt idx="60">
                  <c:v>376</c:v>
                </c:pt>
                <c:pt idx="61">
                  <c:v>382</c:v>
                </c:pt>
                <c:pt idx="62">
                  <c:v>388</c:v>
                </c:pt>
                <c:pt idx="63">
                  <c:v>394</c:v>
                </c:pt>
                <c:pt idx="64">
                  <c:v>400</c:v>
                </c:pt>
                <c:pt idx="65">
                  <c:v>406</c:v>
                </c:pt>
                <c:pt idx="66">
                  <c:v>412</c:v>
                </c:pt>
                <c:pt idx="67">
                  <c:v>418</c:v>
                </c:pt>
                <c:pt idx="68">
                  <c:v>424</c:v>
                </c:pt>
                <c:pt idx="69">
                  <c:v>430</c:v>
                </c:pt>
                <c:pt idx="70">
                  <c:v>436</c:v>
                </c:pt>
                <c:pt idx="71">
                  <c:v>442</c:v>
                </c:pt>
                <c:pt idx="72">
                  <c:v>448</c:v>
                </c:pt>
                <c:pt idx="73">
                  <c:v>454</c:v>
                </c:pt>
                <c:pt idx="74">
                  <c:v>460</c:v>
                </c:pt>
                <c:pt idx="75">
                  <c:v>466</c:v>
                </c:pt>
                <c:pt idx="76">
                  <c:v>472</c:v>
                </c:pt>
                <c:pt idx="77">
                  <c:v>478</c:v>
                </c:pt>
                <c:pt idx="78">
                  <c:v>484</c:v>
                </c:pt>
                <c:pt idx="79">
                  <c:v>490</c:v>
                </c:pt>
                <c:pt idx="80">
                  <c:v>496</c:v>
                </c:pt>
                <c:pt idx="81">
                  <c:v>502</c:v>
                </c:pt>
                <c:pt idx="82">
                  <c:v>508</c:v>
                </c:pt>
                <c:pt idx="83">
                  <c:v>514</c:v>
                </c:pt>
                <c:pt idx="84">
                  <c:v>520</c:v>
                </c:pt>
                <c:pt idx="85">
                  <c:v>526</c:v>
                </c:pt>
                <c:pt idx="86">
                  <c:v>532</c:v>
                </c:pt>
                <c:pt idx="87">
                  <c:v>538</c:v>
                </c:pt>
                <c:pt idx="88">
                  <c:v>544</c:v>
                </c:pt>
                <c:pt idx="89">
                  <c:v>550</c:v>
                </c:pt>
                <c:pt idx="90">
                  <c:v>556</c:v>
                </c:pt>
                <c:pt idx="91">
                  <c:v>562</c:v>
                </c:pt>
                <c:pt idx="92">
                  <c:v>568</c:v>
                </c:pt>
                <c:pt idx="93">
                  <c:v>574</c:v>
                </c:pt>
                <c:pt idx="94">
                  <c:v>580</c:v>
                </c:pt>
                <c:pt idx="95">
                  <c:v>586</c:v>
                </c:pt>
                <c:pt idx="96">
                  <c:v>592</c:v>
                </c:pt>
                <c:pt idx="97">
                  <c:v>598</c:v>
                </c:pt>
                <c:pt idx="98">
                  <c:v>604</c:v>
                </c:pt>
                <c:pt idx="99">
                  <c:v>610</c:v>
                </c:pt>
                <c:pt idx="100">
                  <c:v>616</c:v>
                </c:pt>
                <c:pt idx="101">
                  <c:v>622</c:v>
                </c:pt>
                <c:pt idx="102">
                  <c:v>628</c:v>
                </c:pt>
                <c:pt idx="103">
                  <c:v>634</c:v>
                </c:pt>
                <c:pt idx="104">
                  <c:v>640</c:v>
                </c:pt>
                <c:pt idx="105">
                  <c:v>646</c:v>
                </c:pt>
                <c:pt idx="106">
                  <c:v>652</c:v>
                </c:pt>
                <c:pt idx="107">
                  <c:v>658</c:v>
                </c:pt>
                <c:pt idx="108">
                  <c:v>664</c:v>
                </c:pt>
                <c:pt idx="109">
                  <c:v>670</c:v>
                </c:pt>
                <c:pt idx="110">
                  <c:v>676</c:v>
                </c:pt>
                <c:pt idx="111">
                  <c:v>682</c:v>
                </c:pt>
                <c:pt idx="112">
                  <c:v>688</c:v>
                </c:pt>
                <c:pt idx="113">
                  <c:v>694</c:v>
                </c:pt>
                <c:pt idx="114">
                  <c:v>700</c:v>
                </c:pt>
                <c:pt idx="115">
                  <c:v>706</c:v>
                </c:pt>
                <c:pt idx="116">
                  <c:v>712</c:v>
                </c:pt>
                <c:pt idx="117">
                  <c:v>718</c:v>
                </c:pt>
                <c:pt idx="118">
                  <c:v>724</c:v>
                </c:pt>
                <c:pt idx="119">
                  <c:v>730</c:v>
                </c:pt>
                <c:pt idx="120">
                  <c:v>736</c:v>
                </c:pt>
                <c:pt idx="121">
                  <c:v>742</c:v>
                </c:pt>
                <c:pt idx="122">
                  <c:v>748</c:v>
                </c:pt>
                <c:pt idx="123">
                  <c:v>754</c:v>
                </c:pt>
                <c:pt idx="124">
                  <c:v>760</c:v>
                </c:pt>
                <c:pt idx="125">
                  <c:v>766</c:v>
                </c:pt>
                <c:pt idx="126">
                  <c:v>772</c:v>
                </c:pt>
                <c:pt idx="127">
                  <c:v>778</c:v>
                </c:pt>
                <c:pt idx="128">
                  <c:v>784</c:v>
                </c:pt>
                <c:pt idx="129">
                  <c:v>790</c:v>
                </c:pt>
                <c:pt idx="130">
                  <c:v>796</c:v>
                </c:pt>
                <c:pt idx="131">
                  <c:v>802</c:v>
                </c:pt>
                <c:pt idx="132">
                  <c:v>808</c:v>
                </c:pt>
                <c:pt idx="133">
                  <c:v>814</c:v>
                </c:pt>
                <c:pt idx="134">
                  <c:v>820</c:v>
                </c:pt>
                <c:pt idx="135">
                  <c:v>826</c:v>
                </c:pt>
                <c:pt idx="136">
                  <c:v>832</c:v>
                </c:pt>
                <c:pt idx="137">
                  <c:v>838</c:v>
                </c:pt>
                <c:pt idx="138">
                  <c:v>844</c:v>
                </c:pt>
                <c:pt idx="139">
                  <c:v>850</c:v>
                </c:pt>
                <c:pt idx="140">
                  <c:v>856</c:v>
                </c:pt>
                <c:pt idx="141">
                  <c:v>862</c:v>
                </c:pt>
                <c:pt idx="142">
                  <c:v>868</c:v>
                </c:pt>
                <c:pt idx="143">
                  <c:v>874</c:v>
                </c:pt>
                <c:pt idx="144">
                  <c:v>880</c:v>
                </c:pt>
                <c:pt idx="145">
                  <c:v>886</c:v>
                </c:pt>
                <c:pt idx="146">
                  <c:v>892</c:v>
                </c:pt>
                <c:pt idx="147">
                  <c:v>898</c:v>
                </c:pt>
                <c:pt idx="148">
                  <c:v>904</c:v>
                </c:pt>
                <c:pt idx="149">
                  <c:v>910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928"/>
        <c:axId val="46446464"/>
      </c:lineChart>
      <c:catAx>
        <c:axId val="46444928"/>
        <c:scaling>
          <c:orientation val="minMax"/>
        </c:scaling>
        <c:delete val="0"/>
        <c:axPos val="b"/>
        <c:majorTickMark val="out"/>
        <c:minorTickMark val="none"/>
        <c:tickLblPos val="nextTo"/>
        <c:crossAx val="46446464"/>
        <c:crosses val="autoZero"/>
        <c:auto val="1"/>
        <c:lblAlgn val="ctr"/>
        <c:lblOffset val="100"/>
        <c:noMultiLvlLbl val="0"/>
      </c:catAx>
      <c:valAx>
        <c:axId val="4644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444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10</xdr:row>
      <xdr:rowOff>119062</xdr:rowOff>
    </xdr:from>
    <xdr:to>
      <xdr:col>22</xdr:col>
      <xdr:colOff>533400</xdr:colOff>
      <xdr:row>25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28" workbookViewId="0">
      <selection activeCell="B134" sqref="B134"/>
    </sheetView>
  </sheetViews>
  <sheetFormatPr defaultRowHeight="15" x14ac:dyDescent="0.25"/>
  <cols>
    <col min="2" max="2" width="19" bestFit="1" customWidth="1"/>
    <col min="3" max="3" width="12" bestFit="1" customWidth="1"/>
    <col min="11" max="11" width="10.28515625" bestFit="1" customWidth="1"/>
    <col min="12" max="12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9</v>
      </c>
      <c r="H1" t="s">
        <v>10</v>
      </c>
      <c r="I1" t="s">
        <v>14</v>
      </c>
      <c r="J1" t="s">
        <v>15</v>
      </c>
    </row>
    <row r="2" spans="1:10" x14ac:dyDescent="0.25">
      <c r="A2">
        <v>1</v>
      </c>
      <c r="B2">
        <f>40+SIN(A2/5)*50+5*A2</f>
        <v>54.933466539753063</v>
      </c>
      <c r="C2">
        <f>55+SIN(90+A2/5)*30+5*A2</f>
        <v>83.614732956995383</v>
      </c>
      <c r="D2">
        <f>10+6*A2</f>
        <v>16</v>
      </c>
      <c r="E2">
        <f>ABS($B2-C2)</f>
        <v>28.68126641724232</v>
      </c>
      <c r="F2">
        <f>ABS($B2-D2)</f>
        <v>38.933466539753063</v>
      </c>
      <c r="G2">
        <f>E2/C2</f>
        <v>0.34301689909114019</v>
      </c>
      <c r="H2">
        <f>F2/D2</f>
        <v>2.4333416587345664</v>
      </c>
      <c r="I2">
        <f>($B2-C2)^2</f>
        <v>822.61504329683214</v>
      </c>
      <c r="J2">
        <f>($B2-D2)^2</f>
        <v>1515.8148168020714</v>
      </c>
    </row>
    <row r="3" spans="1:10" x14ac:dyDescent="0.25">
      <c r="A3">
        <v>2</v>
      </c>
      <c r="B3">
        <f t="shared" ref="B3:B66" si="0">40+SIN(A3/5)*50+5*A3</f>
        <v>69.470917115432528</v>
      </c>
      <c r="C3">
        <f t="shared" ref="C3:C66" si="1">55+SIN(90+A3/5)*30+5*A3</f>
        <v>84.468121123577731</v>
      </c>
      <c r="D3">
        <f t="shared" ref="D3:D66" si="2">10+6*A3</f>
        <v>22</v>
      </c>
      <c r="E3">
        <f t="shared" ref="E3:E66" si="3">ABS($B3-C3)</f>
        <v>14.997204008145204</v>
      </c>
      <c r="F3">
        <f t="shared" ref="F3:F66" si="4">ABS($B3-D3)</f>
        <v>47.470917115432528</v>
      </c>
      <c r="G3">
        <f t="shared" ref="G3:G66" si="5">E3/C3</f>
        <v>0.17754868711006536</v>
      </c>
      <c r="H3">
        <f t="shared" ref="H3:H66" si="6">F3/D3</f>
        <v>2.1577689597923877</v>
      </c>
      <c r="I3">
        <f t="shared" ref="I3:I66" si="7">($B3-C3)^2</f>
        <v>224.91612806192657</v>
      </c>
      <c r="J3">
        <f t="shared" ref="J3:J66" si="8">($B3-D3)^2</f>
        <v>2253.4879717802651</v>
      </c>
    </row>
    <row r="4" spans="1:10" x14ac:dyDescent="0.25">
      <c r="A4">
        <v>3</v>
      </c>
      <c r="B4">
        <f t="shared" si="0"/>
        <v>83.232123669751772</v>
      </c>
      <c r="C4">
        <f t="shared" si="1"/>
        <v>84.545376736172202</v>
      </c>
      <c r="D4">
        <f t="shared" si="2"/>
        <v>28</v>
      </c>
      <c r="E4">
        <f t="shared" si="3"/>
        <v>1.3132530664204296</v>
      </c>
      <c r="F4">
        <f t="shared" si="4"/>
        <v>55.232123669751772</v>
      </c>
      <c r="G4">
        <f t="shared" si="5"/>
        <v>1.5533115081129712E-2</v>
      </c>
      <c r="H4">
        <f t="shared" si="6"/>
        <v>1.9725758453482776</v>
      </c>
      <c r="I4">
        <f t="shared" si="7"/>
        <v>1.7246336164626612</v>
      </c>
      <c r="J4">
        <f t="shared" si="8"/>
        <v>3050.5874850707542</v>
      </c>
    </row>
    <row r="5" spans="1:10" x14ac:dyDescent="0.25">
      <c r="A5">
        <v>4</v>
      </c>
      <c r="B5">
        <f t="shared" si="0"/>
        <v>95.867804544976138</v>
      </c>
      <c r="C5">
        <f t="shared" si="1"/>
        <v>84.042754078885721</v>
      </c>
      <c r="D5">
        <f t="shared" si="2"/>
        <v>34</v>
      </c>
      <c r="E5">
        <f t="shared" si="3"/>
        <v>11.825050466090417</v>
      </c>
      <c r="F5">
        <f t="shared" si="4"/>
        <v>61.867804544976138</v>
      </c>
      <c r="G5">
        <f t="shared" si="5"/>
        <v>0.14070279580546557</v>
      </c>
      <c r="H5">
        <f t="shared" si="6"/>
        <v>1.8196413101463571</v>
      </c>
      <c r="I5">
        <f t="shared" si="7"/>
        <v>139.83181852558519</v>
      </c>
      <c r="J5">
        <f t="shared" si="8"/>
        <v>3827.6252392153701</v>
      </c>
    </row>
    <row r="6" spans="1:10" x14ac:dyDescent="0.25">
      <c r="A6">
        <v>5</v>
      </c>
      <c r="B6">
        <f t="shared" si="0"/>
        <v>107.07354924039483</v>
      </c>
      <c r="C6">
        <f t="shared" si="1"/>
        <v>83.179625352534714</v>
      </c>
      <c r="D6">
        <f t="shared" si="2"/>
        <v>40</v>
      </c>
      <c r="E6">
        <f t="shared" si="3"/>
        <v>23.893923887860112</v>
      </c>
      <c r="F6">
        <f t="shared" si="4"/>
        <v>67.073549240394826</v>
      </c>
      <c r="G6">
        <f t="shared" si="5"/>
        <v>0.28725693084805409</v>
      </c>
      <c r="H6">
        <f t="shared" si="6"/>
        <v>1.6768387310098707</v>
      </c>
      <c r="I6">
        <f t="shared" si="7"/>
        <v>570.91959875885209</v>
      </c>
      <c r="J6">
        <f t="shared" si="8"/>
        <v>4498.8610077036692</v>
      </c>
    </row>
    <row r="7" spans="1:10" x14ac:dyDescent="0.25">
      <c r="A7">
        <v>6</v>
      </c>
      <c r="B7">
        <f t="shared" si="0"/>
        <v>116.60195429836131</v>
      </c>
      <c r="C7">
        <f t="shared" si="1"/>
        <v>82.189734997266157</v>
      </c>
      <c r="D7">
        <f t="shared" si="2"/>
        <v>46</v>
      </c>
      <c r="E7">
        <f t="shared" si="3"/>
        <v>34.412219301095149</v>
      </c>
      <c r="F7">
        <f t="shared" si="4"/>
        <v>70.601954298361306</v>
      </c>
      <c r="G7">
        <f t="shared" si="5"/>
        <v>0.41869242311390575</v>
      </c>
      <c r="H7">
        <f t="shared" si="6"/>
        <v>1.5348250934426371</v>
      </c>
      <c r="I7">
        <f t="shared" si="7"/>
        <v>1184.2008372266655</v>
      </c>
      <c r="J7">
        <f t="shared" si="8"/>
        <v>4984.6359507478983</v>
      </c>
    </row>
    <row r="8" spans="1:10" x14ac:dyDescent="0.25">
      <c r="A8">
        <v>7</v>
      </c>
      <c r="B8">
        <f t="shared" si="0"/>
        <v>124.27248649942301</v>
      </c>
      <c r="C8">
        <f t="shared" si="1"/>
        <v>81.311881039352571</v>
      </c>
      <c r="D8">
        <f t="shared" si="2"/>
        <v>52</v>
      </c>
      <c r="E8">
        <f t="shared" si="3"/>
        <v>42.96060546007044</v>
      </c>
      <c r="F8">
        <f t="shared" si="4"/>
        <v>72.27248649942301</v>
      </c>
      <c r="G8">
        <f t="shared" si="5"/>
        <v>0.52834352017116371</v>
      </c>
      <c r="H8">
        <f t="shared" si="6"/>
        <v>1.3898555096042886</v>
      </c>
      <c r="I8">
        <f t="shared" si="7"/>
        <v>1845.613621495834</v>
      </c>
      <c r="J8">
        <f t="shared" si="8"/>
        <v>5223.3123048092812</v>
      </c>
    </row>
    <row r="9" spans="1:10" x14ac:dyDescent="0.25">
      <c r="A9">
        <v>8</v>
      </c>
      <c r="B9">
        <f t="shared" si="0"/>
        <v>129.97868015207524</v>
      </c>
      <c r="C9">
        <f t="shared" si="1"/>
        <v>80.78039496745555</v>
      </c>
      <c r="D9">
        <f t="shared" si="2"/>
        <v>58</v>
      </c>
      <c r="E9">
        <f t="shared" si="3"/>
        <v>49.198285184619692</v>
      </c>
      <c r="F9">
        <f t="shared" si="4"/>
        <v>71.978680152075242</v>
      </c>
      <c r="G9">
        <f t="shared" si="5"/>
        <v>0.60903744286519623</v>
      </c>
      <c r="H9">
        <f t="shared" si="6"/>
        <v>1.2410117267599179</v>
      </c>
      <c r="I9">
        <f t="shared" si="7"/>
        <v>2420.4712651071695</v>
      </c>
      <c r="J9">
        <f t="shared" si="8"/>
        <v>5180.93039643475</v>
      </c>
    </row>
    <row r="10" spans="1:10" x14ac:dyDescent="0.25">
      <c r="A10">
        <v>9</v>
      </c>
      <c r="B10">
        <f t="shared" si="0"/>
        <v>133.69238154390976</v>
      </c>
      <c r="C10">
        <f t="shared" si="1"/>
        <v>80.815799675647185</v>
      </c>
      <c r="D10">
        <f t="shared" si="2"/>
        <v>64</v>
      </c>
      <c r="E10">
        <f t="shared" si="3"/>
        <v>52.876581868262576</v>
      </c>
      <c r="F10">
        <f t="shared" si="4"/>
        <v>69.692381543909761</v>
      </c>
      <c r="G10">
        <f t="shared" si="5"/>
        <v>0.6542852026519792</v>
      </c>
      <c r="H10">
        <f t="shared" si="6"/>
        <v>1.08894346162359</v>
      </c>
      <c r="I10">
        <f t="shared" si="7"/>
        <v>2795.9329100710747</v>
      </c>
      <c r="J10">
        <f t="shared" si="8"/>
        <v>4857.0280452618936</v>
      </c>
    </row>
    <row r="11" spans="1:10" x14ac:dyDescent="0.25">
      <c r="A11">
        <v>10</v>
      </c>
      <c r="B11">
        <f t="shared" si="0"/>
        <v>135.46487134128409</v>
      </c>
      <c r="C11">
        <f t="shared" si="1"/>
        <v>81.616017911525859</v>
      </c>
      <c r="D11">
        <f t="shared" si="2"/>
        <v>70</v>
      </c>
      <c r="E11">
        <f t="shared" si="3"/>
        <v>53.848853429758236</v>
      </c>
      <c r="F11">
        <f t="shared" si="4"/>
        <v>65.464871341284095</v>
      </c>
      <c r="G11">
        <f t="shared" si="5"/>
        <v>0.6597829054601998</v>
      </c>
      <c r="H11">
        <f t="shared" si="6"/>
        <v>0.9352124477326299</v>
      </c>
      <c r="I11">
        <f t="shared" si="7"/>
        <v>2899.6990156995853</v>
      </c>
      <c r="J11">
        <f t="shared" si="8"/>
        <v>4285.6493797308794</v>
      </c>
    </row>
    <row r="12" spans="1:10" x14ac:dyDescent="0.25">
      <c r="A12">
        <v>11</v>
      </c>
      <c r="B12">
        <f t="shared" si="0"/>
        <v>135.42482019097952</v>
      </c>
      <c r="C12">
        <f t="shared" si="1"/>
        <v>83.348481720849364</v>
      </c>
      <c r="D12">
        <f t="shared" si="2"/>
        <v>76</v>
      </c>
      <c r="E12">
        <f t="shared" si="3"/>
        <v>52.076338470130153</v>
      </c>
      <c r="F12">
        <f t="shared" si="4"/>
        <v>59.424820190979517</v>
      </c>
      <c r="G12">
        <f t="shared" si="5"/>
        <v>0.62480248463966226</v>
      </c>
      <c r="H12">
        <f t="shared" si="6"/>
        <v>0.78190552882867781</v>
      </c>
      <c r="I12">
        <f t="shared" si="7"/>
        <v>2711.9450284555578</v>
      </c>
      <c r="J12">
        <f t="shared" si="8"/>
        <v>3531.3092547302467</v>
      </c>
    </row>
    <row r="13" spans="1:10" x14ac:dyDescent="0.25">
      <c r="A13">
        <v>12</v>
      </c>
      <c r="B13">
        <f t="shared" si="0"/>
        <v>133.77315902755754</v>
      </c>
      <c r="C13">
        <f t="shared" si="1"/>
        <v>86.143457460233236</v>
      </c>
      <c r="D13">
        <f t="shared" si="2"/>
        <v>82</v>
      </c>
      <c r="E13">
        <f t="shared" si="3"/>
        <v>47.629701567324304</v>
      </c>
      <c r="F13">
        <f t="shared" si="4"/>
        <v>51.77315902755754</v>
      </c>
      <c r="G13">
        <f t="shared" si="5"/>
        <v>0.55291142208114641</v>
      </c>
      <c r="H13">
        <f t="shared" si="6"/>
        <v>0.63137998814094565</v>
      </c>
      <c r="I13">
        <f t="shared" si="7"/>
        <v>2268.5884713923751</v>
      </c>
      <c r="J13">
        <f t="shared" si="8"/>
        <v>2680.4599956927627</v>
      </c>
    </row>
    <row r="14" spans="1:10" x14ac:dyDescent="0.25">
      <c r="A14">
        <v>13</v>
      </c>
      <c r="B14">
        <f t="shared" si="0"/>
        <v>130.77506859107319</v>
      </c>
      <c r="C14">
        <f t="shared" si="1"/>
        <v>90.088852488591868</v>
      </c>
      <c r="D14">
        <f t="shared" si="2"/>
        <v>88</v>
      </c>
      <c r="E14">
        <f t="shared" si="3"/>
        <v>40.686216102481325</v>
      </c>
      <c r="F14">
        <f t="shared" si="4"/>
        <v>42.775068591073193</v>
      </c>
      <c r="G14">
        <f t="shared" si="5"/>
        <v>0.45162320285557528</v>
      </c>
      <c r="H14">
        <f t="shared" si="6"/>
        <v>0.48608032489855901</v>
      </c>
      <c r="I14">
        <f t="shared" si="7"/>
        <v>1655.3681807378107</v>
      </c>
      <c r="J14">
        <f t="shared" si="8"/>
        <v>1829.7064929710164</v>
      </c>
    </row>
    <row r="15" spans="1:10" x14ac:dyDescent="0.25">
      <c r="A15">
        <v>14</v>
      </c>
      <c r="B15">
        <f t="shared" si="0"/>
        <v>126.74940750779525</v>
      </c>
      <c r="C15">
        <f t="shared" si="1"/>
        <v>95.226710578145997</v>
      </c>
      <c r="D15">
        <f t="shared" si="2"/>
        <v>94</v>
      </c>
      <c r="E15">
        <f t="shared" si="3"/>
        <v>31.522696929649257</v>
      </c>
      <c r="F15">
        <f t="shared" si="4"/>
        <v>32.749407507795254</v>
      </c>
      <c r="G15">
        <f t="shared" si="5"/>
        <v>0.33102788848072989</v>
      </c>
      <c r="H15">
        <f t="shared" si="6"/>
        <v>0.34839795221058784</v>
      </c>
      <c r="I15">
        <f t="shared" si="7"/>
        <v>993.68042171851869</v>
      </c>
      <c r="J15">
        <f t="shared" si="8"/>
        <v>1072.5236921116361</v>
      </c>
    </row>
    <row r="16" spans="1:10" x14ac:dyDescent="0.25">
      <c r="A16">
        <v>15</v>
      </c>
      <c r="B16">
        <f t="shared" si="0"/>
        <v>122.05600040299336</v>
      </c>
      <c r="C16">
        <f t="shared" si="1"/>
        <v>101.55153576190159</v>
      </c>
      <c r="D16">
        <f t="shared" si="2"/>
        <v>100</v>
      </c>
      <c r="E16">
        <f t="shared" si="3"/>
        <v>20.504464641091772</v>
      </c>
      <c r="F16">
        <f t="shared" si="4"/>
        <v>22.056000402993362</v>
      </c>
      <c r="G16">
        <f t="shared" si="5"/>
        <v>0.20191191090567726</v>
      </c>
      <c r="H16">
        <f t="shared" si="6"/>
        <v>0.22056000402993362</v>
      </c>
      <c r="I16">
        <f t="shared" si="7"/>
        <v>420.43307021778276</v>
      </c>
      <c r="J16">
        <f t="shared" si="8"/>
        <v>486.46715377684336</v>
      </c>
    </row>
    <row r="17" spans="1:10" x14ac:dyDescent="0.25">
      <c r="A17">
        <v>16</v>
      </c>
      <c r="B17">
        <f t="shared" si="0"/>
        <v>117.081292828621</v>
      </c>
      <c r="C17">
        <f t="shared" si="1"/>
        <v>109.01051144050992</v>
      </c>
      <c r="D17">
        <f t="shared" si="2"/>
        <v>106</v>
      </c>
      <c r="E17">
        <f t="shared" si="3"/>
        <v>8.0707813881110866</v>
      </c>
      <c r="F17">
        <f t="shared" si="4"/>
        <v>11.081292828621002</v>
      </c>
      <c r="G17">
        <f t="shared" si="5"/>
        <v>7.4036726196955213E-2</v>
      </c>
      <c r="H17">
        <f t="shared" si="6"/>
        <v>0.10454049838321701</v>
      </c>
      <c r="I17">
        <f t="shared" si="7"/>
        <v>65.137512214680314</v>
      </c>
      <c r="J17">
        <f t="shared" si="8"/>
        <v>122.79505075364726</v>
      </c>
    </row>
    <row r="18" spans="1:10" x14ac:dyDescent="0.25">
      <c r="A18">
        <v>17</v>
      </c>
      <c r="B18">
        <f t="shared" si="0"/>
        <v>112.22294489865844</v>
      </c>
      <c r="C18">
        <f t="shared" si="1"/>
        <v>117.50560601341135</v>
      </c>
      <c r="D18">
        <f t="shared" si="2"/>
        <v>112</v>
      </c>
      <c r="E18">
        <f t="shared" si="3"/>
        <v>5.2826611147529121</v>
      </c>
      <c r="F18">
        <f t="shared" si="4"/>
        <v>0.22294489865844014</v>
      </c>
      <c r="G18">
        <f t="shared" si="5"/>
        <v>4.4956673081197357E-2</v>
      </c>
      <c r="H18">
        <f t="shared" si="6"/>
        <v>1.990579452307501E-3</v>
      </c>
      <c r="I18">
        <f t="shared" si="7"/>
        <v>27.906508453322481</v>
      </c>
      <c r="J18">
        <f t="shared" si="8"/>
        <v>4.970442783782214E-2</v>
      </c>
    </row>
    <row r="19" spans="1:10" x14ac:dyDescent="0.25">
      <c r="A19">
        <v>18</v>
      </c>
      <c r="B19">
        <f t="shared" si="0"/>
        <v>107.87397783525738</v>
      </c>
      <c r="C19">
        <f t="shared" si="1"/>
        <v>126.89748108939267</v>
      </c>
      <c r="D19">
        <f t="shared" si="2"/>
        <v>118</v>
      </c>
      <c r="E19">
        <f t="shared" si="3"/>
        <v>19.023503254135292</v>
      </c>
      <c r="F19">
        <f t="shared" si="4"/>
        <v>10.126022164742622</v>
      </c>
      <c r="G19">
        <f t="shared" si="5"/>
        <v>0.1499123788023359</v>
      </c>
      <c r="H19">
        <f t="shared" si="6"/>
        <v>8.5813747158835774E-2</v>
      </c>
      <c r="I19">
        <f t="shared" si="7"/>
        <v>361.89367606009603</v>
      </c>
      <c r="J19">
        <f t="shared" si="8"/>
        <v>102.53632488085886</v>
      </c>
    </row>
    <row r="20" spans="1:10" x14ac:dyDescent="0.25">
      <c r="A20">
        <v>19</v>
      </c>
      <c r="B20">
        <f t="shared" si="0"/>
        <v>104.40710545286406</v>
      </c>
      <c r="C20">
        <f t="shared" si="1"/>
        <v>137.01104646853838</v>
      </c>
      <c r="D20">
        <f t="shared" si="2"/>
        <v>124</v>
      </c>
      <c r="E20">
        <f t="shared" si="3"/>
        <v>32.603941015674323</v>
      </c>
      <c r="F20">
        <f t="shared" si="4"/>
        <v>19.592894547135941</v>
      </c>
      <c r="G20">
        <f t="shared" si="5"/>
        <v>0.23796578346083294</v>
      </c>
      <c r="H20">
        <f t="shared" si="6"/>
        <v>0.15800721408980598</v>
      </c>
      <c r="I20">
        <f t="shared" si="7"/>
        <v>1063.0169697535705</v>
      </c>
      <c r="J20">
        <f t="shared" si="8"/>
        <v>383.88151673518928</v>
      </c>
    </row>
    <row r="21" spans="1:10" x14ac:dyDescent="0.25">
      <c r="A21">
        <v>20</v>
      </c>
      <c r="B21">
        <f t="shared" si="0"/>
        <v>102.15987523460359</v>
      </c>
      <c r="C21">
        <f t="shared" si="1"/>
        <v>147.64244043597037</v>
      </c>
      <c r="D21">
        <f t="shared" si="2"/>
        <v>130</v>
      </c>
      <c r="E21">
        <f t="shared" si="3"/>
        <v>45.482565201366782</v>
      </c>
      <c r="F21">
        <f t="shared" si="4"/>
        <v>27.840124765396411</v>
      </c>
      <c r="G21">
        <f t="shared" si="5"/>
        <v>0.3080588824396443</v>
      </c>
      <c r="H21">
        <f t="shared" si="6"/>
        <v>0.2141548058876647</v>
      </c>
      <c r="I21">
        <f t="shared" si="7"/>
        <v>2068.6637372965806</v>
      </c>
      <c r="J21">
        <f t="shared" si="8"/>
        <v>775.07254695283859</v>
      </c>
    </row>
    <row r="22" spans="1:10" x14ac:dyDescent="0.25">
      <c r="A22">
        <v>21</v>
      </c>
      <c r="B22">
        <f t="shared" si="0"/>
        <v>101.4212113793206</v>
      </c>
      <c r="C22">
        <f t="shared" si="1"/>
        <v>158.56715708509839</v>
      </c>
      <c r="D22">
        <f t="shared" si="2"/>
        <v>136</v>
      </c>
      <c r="E22">
        <f t="shared" si="3"/>
        <v>57.145945705777791</v>
      </c>
      <c r="F22">
        <f t="shared" si="4"/>
        <v>34.578788620679404</v>
      </c>
      <c r="G22">
        <f t="shared" si="5"/>
        <v>0.36038954570591958</v>
      </c>
      <c r="H22">
        <f t="shared" si="6"/>
        <v>0.25425579868146619</v>
      </c>
      <c r="I22">
        <f t="shared" si="7"/>
        <v>3265.659110607703</v>
      </c>
      <c r="J22">
        <f t="shared" si="8"/>
        <v>1195.6926224736274</v>
      </c>
    </row>
    <row r="23" spans="1:10" x14ac:dyDescent="0.25">
      <c r="A23">
        <v>22</v>
      </c>
      <c r="B23">
        <f t="shared" si="0"/>
        <v>102.41989630552419</v>
      </c>
      <c r="C23">
        <f t="shared" si="1"/>
        <v>169.54899665964624</v>
      </c>
      <c r="D23">
        <f t="shared" si="2"/>
        <v>142</v>
      </c>
      <c r="E23">
        <f t="shared" si="3"/>
        <v>67.129100354122045</v>
      </c>
      <c r="F23">
        <f t="shared" si="4"/>
        <v>39.58010369447581</v>
      </c>
      <c r="G23">
        <f t="shared" si="5"/>
        <v>0.39592744089708437</v>
      </c>
      <c r="H23">
        <f t="shared" si="6"/>
        <v>0.27873312460898458</v>
      </c>
      <c r="I23">
        <f t="shared" si="7"/>
        <v>4506.3161143537882</v>
      </c>
      <c r="J23">
        <f t="shared" si="8"/>
        <v>1566.5846084654577</v>
      </c>
    </row>
    <row r="24" spans="1:10" x14ac:dyDescent="0.25">
      <c r="A24">
        <v>23</v>
      </c>
      <c r="B24">
        <f t="shared" si="0"/>
        <v>105.31544981832678</v>
      </c>
      <c r="C24">
        <f t="shared" si="1"/>
        <v>180.34948209256265</v>
      </c>
      <c r="D24">
        <f t="shared" si="2"/>
        <v>148</v>
      </c>
      <c r="E24">
        <f t="shared" si="3"/>
        <v>75.034032274235869</v>
      </c>
      <c r="F24">
        <f t="shared" si="4"/>
        <v>42.684550181673217</v>
      </c>
      <c r="G24">
        <f t="shared" si="5"/>
        <v>0.41604794981182908</v>
      </c>
      <c r="H24">
        <f t="shared" si="6"/>
        <v>0.28840912284914333</v>
      </c>
      <c r="I24">
        <f t="shared" si="7"/>
        <v>5630.1059993310701</v>
      </c>
      <c r="J24">
        <f t="shared" si="8"/>
        <v>1821.970824211779</v>
      </c>
    </row>
    <row r="25" spans="1:10" x14ac:dyDescent="0.25">
      <c r="A25">
        <v>24</v>
      </c>
      <c r="B25">
        <f t="shared" si="0"/>
        <v>110.19176955820797</v>
      </c>
      <c r="C25">
        <f t="shared" si="1"/>
        <v>190.73736633412835</v>
      </c>
      <c r="D25">
        <f t="shared" si="2"/>
        <v>154</v>
      </c>
      <c r="E25">
        <f t="shared" si="3"/>
        <v>80.545596775920387</v>
      </c>
      <c r="F25">
        <f t="shared" si="4"/>
        <v>43.808230441792034</v>
      </c>
      <c r="G25">
        <f t="shared" si="5"/>
        <v>0.42228535668686373</v>
      </c>
      <c r="H25">
        <f t="shared" si="6"/>
        <v>0.28446902884280539</v>
      </c>
      <c r="I25">
        <f t="shared" si="7"/>
        <v>6487.5931599891564</v>
      </c>
      <c r="J25">
        <f t="shared" si="8"/>
        <v>1919.1610544411542</v>
      </c>
    </row>
    <row r="26" spans="1:10" x14ac:dyDescent="0.25">
      <c r="A26">
        <v>25</v>
      </c>
      <c r="B26">
        <f t="shared" si="0"/>
        <v>117.05378626684308</v>
      </c>
      <c r="C26">
        <f t="shared" si="1"/>
        <v>200.49785144208363</v>
      </c>
      <c r="D26">
        <f t="shared" si="2"/>
        <v>160</v>
      </c>
      <c r="E26">
        <f t="shared" si="3"/>
        <v>83.444065175240553</v>
      </c>
      <c r="F26">
        <f t="shared" si="4"/>
        <v>42.946213733156924</v>
      </c>
      <c r="G26">
        <f t="shared" si="5"/>
        <v>0.41618433601690957</v>
      </c>
      <c r="H26">
        <f t="shared" si="6"/>
        <v>0.26841383583223077</v>
      </c>
      <c r="I26">
        <f t="shared" si="7"/>
        <v>6962.9120129697931</v>
      </c>
      <c r="J26">
        <f t="shared" si="8"/>
        <v>1844.3772740139964</v>
      </c>
    </row>
    <row r="27" spans="1:10" x14ac:dyDescent="0.25">
      <c r="A27">
        <v>26</v>
      </c>
      <c r="B27">
        <f t="shared" si="0"/>
        <v>125.82726721399234</v>
      </c>
      <c r="C27">
        <f t="shared" si="1"/>
        <v>209.44115189775374</v>
      </c>
      <c r="D27">
        <f t="shared" si="2"/>
        <v>166</v>
      </c>
      <c r="E27">
        <f t="shared" si="3"/>
        <v>83.613884683761398</v>
      </c>
      <c r="F27">
        <f t="shared" si="4"/>
        <v>40.172732786007657</v>
      </c>
      <c r="G27">
        <f t="shared" si="5"/>
        <v>0.399223762503849</v>
      </c>
      <c r="H27">
        <f t="shared" si="6"/>
        <v>0.24200441437354012</v>
      </c>
      <c r="I27">
        <f t="shared" si="7"/>
        <v>6991.2817119093488</v>
      </c>
      <c r="J27">
        <f t="shared" si="8"/>
        <v>1613.8484594959746</v>
      </c>
    </row>
    <row r="28" spans="1:10" x14ac:dyDescent="0.25">
      <c r="A28">
        <v>27</v>
      </c>
      <c r="B28">
        <f t="shared" si="0"/>
        <v>136.36177562220064</v>
      </c>
      <c r="C28">
        <f t="shared" si="1"/>
        <v>217.41006075577531</v>
      </c>
      <c r="D28">
        <f t="shared" si="2"/>
        <v>172</v>
      </c>
      <c r="E28">
        <f t="shared" si="3"/>
        <v>81.048285133574666</v>
      </c>
      <c r="F28">
        <f t="shared" si="4"/>
        <v>35.638224377799361</v>
      </c>
      <c r="G28">
        <f t="shared" si="5"/>
        <v>0.37278994749290456</v>
      </c>
      <c r="H28">
        <f t="shared" si="6"/>
        <v>0.20719897894069395</v>
      </c>
      <c r="I28">
        <f t="shared" si="7"/>
        <v>6568.8245230932198</v>
      </c>
      <c r="J28">
        <f t="shared" si="8"/>
        <v>1270.0830368023726</v>
      </c>
    </row>
    <row r="29" spans="1:10" x14ac:dyDescent="0.25">
      <c r="A29">
        <v>28</v>
      </c>
      <c r="B29">
        <f t="shared" si="0"/>
        <v>148.43666810638393</v>
      </c>
      <c r="C29">
        <f t="shared" si="1"/>
        <v>224.28621698891257</v>
      </c>
      <c r="D29">
        <f t="shared" si="2"/>
        <v>178</v>
      </c>
      <c r="E29">
        <f t="shared" si="3"/>
        <v>75.849548882528637</v>
      </c>
      <c r="F29">
        <f t="shared" si="4"/>
        <v>29.563331893616066</v>
      </c>
      <c r="G29">
        <f t="shared" si="5"/>
        <v>0.33818194403929069</v>
      </c>
      <c r="H29">
        <f t="shared" si="6"/>
        <v>0.16608613423379812</v>
      </c>
      <c r="I29">
        <f t="shared" si="7"/>
        <v>5753.1540656831012</v>
      </c>
      <c r="J29">
        <f t="shared" si="8"/>
        <v>873.99059265209689</v>
      </c>
    </row>
    <row r="30" spans="1:10" x14ac:dyDescent="0.25">
      <c r="A30">
        <v>29</v>
      </c>
      <c r="B30">
        <f t="shared" si="0"/>
        <v>161.76989102931213</v>
      </c>
      <c r="C30">
        <f t="shared" si="1"/>
        <v>229.99482416870399</v>
      </c>
      <c r="D30">
        <f t="shared" si="2"/>
        <v>184</v>
      </c>
      <c r="E30">
        <f t="shared" si="3"/>
        <v>68.224933139391851</v>
      </c>
      <c r="F30">
        <f t="shared" si="4"/>
        <v>22.230108970687866</v>
      </c>
      <c r="G30">
        <f t="shared" si="5"/>
        <v>0.29663681948489429</v>
      </c>
      <c r="H30">
        <f t="shared" si="6"/>
        <v>0.12081580962330361</v>
      </c>
      <c r="I30">
        <f t="shared" si="7"/>
        <v>4654.6415018744883</v>
      </c>
      <c r="J30">
        <f t="shared" si="8"/>
        <v>494.17774484865714</v>
      </c>
    </row>
    <row r="31" spans="1:10" x14ac:dyDescent="0.25">
      <c r="A31">
        <v>30</v>
      </c>
      <c r="B31">
        <f t="shared" si="0"/>
        <v>176.0292250900537</v>
      </c>
      <c r="C31">
        <f t="shared" si="1"/>
        <v>234.50763236303035</v>
      </c>
      <c r="D31">
        <f t="shared" si="2"/>
        <v>190</v>
      </c>
      <c r="E31">
        <f t="shared" si="3"/>
        <v>58.478407272976654</v>
      </c>
      <c r="F31">
        <f t="shared" si="4"/>
        <v>13.9707749099463</v>
      </c>
      <c r="G31">
        <f t="shared" si="5"/>
        <v>0.24936675486300997</v>
      </c>
      <c r="H31">
        <f t="shared" si="6"/>
        <v>7.3530394262875262E-2</v>
      </c>
      <c r="I31">
        <f t="shared" si="7"/>
        <v>3419.7241171841288</v>
      </c>
      <c r="J31">
        <f t="shared" si="8"/>
        <v>195.18255158438504</v>
      </c>
    </row>
    <row r="32" spans="1:10" x14ac:dyDescent="0.25">
      <c r="A32">
        <v>31</v>
      </c>
      <c r="B32">
        <f t="shared" si="0"/>
        <v>190.84552985912518</v>
      </c>
      <c r="C32">
        <f t="shared" si="1"/>
        <v>237.84406437176125</v>
      </c>
      <c r="D32">
        <f t="shared" si="2"/>
        <v>196</v>
      </c>
      <c r="E32">
        <f t="shared" si="3"/>
        <v>46.99853451263607</v>
      </c>
      <c r="F32">
        <f t="shared" si="4"/>
        <v>5.154470140874821</v>
      </c>
      <c r="G32">
        <f t="shared" si="5"/>
        <v>0.19760230147755628</v>
      </c>
      <c r="H32">
        <f t="shared" si="6"/>
        <v>2.6298317045279698E-2</v>
      </c>
      <c r="I32">
        <f t="shared" si="7"/>
        <v>2208.8622463354436</v>
      </c>
      <c r="J32">
        <f t="shared" si="8"/>
        <v>26.568562433170097</v>
      </c>
    </row>
    <row r="33" spans="1:10" x14ac:dyDescent="0.25">
      <c r="A33">
        <v>32</v>
      </c>
      <c r="B33">
        <f t="shared" si="0"/>
        <v>205.82746024252469</v>
      </c>
      <c r="C33">
        <f t="shared" si="1"/>
        <v>240.07044140101618</v>
      </c>
      <c r="D33">
        <f t="shared" si="2"/>
        <v>202</v>
      </c>
      <c r="E33">
        <f t="shared" si="3"/>
        <v>34.242981158491489</v>
      </c>
      <c r="F33">
        <f t="shared" si="4"/>
        <v>3.827460242524694</v>
      </c>
      <c r="G33">
        <f t="shared" si="5"/>
        <v>0.14263722330268747</v>
      </c>
      <c r="H33">
        <f t="shared" si="6"/>
        <v>1.8947822982795515E-2</v>
      </c>
      <c r="I33">
        <f t="shared" si="7"/>
        <v>1172.5817586208032</v>
      </c>
      <c r="J33">
        <f t="shared" si="8"/>
        <v>14.649451908107189</v>
      </c>
    </row>
    <row r="34" spans="1:10" x14ac:dyDescent="0.25">
      <c r="A34">
        <v>33</v>
      </c>
      <c r="B34">
        <f t="shared" si="0"/>
        <v>220.5770681756689</v>
      </c>
      <c r="C34">
        <f t="shared" si="1"/>
        <v>241.29733904596566</v>
      </c>
      <c r="D34">
        <f t="shared" si="2"/>
        <v>208</v>
      </c>
      <c r="E34">
        <f t="shared" si="3"/>
        <v>20.720270870296758</v>
      </c>
      <c r="F34">
        <f t="shared" si="4"/>
        <v>12.577068175668899</v>
      </c>
      <c r="G34">
        <f t="shared" si="5"/>
        <v>8.5870283328527197E-2</v>
      </c>
      <c r="H34">
        <f t="shared" si="6"/>
        <v>6.0466673921485088E-2</v>
      </c>
      <c r="I34">
        <f t="shared" si="7"/>
        <v>429.32962493846838</v>
      </c>
      <c r="J34">
        <f t="shared" si="8"/>
        <v>158.18264389542341</v>
      </c>
    </row>
    <row r="35" spans="1:10" x14ac:dyDescent="0.25">
      <c r="A35">
        <v>34</v>
      </c>
      <c r="B35">
        <f t="shared" si="0"/>
        <v>234.70566755693039</v>
      </c>
      <c r="C35">
        <f t="shared" si="1"/>
        <v>241.67517899079198</v>
      </c>
      <c r="D35">
        <f t="shared" si="2"/>
        <v>214</v>
      </c>
      <c r="E35">
        <f t="shared" si="3"/>
        <v>6.9695114338615838</v>
      </c>
      <c r="F35">
        <f t="shared" si="4"/>
        <v>20.705667556930393</v>
      </c>
      <c r="G35">
        <f t="shared" si="5"/>
        <v>2.8838341872613769E-2</v>
      </c>
      <c r="H35">
        <f t="shared" si="6"/>
        <v>9.6755455873506507E-2</v>
      </c>
      <c r="I35">
        <f t="shared" si="7"/>
        <v>48.57408962672735</v>
      </c>
      <c r="J35">
        <f t="shared" si="8"/>
        <v>428.72466897811984</v>
      </c>
    </row>
    <row r="36" spans="1:10" x14ac:dyDescent="0.25">
      <c r="A36">
        <v>35</v>
      </c>
      <c r="B36">
        <f t="shared" si="0"/>
        <v>247.84932993593947</v>
      </c>
      <c r="C36">
        <f t="shared" si="1"/>
        <v>241.38823217082563</v>
      </c>
      <c r="D36">
        <f t="shared" si="2"/>
        <v>220</v>
      </c>
      <c r="E36">
        <f t="shared" si="3"/>
        <v>6.4610977651138342</v>
      </c>
      <c r="F36">
        <f t="shared" si="4"/>
        <v>27.849329935939465</v>
      </c>
      <c r="G36">
        <f t="shared" si="5"/>
        <v>2.6766415690643298E-2</v>
      </c>
      <c r="H36">
        <f t="shared" si="6"/>
        <v>0.12658786334517938</v>
      </c>
      <c r="I36">
        <f t="shared" si="7"/>
        <v>41.74578433035898</v>
      </c>
      <c r="J36">
        <f t="shared" si="8"/>
        <v>775.58517788081406</v>
      </c>
    </row>
    <row r="37" spans="1:10" x14ac:dyDescent="0.25">
      <c r="A37">
        <v>36</v>
      </c>
      <c r="B37">
        <f t="shared" si="0"/>
        <v>259.68339319245763</v>
      </c>
      <c r="C37">
        <f t="shared" si="1"/>
        <v>240.64727247185328</v>
      </c>
      <c r="D37">
        <f t="shared" si="2"/>
        <v>226</v>
      </c>
      <c r="E37">
        <f t="shared" si="3"/>
        <v>19.036120720604345</v>
      </c>
      <c r="F37">
        <f t="shared" si="4"/>
        <v>33.683393192457629</v>
      </c>
      <c r="G37">
        <f t="shared" si="5"/>
        <v>7.9103829123311001E-2</v>
      </c>
      <c r="H37">
        <f t="shared" si="6"/>
        <v>0.14904156279848507</v>
      </c>
      <c r="I37">
        <f t="shared" si="7"/>
        <v>362.37389208942204</v>
      </c>
      <c r="J37">
        <f t="shared" si="8"/>
        <v>1134.5709769577009</v>
      </c>
    </row>
    <row r="38" spans="1:10" x14ac:dyDescent="0.25">
      <c r="A38">
        <v>37</v>
      </c>
      <c r="B38">
        <f t="shared" si="0"/>
        <v>269.93540479058134</v>
      </c>
      <c r="C38">
        <f t="shared" si="1"/>
        <v>239.68117384042694</v>
      </c>
      <c r="D38">
        <f t="shared" si="2"/>
        <v>232</v>
      </c>
      <c r="E38">
        <f t="shared" si="3"/>
        <v>30.254230950154408</v>
      </c>
      <c r="F38">
        <f t="shared" si="4"/>
        <v>37.935404790581345</v>
      </c>
      <c r="G38">
        <f t="shared" si="5"/>
        <v>0.12622698089044254</v>
      </c>
      <c r="H38">
        <f t="shared" si="6"/>
        <v>0.16351467582147131</v>
      </c>
      <c r="I38">
        <f t="shared" si="7"/>
        <v>915.31849038528094</v>
      </c>
      <c r="J38">
        <f t="shared" si="8"/>
        <v>1439.0949366252621</v>
      </c>
    </row>
    <row r="39" spans="1:10" x14ac:dyDescent="0.25">
      <c r="A39">
        <v>38</v>
      </c>
      <c r="B39">
        <f t="shared" si="0"/>
        <v>278.3959836015743</v>
      </c>
      <c r="C39">
        <f t="shared" si="1"/>
        <v>238.72778580186903</v>
      </c>
      <c r="D39">
        <f t="shared" si="2"/>
        <v>238</v>
      </c>
      <c r="E39">
        <f t="shared" si="3"/>
        <v>39.668197799705268</v>
      </c>
      <c r="F39">
        <f t="shared" si="4"/>
        <v>40.395983601574301</v>
      </c>
      <c r="G39">
        <f t="shared" si="5"/>
        <v>0.16616498019475495</v>
      </c>
      <c r="H39">
        <f t="shared" si="6"/>
        <v>0.16973102353602648</v>
      </c>
      <c r="I39">
        <f t="shared" si="7"/>
        <v>1573.565916676542</v>
      </c>
      <c r="J39">
        <f t="shared" si="8"/>
        <v>1631.8354911386598</v>
      </c>
    </row>
    <row r="40" spans="1:10" x14ac:dyDescent="0.25">
      <c r="A40">
        <v>39</v>
      </c>
      <c r="B40">
        <f t="shared" si="0"/>
        <v>284.92716726873027</v>
      </c>
      <c r="C40">
        <f t="shared" si="1"/>
        <v>238.02445115027376</v>
      </c>
      <c r="D40">
        <f t="shared" si="2"/>
        <v>244</v>
      </c>
      <c r="E40">
        <f t="shared" si="3"/>
        <v>46.90271611845651</v>
      </c>
      <c r="F40">
        <f t="shared" si="4"/>
        <v>40.927167268730273</v>
      </c>
      <c r="G40">
        <f t="shared" si="5"/>
        <v>0.19704999167856527</v>
      </c>
      <c r="H40">
        <f t="shared" si="6"/>
        <v>0.16773429208496013</v>
      </c>
      <c r="I40">
        <f t="shared" si="7"/>
        <v>2199.8647792885199</v>
      </c>
      <c r="J40">
        <f t="shared" si="8"/>
        <v>1675.0330206426265</v>
      </c>
    </row>
    <row r="41" spans="1:10" x14ac:dyDescent="0.25">
      <c r="A41">
        <v>40</v>
      </c>
      <c r="B41">
        <f t="shared" si="0"/>
        <v>289.46791233116909</v>
      </c>
      <c r="C41">
        <f t="shared" si="1"/>
        <v>237.79854384028732</v>
      </c>
      <c r="D41">
        <f t="shared" si="2"/>
        <v>250</v>
      </c>
      <c r="E41">
        <f t="shared" si="3"/>
        <v>51.669368490881766</v>
      </c>
      <c r="F41">
        <f t="shared" si="4"/>
        <v>39.467912331169089</v>
      </c>
      <c r="G41">
        <f t="shared" si="5"/>
        <v>0.21728210634285663</v>
      </c>
      <c r="H41">
        <f t="shared" si="6"/>
        <v>0.15787164932467634</v>
      </c>
      <c r="I41">
        <f t="shared" si="7"/>
        <v>2669.7236402465255</v>
      </c>
      <c r="J41">
        <f t="shared" si="8"/>
        <v>1557.7161037808489</v>
      </c>
    </row>
    <row r="42" spans="1:10" x14ac:dyDescent="0.25">
      <c r="A42">
        <v>41</v>
      </c>
      <c r="B42">
        <f t="shared" si="0"/>
        <v>292.03652783398866</v>
      </c>
      <c r="C42">
        <f t="shared" si="1"/>
        <v>238.25840430505474</v>
      </c>
      <c r="D42">
        <f t="shared" si="2"/>
        <v>256</v>
      </c>
      <c r="E42">
        <f t="shared" si="3"/>
        <v>53.778123528933918</v>
      </c>
      <c r="F42">
        <f t="shared" si="4"/>
        <v>36.036527833988657</v>
      </c>
      <c r="G42">
        <f t="shared" si="5"/>
        <v>0.22571343783566586</v>
      </c>
      <c r="H42">
        <f t="shared" si="6"/>
        <v>0.14076768685151819</v>
      </c>
      <c r="I42">
        <f t="shared" si="7"/>
        <v>2892.0865702932761</v>
      </c>
      <c r="J42">
        <f t="shared" si="8"/>
        <v>1298.6313383298393</v>
      </c>
    </row>
    <row r="43" spans="1:10" x14ac:dyDescent="0.25">
      <c r="A43">
        <v>42</v>
      </c>
      <c r="B43">
        <f t="shared" si="0"/>
        <v>292.72994540441402</v>
      </c>
      <c r="C43">
        <f t="shared" si="1"/>
        <v>239.58503358060699</v>
      </c>
      <c r="D43">
        <f t="shared" si="2"/>
        <v>262</v>
      </c>
      <c r="E43">
        <f t="shared" si="3"/>
        <v>53.144911823807035</v>
      </c>
      <c r="F43">
        <f t="shared" si="4"/>
        <v>30.729945404414025</v>
      </c>
      <c r="G43">
        <f t="shared" si="5"/>
        <v>0.22182066646465518</v>
      </c>
      <c r="H43">
        <f t="shared" si="6"/>
        <v>0.11728986795577873</v>
      </c>
      <c r="I43">
        <f t="shared" si="7"/>
        <v>2824.3816527602248</v>
      </c>
      <c r="J43">
        <f t="shared" si="8"/>
        <v>944.32954455826666</v>
      </c>
    </row>
    <row r="44" spans="1:10" x14ac:dyDescent="0.25">
      <c r="A44">
        <v>43</v>
      </c>
      <c r="B44">
        <f t="shared" si="0"/>
        <v>291.7198548937057</v>
      </c>
      <c r="C44">
        <f t="shared" si="1"/>
        <v>241.92487736573628</v>
      </c>
      <c r="D44">
        <f t="shared" si="2"/>
        <v>268</v>
      </c>
      <c r="E44">
        <f t="shared" si="3"/>
        <v>49.794977527969422</v>
      </c>
      <c r="F44">
        <f t="shared" si="4"/>
        <v>23.719854893705701</v>
      </c>
      <c r="G44">
        <f t="shared" si="5"/>
        <v>0.20582826400565063</v>
      </c>
      <c r="H44">
        <f t="shared" si="6"/>
        <v>8.8506921245170525E-2</v>
      </c>
      <c r="I44">
        <f t="shared" si="7"/>
        <v>2479.5397870109796</v>
      </c>
      <c r="J44">
        <f t="shared" si="8"/>
        <v>562.63151617845426</v>
      </c>
    </row>
    <row r="45" spans="1:10" x14ac:dyDescent="0.25">
      <c r="A45">
        <v>44</v>
      </c>
      <c r="B45">
        <f t="shared" si="0"/>
        <v>289.24585964458811</v>
      </c>
      <c r="C45">
        <f t="shared" si="1"/>
        <v>245.38398769412075</v>
      </c>
      <c r="D45">
        <f t="shared" si="2"/>
        <v>274</v>
      </c>
      <c r="E45">
        <f t="shared" si="3"/>
        <v>43.861871950467361</v>
      </c>
      <c r="F45">
        <f t="shared" si="4"/>
        <v>15.245859644588108</v>
      </c>
      <c r="G45">
        <f t="shared" si="5"/>
        <v>0.17874789778517511</v>
      </c>
      <c r="H45">
        <f t="shared" si="6"/>
        <v>5.5641823520394554E-2</v>
      </c>
      <c r="I45">
        <f t="shared" si="7"/>
        <v>1923.8638109991955</v>
      </c>
      <c r="J45">
        <f t="shared" si="8"/>
        <v>232.43623630248024</v>
      </c>
    </row>
    <row r="46" spans="1:10" x14ac:dyDescent="0.25">
      <c r="A46">
        <v>45</v>
      </c>
      <c r="B46">
        <f t="shared" si="0"/>
        <v>285.6059242620878</v>
      </c>
      <c r="C46">
        <f t="shared" si="1"/>
        <v>250.02379497440938</v>
      </c>
      <c r="D46">
        <f t="shared" si="2"/>
        <v>280</v>
      </c>
      <c r="E46">
        <f t="shared" si="3"/>
        <v>35.582129287678413</v>
      </c>
      <c r="F46">
        <f t="shared" si="4"/>
        <v>5.6059242620877967</v>
      </c>
      <c r="G46">
        <f t="shared" si="5"/>
        <v>0.14231497162628198</v>
      </c>
      <c r="H46">
        <f t="shared" si="6"/>
        <v>2.002115807888499E-2</v>
      </c>
      <c r="I46">
        <f t="shared" si="7"/>
        <v>1266.0879246450618</v>
      </c>
      <c r="J46">
        <f t="shared" si="8"/>
        <v>31.426386832264608</v>
      </c>
    </row>
    <row r="47" spans="1:10" x14ac:dyDescent="0.25">
      <c r="A47">
        <v>46</v>
      </c>
      <c r="B47">
        <f t="shared" si="0"/>
        <v>281.14449570501239</v>
      </c>
      <c r="C47">
        <f t="shared" si="1"/>
        <v>255.85865895368326</v>
      </c>
      <c r="D47">
        <f t="shared" si="2"/>
        <v>286</v>
      </c>
      <c r="E47">
        <f t="shared" si="3"/>
        <v>25.285836751329128</v>
      </c>
      <c r="F47">
        <f t="shared" si="4"/>
        <v>4.855504294987611</v>
      </c>
      <c r="G47">
        <f t="shared" si="5"/>
        <v>9.8827363727824788E-2</v>
      </c>
      <c r="H47">
        <f t="shared" si="6"/>
        <v>1.6977287744711928E-2</v>
      </c>
      <c r="I47">
        <f t="shared" si="7"/>
        <v>639.37354021486681</v>
      </c>
      <c r="J47">
        <f t="shared" si="8"/>
        <v>23.575921958643139</v>
      </c>
    </row>
    <row r="48" spans="1:10" x14ac:dyDescent="0.25">
      <c r="A48">
        <v>47</v>
      </c>
      <c r="B48">
        <f t="shared" si="0"/>
        <v>276.23877127266792</v>
      </c>
      <c r="C48">
        <f t="shared" si="1"/>
        <v>262.85529623965431</v>
      </c>
      <c r="D48">
        <f t="shared" si="2"/>
        <v>292</v>
      </c>
      <c r="E48">
        <f t="shared" si="3"/>
        <v>13.38347503301361</v>
      </c>
      <c r="F48">
        <f t="shared" si="4"/>
        <v>15.761228727332082</v>
      </c>
      <c r="G48">
        <f t="shared" si="5"/>
        <v>5.091575183941293E-2</v>
      </c>
      <c r="H48">
        <f t="shared" si="6"/>
        <v>5.3976810710041373E-2</v>
      </c>
      <c r="I48">
        <f t="shared" si="7"/>
        <v>179.11740395929866</v>
      </c>
      <c r="J48">
        <f t="shared" si="8"/>
        <v>248.41633099527806</v>
      </c>
    </row>
    <row r="49" spans="1:10" x14ac:dyDescent="0.25">
      <c r="A49">
        <v>48</v>
      </c>
      <c r="B49">
        <f t="shared" si="0"/>
        <v>271.28366093885103</v>
      </c>
      <c r="C49">
        <f t="shared" si="1"/>
        <v>270.93410720448395</v>
      </c>
      <c r="D49">
        <f t="shared" si="2"/>
        <v>298</v>
      </c>
      <c r="E49">
        <f t="shared" si="3"/>
        <v>0.3495537343670776</v>
      </c>
      <c r="F49">
        <f t="shared" si="4"/>
        <v>26.716339061148972</v>
      </c>
      <c r="G49">
        <f t="shared" si="5"/>
        <v>1.2901798816464865E-3</v>
      </c>
      <c r="H49">
        <f t="shared" si="6"/>
        <v>8.9652144500499908E-2</v>
      </c>
      <c r="I49">
        <f t="shared" si="7"/>
        <v>0.12218781320996945</v>
      </c>
      <c r="J49">
        <f t="shared" si="8"/>
        <v>713.76277283027434</v>
      </c>
    </row>
    <row r="50" spans="1:10" x14ac:dyDescent="0.25">
      <c r="A50">
        <v>49</v>
      </c>
      <c r="B50">
        <f t="shared" si="0"/>
        <v>266.67604353740359</v>
      </c>
      <c r="C50">
        <f t="shared" si="1"/>
        <v>279.97234937075473</v>
      </c>
      <c r="D50">
        <f t="shared" si="2"/>
        <v>304</v>
      </c>
      <c r="E50">
        <f t="shared" si="3"/>
        <v>13.296305833351141</v>
      </c>
      <c r="F50">
        <f t="shared" si="4"/>
        <v>37.323956462596414</v>
      </c>
      <c r="G50">
        <f t="shared" si="5"/>
        <v>4.7491496439683922E-2</v>
      </c>
      <c r="H50">
        <f t="shared" si="6"/>
        <v>0.12277617257433031</v>
      </c>
      <c r="I50">
        <f t="shared" si="7"/>
        <v>176.79174881400758</v>
      </c>
      <c r="J50">
        <f t="shared" si="8"/>
        <v>1393.0777260217926</v>
      </c>
    </row>
    <row r="51" spans="1:10" x14ac:dyDescent="0.25">
      <c r="A51">
        <v>50</v>
      </c>
      <c r="B51">
        <f t="shared" si="0"/>
        <v>262.79894445553151</v>
      </c>
      <c r="C51">
        <f t="shared" si="1"/>
        <v>289.80903076670722</v>
      </c>
      <c r="D51">
        <f t="shared" si="2"/>
        <v>310</v>
      </c>
      <c r="E51">
        <f t="shared" si="3"/>
        <v>27.010086311175712</v>
      </c>
      <c r="F51">
        <f t="shared" si="4"/>
        <v>47.201055544468488</v>
      </c>
      <c r="G51">
        <f t="shared" si="5"/>
        <v>9.3199601957602574E-2</v>
      </c>
      <c r="H51">
        <f t="shared" si="6"/>
        <v>0.15226146949828545</v>
      </c>
      <c r="I51">
        <f t="shared" si="7"/>
        <v>729.54476253716155</v>
      </c>
      <c r="J51">
        <f t="shared" si="8"/>
        <v>2227.9396445119996</v>
      </c>
    </row>
    <row r="52" spans="1:10" x14ac:dyDescent="0.25">
      <c r="A52">
        <v>51</v>
      </c>
      <c r="B52">
        <f t="shared" si="0"/>
        <v>260.00626562032289</v>
      </c>
      <c r="C52">
        <f t="shared" si="1"/>
        <v>300.25132816811561</v>
      </c>
      <c r="D52">
        <f t="shared" si="2"/>
        <v>316</v>
      </c>
      <c r="E52">
        <f t="shared" si="3"/>
        <v>40.245062547792713</v>
      </c>
      <c r="F52">
        <f t="shared" si="4"/>
        <v>55.993734379677107</v>
      </c>
      <c r="G52">
        <f t="shared" si="5"/>
        <v>0.13403791681234078</v>
      </c>
      <c r="H52">
        <f t="shared" si="6"/>
        <v>0.17719536196100349</v>
      </c>
      <c r="I52">
        <f t="shared" si="7"/>
        <v>1619.6650594757477</v>
      </c>
      <c r="J52">
        <f t="shared" si="8"/>
        <v>3135.2982897818342</v>
      </c>
    </row>
    <row r="53" spans="1:10" x14ac:dyDescent="0.25">
      <c r="A53">
        <v>52</v>
      </c>
      <c r="B53">
        <f t="shared" si="0"/>
        <v>258.60867654571734</v>
      </c>
      <c r="C53">
        <f t="shared" si="1"/>
        <v>311.08227435174831</v>
      </c>
      <c r="D53">
        <f t="shared" si="2"/>
        <v>322</v>
      </c>
      <c r="E53">
        <f t="shared" si="3"/>
        <v>52.473597806030966</v>
      </c>
      <c r="F53">
        <f t="shared" si="4"/>
        <v>63.391323454282656</v>
      </c>
      <c r="G53">
        <f t="shared" si="5"/>
        <v>0.16868077075551335</v>
      </c>
      <c r="H53">
        <f t="shared" si="6"/>
        <v>0.19686746414373496</v>
      </c>
      <c r="I53">
        <f t="shared" si="7"/>
        <v>2753.478466709098</v>
      </c>
      <c r="J53">
        <f t="shared" si="8"/>
        <v>4018.4598892854865</v>
      </c>
    </row>
    <row r="54" spans="1:10" x14ac:dyDescent="0.25">
      <c r="A54">
        <v>53</v>
      </c>
      <c r="B54">
        <f t="shared" si="0"/>
        <v>258.86122891935969</v>
      </c>
      <c r="C54">
        <f t="shared" si="1"/>
        <v>322.06940789387818</v>
      </c>
      <c r="D54">
        <f t="shared" si="2"/>
        <v>328</v>
      </c>
      <c r="E54">
        <f t="shared" si="3"/>
        <v>63.208178974518489</v>
      </c>
      <c r="F54">
        <f t="shared" si="4"/>
        <v>69.138771080640311</v>
      </c>
      <c r="G54">
        <f t="shared" si="5"/>
        <v>0.19625638891895494</v>
      </c>
      <c r="H54">
        <f t="shared" si="6"/>
        <v>0.21078893622146436</v>
      </c>
      <c r="I54">
        <f t="shared" si="7"/>
        <v>3995.2738892747611</v>
      </c>
      <c r="J54">
        <f t="shared" si="8"/>
        <v>4780.1696665411846</v>
      </c>
    </row>
    <row r="55" spans="1:10" x14ac:dyDescent="0.25">
      <c r="A55">
        <v>54</v>
      </c>
      <c r="B55">
        <f t="shared" si="0"/>
        <v>260.95318849667541</v>
      </c>
      <c r="C55">
        <f t="shared" si="1"/>
        <v>332.97404067367381</v>
      </c>
      <c r="D55">
        <f t="shared" si="2"/>
        <v>334</v>
      </c>
      <c r="E55">
        <f t="shared" si="3"/>
        <v>72.020852176998403</v>
      </c>
      <c r="F55">
        <f t="shared" si="4"/>
        <v>73.046811503324591</v>
      </c>
      <c r="G55">
        <f t="shared" si="5"/>
        <v>0.21629569689963116</v>
      </c>
      <c r="H55">
        <f t="shared" si="6"/>
        <v>0.21870302845306763</v>
      </c>
      <c r="I55">
        <f t="shared" si="7"/>
        <v>5187.0031483010553</v>
      </c>
      <c r="J55">
        <f t="shared" si="8"/>
        <v>5335.836670802234</v>
      </c>
    </row>
    <row r="56" spans="1:10" x14ac:dyDescent="0.25">
      <c r="A56">
        <v>55</v>
      </c>
      <c r="B56">
        <f t="shared" si="0"/>
        <v>265.00048967246482</v>
      </c>
      <c r="C56">
        <f t="shared" si="1"/>
        <v>343.56077361535051</v>
      </c>
      <c r="D56">
        <f t="shared" si="2"/>
        <v>340</v>
      </c>
      <c r="E56">
        <f t="shared" si="3"/>
        <v>78.56028394288569</v>
      </c>
      <c r="F56">
        <f t="shared" si="4"/>
        <v>74.999510327535177</v>
      </c>
      <c r="G56">
        <f t="shared" si="5"/>
        <v>0.22866488253644904</v>
      </c>
      <c r="H56">
        <f t="shared" si="6"/>
        <v>0.2205867950809858</v>
      </c>
      <c r="I56">
        <f t="shared" si="7"/>
        <v>6171.718213186823</v>
      </c>
      <c r="J56">
        <f t="shared" si="8"/>
        <v>5624.9265493700559</v>
      </c>
    </row>
    <row r="57" spans="1:10" x14ac:dyDescent="0.25">
      <c r="A57">
        <v>56</v>
      </c>
      <c r="B57">
        <f t="shared" si="0"/>
        <v>271.04111354243412</v>
      </c>
      <c r="C57">
        <f t="shared" si="1"/>
        <v>353.60688130647895</v>
      </c>
      <c r="D57">
        <f t="shared" si="2"/>
        <v>346</v>
      </c>
      <c r="E57">
        <f t="shared" si="3"/>
        <v>82.565767764044836</v>
      </c>
      <c r="F57">
        <f t="shared" si="4"/>
        <v>74.958886457565882</v>
      </c>
      <c r="G57">
        <f t="shared" si="5"/>
        <v>0.23349593044962055</v>
      </c>
      <c r="H57">
        <f t="shared" si="6"/>
        <v>0.2166441805131962</v>
      </c>
      <c r="I57">
        <f t="shared" si="7"/>
        <v>6817.1060064661851</v>
      </c>
      <c r="J57">
        <f t="shared" si="8"/>
        <v>5618.8346589582534</v>
      </c>
    </row>
    <row r="58" spans="1:10" x14ac:dyDescent="0.25">
      <c r="A58">
        <v>57</v>
      </c>
      <c r="B58">
        <f t="shared" si="0"/>
        <v>279.03357371676623</v>
      </c>
      <c r="C58">
        <f t="shared" si="1"/>
        <v>362.91119135732743</v>
      </c>
      <c r="D58">
        <f t="shared" si="2"/>
        <v>352</v>
      </c>
      <c r="E58">
        <f t="shared" si="3"/>
        <v>83.877617640561198</v>
      </c>
      <c r="F58">
        <f t="shared" si="4"/>
        <v>72.966426283233773</v>
      </c>
      <c r="G58">
        <f t="shared" si="5"/>
        <v>0.23112436220787175</v>
      </c>
      <c r="H58">
        <f t="shared" si="6"/>
        <v>0.20729098375918686</v>
      </c>
      <c r="I58">
        <f t="shared" si="7"/>
        <v>7035.4547410561827</v>
      </c>
      <c r="J58">
        <f t="shared" si="8"/>
        <v>5324.0993645465887</v>
      </c>
    </row>
    <row r="59" spans="1:10" x14ac:dyDescent="0.25">
      <c r="A59">
        <v>58</v>
      </c>
      <c r="B59">
        <f t="shared" si="0"/>
        <v>288.85857025156457</v>
      </c>
      <c r="C59">
        <f t="shared" si="1"/>
        <v>371.30210450920424</v>
      </c>
      <c r="D59">
        <f t="shared" si="2"/>
        <v>358</v>
      </c>
      <c r="E59">
        <f t="shared" si="3"/>
        <v>82.443534257639669</v>
      </c>
      <c r="F59">
        <f t="shared" si="4"/>
        <v>69.141429748435428</v>
      </c>
      <c r="G59">
        <f t="shared" si="5"/>
        <v>0.22203896303419948</v>
      </c>
      <c r="H59">
        <f t="shared" si="6"/>
        <v>0.19313248533082522</v>
      </c>
      <c r="I59">
        <f t="shared" si="7"/>
        <v>6796.9363408906056</v>
      </c>
      <c r="J59">
        <f t="shared" si="8"/>
        <v>4780.5373076578317</v>
      </c>
    </row>
    <row r="60" spans="1:10" x14ac:dyDescent="0.25">
      <c r="A60">
        <v>59</v>
      </c>
      <c r="B60">
        <f t="shared" si="0"/>
        <v>300.32374576114387</v>
      </c>
      <c r="C60">
        <f t="shared" si="1"/>
        <v>378.64443575538985</v>
      </c>
      <c r="D60">
        <f t="shared" si="2"/>
        <v>364</v>
      </c>
      <c r="E60">
        <f t="shared" si="3"/>
        <v>78.320689994245981</v>
      </c>
      <c r="F60">
        <f t="shared" si="4"/>
        <v>63.676254238856131</v>
      </c>
      <c r="G60">
        <f t="shared" si="5"/>
        <v>0.20684495161799329</v>
      </c>
      <c r="H60">
        <f t="shared" si="6"/>
        <v>0.17493476439246189</v>
      </c>
      <c r="I60">
        <f t="shared" si="7"/>
        <v>6134.1304811747823</v>
      </c>
      <c r="J60">
        <f t="shared" si="8"/>
        <v>4054.6653538914434</v>
      </c>
    </row>
    <row r="61" spans="1:10" x14ac:dyDescent="0.25">
      <c r="A61">
        <v>60</v>
      </c>
      <c r="B61">
        <f t="shared" si="0"/>
        <v>313.17135409997826</v>
      </c>
      <c r="C61">
        <f t="shared" si="1"/>
        <v>384.84480374075218</v>
      </c>
      <c r="D61">
        <f t="shared" si="2"/>
        <v>370</v>
      </c>
      <c r="E61">
        <f t="shared" si="3"/>
        <v>71.673449640773924</v>
      </c>
      <c r="F61">
        <f t="shared" si="4"/>
        <v>56.828645900021741</v>
      </c>
      <c r="G61">
        <f t="shared" si="5"/>
        <v>0.18623987889169008</v>
      </c>
      <c r="H61">
        <f t="shared" si="6"/>
        <v>0.15359093486492362</v>
      </c>
      <c r="I61">
        <f t="shared" si="7"/>
        <v>5137.0833834085561</v>
      </c>
      <c r="J61">
        <f t="shared" si="8"/>
        <v>3229.4949948300577</v>
      </c>
    </row>
    <row r="62" spans="1:10" x14ac:dyDescent="0.25">
      <c r="A62">
        <v>61</v>
      </c>
      <c r="B62">
        <f t="shared" si="0"/>
        <v>327.08853588815856</v>
      </c>
      <c r="C62">
        <f t="shared" si="1"/>
        <v>389.85535358169506</v>
      </c>
      <c r="D62">
        <f t="shared" si="2"/>
        <v>376</v>
      </c>
      <c r="E62">
        <f t="shared" si="3"/>
        <v>62.766817693536495</v>
      </c>
      <c r="F62">
        <f t="shared" si="4"/>
        <v>48.91146411184144</v>
      </c>
      <c r="G62">
        <f t="shared" si="5"/>
        <v>0.16100027129775857</v>
      </c>
      <c r="H62">
        <f t="shared" si="6"/>
        <v>0.13008368114851446</v>
      </c>
      <c r="I62">
        <f t="shared" si="7"/>
        <v>3939.6734033736461</v>
      </c>
      <c r="J62">
        <f t="shared" si="8"/>
        <v>2392.3313215639532</v>
      </c>
    </row>
    <row r="63" spans="1:10" x14ac:dyDescent="0.25">
      <c r="A63">
        <v>62</v>
      </c>
      <c r="B63">
        <f t="shared" si="0"/>
        <v>341.71979122758455</v>
      </c>
      <c r="C63">
        <f t="shared" si="1"/>
        <v>393.67566468935206</v>
      </c>
      <c r="D63">
        <f t="shared" si="2"/>
        <v>382</v>
      </c>
      <c r="E63">
        <f t="shared" si="3"/>
        <v>51.95587346176751</v>
      </c>
      <c r="F63">
        <f t="shared" si="4"/>
        <v>40.280208772415449</v>
      </c>
      <c r="G63">
        <f t="shared" si="5"/>
        <v>0.13197634022607338</v>
      </c>
      <c r="H63">
        <f t="shared" si="6"/>
        <v>0.10544557270265824</v>
      </c>
      <c r="I63">
        <f t="shared" si="7"/>
        <v>2699.4127871751975</v>
      </c>
      <c r="J63">
        <f t="shared" si="8"/>
        <v>1622.4952187493745</v>
      </c>
    </row>
    <row r="64" spans="1:10" x14ac:dyDescent="0.25">
      <c r="A64">
        <v>63</v>
      </c>
      <c r="B64">
        <f t="shared" si="0"/>
        <v>356.68115236105683</v>
      </c>
      <c r="C64">
        <f t="shared" si="1"/>
        <v>396.35276753713754</v>
      </c>
      <c r="D64">
        <f t="shared" si="2"/>
        <v>388</v>
      </c>
      <c r="E64">
        <f t="shared" si="3"/>
        <v>39.671615176080707</v>
      </c>
      <c r="F64">
        <f t="shared" si="4"/>
        <v>31.318847638943168</v>
      </c>
      <c r="G64">
        <f t="shared" si="5"/>
        <v>0.10009168202001655</v>
      </c>
      <c r="H64">
        <f t="shared" si="6"/>
        <v>8.0718679481812286E-2</v>
      </c>
      <c r="I64">
        <f t="shared" si="7"/>
        <v>1573.837050679037</v>
      </c>
      <c r="J64">
        <f t="shared" si="8"/>
        <v>980.87021743133607</v>
      </c>
    </row>
    <row r="65" spans="1:10" x14ac:dyDescent="0.25">
      <c r="A65">
        <v>64</v>
      </c>
      <c r="B65">
        <f t="shared" si="0"/>
        <v>371.57549125507694</v>
      </c>
      <c r="C65">
        <f t="shared" si="1"/>
        <v>397.97926870418405</v>
      </c>
      <c r="D65">
        <f t="shared" si="2"/>
        <v>394</v>
      </c>
      <c r="E65">
        <f t="shared" si="3"/>
        <v>26.40377744910711</v>
      </c>
      <c r="F65">
        <f t="shared" si="4"/>
        <v>22.42450874492306</v>
      </c>
      <c r="G65">
        <f t="shared" si="5"/>
        <v>6.634460517272045E-2</v>
      </c>
      <c r="H65">
        <f t="shared" si="6"/>
        <v>5.6914996814525533E-2</v>
      </c>
      <c r="I65">
        <f t="shared" si="7"/>
        <v>697.15946358197721</v>
      </c>
      <c r="J65">
        <f t="shared" si="8"/>
        <v>502.85859245113079</v>
      </c>
    </row>
    <row r="66" spans="1:10" x14ac:dyDescent="0.25">
      <c r="A66">
        <v>65</v>
      </c>
      <c r="B66">
        <f t="shared" si="0"/>
        <v>386.00835184133206</v>
      </c>
      <c r="C66">
        <f t="shared" si="1"/>
        <v>398.6896589432705</v>
      </c>
      <c r="D66">
        <f t="shared" si="2"/>
        <v>400</v>
      </c>
      <c r="E66">
        <f t="shared" si="3"/>
        <v>12.681307101938444</v>
      </c>
      <c r="F66">
        <f t="shared" si="4"/>
        <v>13.991648158667942</v>
      </c>
      <c r="G66">
        <f t="shared" si="5"/>
        <v>3.1807464320871351E-2</v>
      </c>
      <c r="H66">
        <f t="shared" si="6"/>
        <v>3.4979120396669859E-2</v>
      </c>
      <c r="I66">
        <f t="shared" si="7"/>
        <v>160.81554981367441</v>
      </c>
      <c r="J66">
        <f t="shared" si="8"/>
        <v>195.76621819595601</v>
      </c>
    </row>
    <row r="67" spans="1:10" x14ac:dyDescent="0.25">
      <c r="A67">
        <v>66</v>
      </c>
      <c r="B67">
        <f t="shared" ref="B67:B130" si="9">40+SIN(A67/5)*50+5*A67</f>
        <v>399.60367573536115</v>
      </c>
      <c r="C67">
        <f t="shared" ref="C67:C130" si="10">55+SIN(90+A67/5)*30+5*A67</f>
        <v>398.65495145891799</v>
      </c>
      <c r="D67">
        <f t="shared" ref="D67:D130" si="11">10+6*A67</f>
        <v>406</v>
      </c>
      <c r="E67">
        <f t="shared" ref="E67:E130" si="12">ABS($B67-C67)</f>
        <v>0.94872427644315849</v>
      </c>
      <c r="F67">
        <f t="shared" ref="F67:F130" si="13">ABS($B67-D67)</f>
        <v>6.3963242646388494</v>
      </c>
      <c r="G67">
        <f t="shared" ref="G67:G130" si="14">E67/C67</f>
        <v>2.3798131014583072E-3</v>
      </c>
      <c r="H67">
        <f t="shared" ref="H67:H130" si="15">F67/D67</f>
        <v>1.5754493262657265E-2</v>
      </c>
      <c r="I67">
        <f t="shared" ref="I67:I130" si="16">($B67-C67)^2</f>
        <v>0.9000777527125946</v>
      </c>
      <c r="J67">
        <f t="shared" ref="J67:J130" si="17">($B67-D67)^2</f>
        <v>40.91296409840772</v>
      </c>
    </row>
    <row r="68" spans="1:10" x14ac:dyDescent="0.25">
      <c r="A68">
        <v>67</v>
      </c>
      <c r="B68">
        <f t="shared" si="9"/>
        <v>412.01879449762242</v>
      </c>
      <c r="C68">
        <f t="shared" si="10"/>
        <v>398.07586415058961</v>
      </c>
      <c r="D68">
        <f t="shared" si="11"/>
        <v>412</v>
      </c>
      <c r="E68">
        <f t="shared" si="12"/>
        <v>13.942930347032814</v>
      </c>
      <c r="F68">
        <f t="shared" si="13"/>
        <v>1.8794497622423023E-2</v>
      </c>
      <c r="G68">
        <f t="shared" si="14"/>
        <v>3.5025811918499759E-2</v>
      </c>
      <c r="H68">
        <f t="shared" si="15"/>
        <v>4.5617712675784036E-5</v>
      </c>
      <c r="I68">
        <f t="shared" si="16"/>
        <v>194.40530666220857</v>
      </c>
      <c r="J68">
        <f t="shared" si="17"/>
        <v>3.5323314087926469E-4</v>
      </c>
    </row>
    <row r="69" spans="1:10" x14ac:dyDescent="0.25">
      <c r="A69">
        <v>68</v>
      </c>
      <c r="B69">
        <f t="shared" si="9"/>
        <v>422.95809074282477</v>
      </c>
      <c r="C69">
        <f t="shared" si="10"/>
        <v>397.17481762344062</v>
      </c>
      <c r="D69">
        <f t="shared" si="11"/>
        <v>418</v>
      </c>
      <c r="E69">
        <f t="shared" si="12"/>
        <v>25.783273119384148</v>
      </c>
      <c r="F69">
        <f t="shared" si="13"/>
        <v>4.9580907428247656</v>
      </c>
      <c r="G69">
        <f t="shared" si="14"/>
        <v>6.4916686495036388E-2</v>
      </c>
      <c r="H69">
        <f t="shared" si="15"/>
        <v>1.1861461107236281E-2</v>
      </c>
      <c r="I69">
        <f t="shared" si="16"/>
        <v>664.77717274875715</v>
      </c>
      <c r="J69">
        <f t="shared" si="17"/>
        <v>24.582663814084636</v>
      </c>
    </row>
    <row r="70" spans="1:10" x14ac:dyDescent="0.25">
      <c r="A70">
        <v>69</v>
      </c>
      <c r="B70">
        <f t="shared" si="9"/>
        <v>432.18478347220525</v>
      </c>
      <c r="C70">
        <f t="shared" si="10"/>
        <v>396.18706798067859</v>
      </c>
      <c r="D70">
        <f t="shared" si="11"/>
        <v>424</v>
      </c>
      <c r="E70">
        <f t="shared" si="12"/>
        <v>35.997715491526662</v>
      </c>
      <c r="F70">
        <f t="shared" si="13"/>
        <v>8.1847834722052539</v>
      </c>
      <c r="G70">
        <f t="shared" si="14"/>
        <v>9.0860400050418136E-2</v>
      </c>
      <c r="H70">
        <f t="shared" si="15"/>
        <v>1.9303734604257675E-2</v>
      </c>
      <c r="I70">
        <f t="shared" si="16"/>
        <v>1295.8355206088986</v>
      </c>
      <c r="J70">
        <f t="shared" si="17"/>
        <v>66.990680486884287</v>
      </c>
    </row>
    <row r="71" spans="1:10" x14ac:dyDescent="0.25">
      <c r="A71">
        <v>70</v>
      </c>
      <c r="B71">
        <f t="shared" si="9"/>
        <v>439.53036778474353</v>
      </c>
      <c r="C71">
        <f t="shared" si="10"/>
        <v>395.35132790512409</v>
      </c>
      <c r="D71">
        <f t="shared" si="11"/>
        <v>430</v>
      </c>
      <c r="E71">
        <f t="shared" si="12"/>
        <v>44.179039879619438</v>
      </c>
      <c r="F71">
        <f t="shared" si="13"/>
        <v>9.5303677847435324</v>
      </c>
      <c r="G71">
        <f t="shared" si="14"/>
        <v>0.1117462792238843</v>
      </c>
      <c r="H71">
        <f t="shared" si="15"/>
        <v>2.216364601103147E-2</v>
      </c>
      <c r="I71">
        <f t="shared" si="16"/>
        <v>1951.7875646850048</v>
      </c>
      <c r="J71">
        <f t="shared" si="17"/>
        <v>90.82791011247734</v>
      </c>
    </row>
    <row r="72" spans="1:10" x14ac:dyDescent="0.25">
      <c r="A72">
        <v>71</v>
      </c>
      <c r="B72">
        <f t="shared" si="9"/>
        <v>444.90133263581811</v>
      </c>
      <c r="C72">
        <f t="shared" si="10"/>
        <v>394.90024993784675</v>
      </c>
      <c r="D72">
        <f t="shared" si="11"/>
        <v>436</v>
      </c>
      <c r="E72">
        <f t="shared" si="12"/>
        <v>50.001082697971356</v>
      </c>
      <c r="F72">
        <f t="shared" si="13"/>
        <v>8.9013326358181075</v>
      </c>
      <c r="G72">
        <f t="shared" si="14"/>
        <v>0.12661699430638754</v>
      </c>
      <c r="H72">
        <f t="shared" si="15"/>
        <v>2.041590054086722E-2</v>
      </c>
      <c r="I72">
        <f t="shared" si="16"/>
        <v>2500.1082709693706</v>
      </c>
      <c r="J72">
        <f t="shared" si="17"/>
        <v>79.233722693480544</v>
      </c>
    </row>
    <row r="73" spans="1:10" x14ac:dyDescent="0.25">
      <c r="A73">
        <v>72</v>
      </c>
      <c r="B73">
        <f t="shared" si="9"/>
        <v>448.28288882746386</v>
      </c>
      <c r="C73">
        <f t="shared" si="10"/>
        <v>395.05115135553075</v>
      </c>
      <c r="D73">
        <f t="shared" si="11"/>
        <v>442</v>
      </c>
      <c r="E73">
        <f t="shared" si="12"/>
        <v>53.231737471933116</v>
      </c>
      <c r="F73">
        <f t="shared" si="13"/>
        <v>6.2828888274638643</v>
      </c>
      <c r="G73">
        <f t="shared" si="14"/>
        <v>0.13474644306004468</v>
      </c>
      <c r="H73">
        <f t="shared" si="15"/>
        <v>1.4214680605121864E-2</v>
      </c>
      <c r="I73">
        <f t="shared" si="16"/>
        <v>2833.6178742808083</v>
      </c>
      <c r="J73">
        <f t="shared" si="17"/>
        <v>39.474692018270254</v>
      </c>
    </row>
    <row r="74" spans="1:10" x14ac:dyDescent="0.25">
      <c r="A74">
        <v>73</v>
      </c>
      <c r="B74">
        <f t="shared" si="9"/>
        <v>449.73955860702517</v>
      </c>
      <c r="C74">
        <f t="shared" si="10"/>
        <v>395.99735041643777</v>
      </c>
      <c r="D74">
        <f t="shared" si="11"/>
        <v>448</v>
      </c>
      <c r="E74">
        <f t="shared" si="12"/>
        <v>53.742208190587405</v>
      </c>
      <c r="F74">
        <f t="shared" si="13"/>
        <v>1.7395586070251738</v>
      </c>
      <c r="G74">
        <f t="shared" si="14"/>
        <v>0.13571355498735321</v>
      </c>
      <c r="H74">
        <f t="shared" si="15"/>
        <v>3.8829433192526202E-3</v>
      </c>
      <c r="I74">
        <f t="shared" si="16"/>
        <v>2888.2249412004398</v>
      </c>
      <c r="J74">
        <f t="shared" si="17"/>
        <v>3.0260641472753633</v>
      </c>
    </row>
    <row r="75" spans="1:10" x14ac:dyDescent="0.25">
      <c r="A75">
        <v>74</v>
      </c>
      <c r="B75">
        <f t="shared" si="9"/>
        <v>449.41260336876582</v>
      </c>
      <c r="C75">
        <f t="shared" si="10"/>
        <v>397.90045937150029</v>
      </c>
      <c r="D75">
        <f t="shared" si="11"/>
        <v>454</v>
      </c>
      <c r="E75">
        <f t="shared" si="12"/>
        <v>51.512143997265525</v>
      </c>
      <c r="F75">
        <f t="shared" si="13"/>
        <v>4.587396631234185</v>
      </c>
      <c r="G75">
        <f t="shared" si="14"/>
        <v>0.12945987566496159</v>
      </c>
      <c r="H75">
        <f t="shared" si="15"/>
        <v>1.0104397866154592E-2</v>
      </c>
      <c r="I75">
        <f t="shared" si="16"/>
        <v>2653.5009791950188</v>
      </c>
      <c r="J75">
        <f t="shared" si="17"/>
        <v>21.044207852258747</v>
      </c>
    </row>
    <row r="76" spans="1:10" x14ac:dyDescent="0.25">
      <c r="A76">
        <v>75</v>
      </c>
      <c r="B76">
        <f t="shared" si="9"/>
        <v>447.5143920078558</v>
      </c>
      <c r="C76">
        <f t="shared" si="10"/>
        <v>400.88394149387545</v>
      </c>
      <c r="D76">
        <f t="shared" si="11"/>
        <v>460</v>
      </c>
      <c r="E76">
        <f t="shared" si="12"/>
        <v>46.63045051398035</v>
      </c>
      <c r="F76">
        <f t="shared" si="13"/>
        <v>12.485607992144196</v>
      </c>
      <c r="G76">
        <f t="shared" si="14"/>
        <v>0.11631907813571712</v>
      </c>
      <c r="H76">
        <f t="shared" si="15"/>
        <v>2.7142626069878686E-2</v>
      </c>
      <c r="I76">
        <f t="shared" si="16"/>
        <v>2174.39891513677</v>
      </c>
      <c r="J76">
        <f t="shared" si="17"/>
        <v>155.89040693349503</v>
      </c>
    </row>
    <row r="77" spans="1:10" x14ac:dyDescent="0.25">
      <c r="A77">
        <v>76</v>
      </c>
      <c r="B77">
        <f t="shared" si="9"/>
        <v>444.31993444269</v>
      </c>
      <c r="C77">
        <f t="shared" si="10"/>
        <v>405.02818898785404</v>
      </c>
      <c r="D77">
        <f t="shared" si="11"/>
        <v>466</v>
      </c>
      <c r="E77">
        <f t="shared" si="12"/>
        <v>39.291745454835961</v>
      </c>
      <c r="F77">
        <f t="shared" si="13"/>
        <v>21.680065557310002</v>
      </c>
      <c r="G77">
        <f t="shared" si="14"/>
        <v>9.700990331814717E-2</v>
      </c>
      <c r="H77">
        <f t="shared" si="15"/>
        <v>4.6523745831137345E-2</v>
      </c>
      <c r="I77">
        <f t="shared" si="16"/>
        <v>1543.8412608876224</v>
      </c>
      <c r="J77">
        <f t="shared" si="17"/>
        <v>470.02524256925943</v>
      </c>
    </row>
    <row r="78" spans="1:10" x14ac:dyDescent="0.25">
      <c r="A78">
        <v>77</v>
      </c>
      <c r="B78">
        <f t="shared" si="9"/>
        <v>440.15591783728513</v>
      </c>
      <c r="C78">
        <f t="shared" si="10"/>
        <v>410.36731800536791</v>
      </c>
      <c r="D78">
        <f t="shared" si="11"/>
        <v>472</v>
      </c>
      <c r="E78">
        <f t="shared" si="12"/>
        <v>29.788599831917224</v>
      </c>
      <c r="F78">
        <f t="shared" si="13"/>
        <v>31.844082162714869</v>
      </c>
      <c r="G78">
        <f t="shared" si="14"/>
        <v>7.2590088257290436E-2</v>
      </c>
      <c r="H78">
        <f t="shared" si="15"/>
        <v>6.7466275768463702E-2</v>
      </c>
      <c r="I78">
        <f t="shared" si="16"/>
        <v>887.36067994609891</v>
      </c>
      <c r="J78">
        <f t="shared" si="17"/>
        <v>1014.0455687857353</v>
      </c>
    </row>
    <row r="79" spans="1:10" x14ac:dyDescent="0.25">
      <c r="A79">
        <v>78</v>
      </c>
      <c r="B79">
        <f t="shared" si="9"/>
        <v>435.38768261497222</v>
      </c>
      <c r="C79">
        <f t="shared" si="10"/>
        <v>416.88780854267213</v>
      </c>
      <c r="D79">
        <f t="shared" si="11"/>
        <v>478</v>
      </c>
      <c r="E79">
        <f t="shared" si="12"/>
        <v>18.499874072300088</v>
      </c>
      <c r="F79">
        <f t="shared" si="13"/>
        <v>42.612317385027779</v>
      </c>
      <c r="G79">
        <f t="shared" si="14"/>
        <v>4.4376145555732806E-2</v>
      </c>
      <c r="H79">
        <f t="shared" si="15"/>
        <v>8.9147107500058109E-2</v>
      </c>
      <c r="I79">
        <f t="shared" si="16"/>
        <v>342.24534069096103</v>
      </c>
      <c r="J79">
        <f t="shared" si="17"/>
        <v>1815.8095929223407</v>
      </c>
    </row>
    <row r="80" spans="1:10" x14ac:dyDescent="0.25">
      <c r="A80">
        <v>79</v>
      </c>
      <c r="B80">
        <f t="shared" si="9"/>
        <v>430.4046574886159</v>
      </c>
      <c r="C80">
        <f t="shared" si="10"/>
        <v>424.52904344022994</v>
      </c>
      <c r="D80">
        <f t="shared" si="11"/>
        <v>484</v>
      </c>
      <c r="E80">
        <f t="shared" si="12"/>
        <v>5.8756140483859554</v>
      </c>
      <c r="F80">
        <f t="shared" si="13"/>
        <v>53.595342511384104</v>
      </c>
      <c r="G80">
        <f t="shared" si="14"/>
        <v>1.3840311138131098E-2</v>
      </c>
      <c r="H80">
        <f t="shared" si="15"/>
        <v>0.11073417874252914</v>
      </c>
      <c r="I80">
        <f t="shared" si="16"/>
        <v>34.522840445590397</v>
      </c>
      <c r="J80">
        <f t="shared" si="17"/>
        <v>2872.4607389125763</v>
      </c>
    </row>
    <row r="81" spans="1:10" x14ac:dyDescent="0.25">
      <c r="A81">
        <v>80</v>
      </c>
      <c r="B81">
        <f t="shared" si="9"/>
        <v>425.60483416674674</v>
      </c>
      <c r="C81">
        <f t="shared" si="10"/>
        <v>433.18572499757443</v>
      </c>
      <c r="D81">
        <f t="shared" si="11"/>
        <v>490</v>
      </c>
      <c r="E81">
        <f t="shared" si="12"/>
        <v>7.5808908308276841</v>
      </c>
      <c r="F81">
        <f t="shared" si="13"/>
        <v>64.395165833253259</v>
      </c>
      <c r="G81">
        <f t="shared" si="14"/>
        <v>1.750032467221798E-2</v>
      </c>
      <c r="H81">
        <f t="shared" si="15"/>
        <v>0.13141870578214951</v>
      </c>
      <c r="I81">
        <f t="shared" si="16"/>
        <v>57.469905788927257</v>
      </c>
      <c r="J81">
        <f t="shared" si="17"/>
        <v>4146.7373826921876</v>
      </c>
    </row>
    <row r="82" spans="1:10" x14ac:dyDescent="0.25">
      <c r="A82">
        <v>81</v>
      </c>
      <c r="B82">
        <f t="shared" si="9"/>
        <v>421.3789006800767</v>
      </c>
      <c r="C82">
        <f t="shared" si="10"/>
        <v>442.71207286034007</v>
      </c>
      <c r="D82">
        <f t="shared" si="11"/>
        <v>496</v>
      </c>
      <c r="E82">
        <f t="shared" si="12"/>
        <v>21.333172180263375</v>
      </c>
      <c r="F82">
        <f t="shared" si="13"/>
        <v>74.621099319923303</v>
      </c>
      <c r="G82">
        <f t="shared" si="14"/>
        <v>4.8187464241557364E-2</v>
      </c>
      <c r="H82">
        <f t="shared" si="15"/>
        <v>0.15044576475790988</v>
      </c>
      <c r="I82">
        <f t="shared" si="16"/>
        <v>455.10423527276322</v>
      </c>
      <c r="J82">
        <f t="shared" si="17"/>
        <v>5568.3084637138581</v>
      </c>
    </row>
    <row r="83" spans="1:10" x14ac:dyDescent="0.25">
      <c r="A83">
        <v>82</v>
      </c>
      <c r="B83">
        <f t="shared" si="9"/>
        <v>418.09466588260261</v>
      </c>
      <c r="C83">
        <f t="shared" si="10"/>
        <v>452.92763582295521</v>
      </c>
      <c r="D83">
        <f t="shared" si="11"/>
        <v>502</v>
      </c>
      <c r="E83">
        <f t="shared" si="12"/>
        <v>34.832969940352598</v>
      </c>
      <c r="F83">
        <f t="shared" si="13"/>
        <v>83.905334117397388</v>
      </c>
      <c r="G83">
        <f t="shared" si="14"/>
        <v>7.6906258716278569E-2</v>
      </c>
      <c r="H83">
        <f t="shared" si="15"/>
        <v>0.16714209983545297</v>
      </c>
      <c r="I83">
        <f t="shared" si="16"/>
        <v>1213.3357948655078</v>
      </c>
      <c r="J83">
        <f t="shared" si="17"/>
        <v>7040.1050933520901</v>
      </c>
    </row>
    <row r="84" spans="1:10" x14ac:dyDescent="0.25">
      <c r="A84">
        <v>83</v>
      </c>
      <c r="B84">
        <f t="shared" si="9"/>
        <v>416.08239607328505</v>
      </c>
      <c r="C84">
        <f t="shared" si="10"/>
        <v>463.62448584876051</v>
      </c>
      <c r="D84">
        <f t="shared" si="11"/>
        <v>508</v>
      </c>
      <c r="E84">
        <f t="shared" si="12"/>
        <v>47.542089775475461</v>
      </c>
      <c r="F84">
        <f t="shared" si="13"/>
        <v>91.917603926714946</v>
      </c>
      <c r="G84">
        <f t="shared" si="14"/>
        <v>0.10254438932068015</v>
      </c>
      <c r="H84">
        <f t="shared" si="15"/>
        <v>0.18094016521006878</v>
      </c>
      <c r="I84">
        <f t="shared" si="16"/>
        <v>2260.2503002193685</v>
      </c>
      <c r="J84">
        <f t="shared" si="17"/>
        <v>8448.845911628443</v>
      </c>
    </row>
    <row r="85" spans="1:10" x14ac:dyDescent="0.25">
      <c r="A85">
        <v>84</v>
      </c>
      <c r="B85">
        <f t="shared" si="9"/>
        <v>415.62164832092475</v>
      </c>
      <c r="C85">
        <f t="shared" si="10"/>
        <v>474.57550750467777</v>
      </c>
      <c r="D85">
        <f t="shared" si="11"/>
        <v>514</v>
      </c>
      <c r="E85">
        <f t="shared" si="12"/>
        <v>58.953859183753025</v>
      </c>
      <c r="F85">
        <f t="shared" si="13"/>
        <v>98.378351679075251</v>
      </c>
      <c r="G85">
        <f t="shared" si="14"/>
        <v>0.12422440318029251</v>
      </c>
      <c r="H85">
        <f t="shared" si="15"/>
        <v>0.19139757136006857</v>
      </c>
      <c r="I85">
        <f t="shared" si="16"/>
        <v>3475.557512657781</v>
      </c>
      <c r="J85">
        <f t="shared" si="17"/>
        <v>9678.3000790918086</v>
      </c>
    </row>
    <row r="86" spans="1:10" x14ac:dyDescent="0.25">
      <c r="A86">
        <v>85</v>
      </c>
      <c r="B86">
        <f t="shared" si="9"/>
        <v>416.93012540602217</v>
      </c>
      <c r="C86">
        <f t="shared" si="10"/>
        <v>485.54345233682</v>
      </c>
      <c r="D86">
        <f t="shared" si="11"/>
        <v>520</v>
      </c>
      <c r="E86">
        <f t="shared" si="12"/>
        <v>68.613326930797825</v>
      </c>
      <c r="F86">
        <f t="shared" si="13"/>
        <v>103.06987459397783</v>
      </c>
      <c r="G86">
        <f t="shared" si="14"/>
        <v>0.14131243372879626</v>
      </c>
      <c r="H86">
        <f t="shared" si="15"/>
        <v>0.1982112972961112</v>
      </c>
      <c r="I86">
        <f t="shared" si="16"/>
        <v>4707.7886325125464</v>
      </c>
      <c r="J86">
        <f t="shared" si="17"/>
        <v>10623.399048818317</v>
      </c>
    </row>
    <row r="87" spans="1:10" x14ac:dyDescent="0.25">
      <c r="A87">
        <v>86</v>
      </c>
      <c r="B87">
        <f t="shared" si="9"/>
        <v>420.15499669792018</v>
      </c>
      <c r="C87">
        <f t="shared" si="10"/>
        <v>496.29039721766867</v>
      </c>
      <c r="D87">
        <f t="shared" si="11"/>
        <v>526</v>
      </c>
      <c r="E87">
        <f t="shared" si="12"/>
        <v>76.135400519748487</v>
      </c>
      <c r="F87">
        <f t="shared" si="13"/>
        <v>105.84500330207982</v>
      </c>
      <c r="G87">
        <f t="shared" si="14"/>
        <v>0.15340897375122123</v>
      </c>
      <c r="H87">
        <f t="shared" si="15"/>
        <v>0.20122624201916314</v>
      </c>
      <c r="I87">
        <f t="shared" si="16"/>
        <v>5796.599212302518</v>
      </c>
      <c r="J87">
        <f t="shared" si="17"/>
        <v>11203.164724017288</v>
      </c>
    </row>
    <row r="88" spans="1:10" x14ac:dyDescent="0.25">
      <c r="A88">
        <v>87</v>
      </c>
      <c r="B88">
        <f t="shared" si="9"/>
        <v>425.36703097646836</v>
      </c>
      <c r="C88">
        <f t="shared" si="10"/>
        <v>506.58722959035765</v>
      </c>
      <c r="D88">
        <f t="shared" si="11"/>
        <v>532</v>
      </c>
      <c r="E88">
        <f t="shared" si="12"/>
        <v>81.220198613889295</v>
      </c>
      <c r="F88">
        <f t="shared" si="13"/>
        <v>106.63296902353164</v>
      </c>
      <c r="G88">
        <f t="shared" si="14"/>
        <v>0.16032816042276965</v>
      </c>
      <c r="H88">
        <f t="shared" si="15"/>
        <v>0.20043791169836775</v>
      </c>
      <c r="I88">
        <f t="shared" si="16"/>
        <v>6596.7206628796248</v>
      </c>
      <c r="J88">
        <f t="shared" si="17"/>
        <v>11370.590082773459</v>
      </c>
    </row>
    <row r="89" spans="1:10" x14ac:dyDescent="0.25">
      <c r="A89">
        <v>88</v>
      </c>
      <c r="B89">
        <f t="shared" si="9"/>
        <v>432.55777510409382</v>
      </c>
      <c r="C89">
        <f t="shared" si="10"/>
        <v>516.22278146330859</v>
      </c>
      <c r="D89">
        <f t="shared" si="11"/>
        <v>538</v>
      </c>
      <c r="E89">
        <f t="shared" si="12"/>
        <v>83.665006359214772</v>
      </c>
      <c r="F89">
        <f t="shared" si="13"/>
        <v>105.44222489590618</v>
      </c>
      <c r="G89">
        <f t="shared" si="14"/>
        <v>0.16207151129993555</v>
      </c>
      <c r="H89">
        <f t="shared" si="15"/>
        <v>0.19598926560577357</v>
      </c>
      <c r="I89">
        <f t="shared" si="16"/>
        <v>6999.8332890874481</v>
      </c>
      <c r="J89">
        <f t="shared" si="17"/>
        <v>11118.062790998856</v>
      </c>
    </row>
    <row r="90" spans="1:10" x14ac:dyDescent="0.25">
      <c r="A90">
        <v>89</v>
      </c>
      <c r="B90">
        <f t="shared" si="9"/>
        <v>441.63989102572094</v>
      </c>
      <c r="C90">
        <f t="shared" si="10"/>
        <v>525.01224801167746</v>
      </c>
      <c r="D90">
        <f t="shared" si="11"/>
        <v>544</v>
      </c>
      <c r="E90">
        <f t="shared" si="12"/>
        <v>83.372356985956515</v>
      </c>
      <c r="F90">
        <f t="shared" si="13"/>
        <v>102.36010897427906</v>
      </c>
      <c r="G90">
        <f t="shared" si="14"/>
        <v>0.15880078474683915</v>
      </c>
      <c r="H90">
        <f t="shared" si="15"/>
        <v>0.18816196502624827</v>
      </c>
      <c r="I90">
        <f t="shared" si="16"/>
        <v>6950.949909393772</v>
      </c>
      <c r="J90">
        <f t="shared" si="17"/>
        <v>10477.591909226285</v>
      </c>
    </row>
    <row r="91" spans="1:10" x14ac:dyDescent="0.25">
      <c r="A91">
        <v>90</v>
      </c>
      <c r="B91">
        <f t="shared" si="9"/>
        <v>452.45063766141618</v>
      </c>
      <c r="C91">
        <f t="shared" si="10"/>
        <v>532.80455516253357</v>
      </c>
      <c r="D91">
        <f t="shared" si="11"/>
        <v>550</v>
      </c>
      <c r="E91">
        <f t="shared" si="12"/>
        <v>80.353917501117394</v>
      </c>
      <c r="F91">
        <f t="shared" si="13"/>
        <v>97.549362338583819</v>
      </c>
      <c r="G91">
        <f t="shared" si="14"/>
        <v>0.15081312035067942</v>
      </c>
      <c r="H91">
        <f t="shared" si="15"/>
        <v>0.17736247697924332</v>
      </c>
      <c r="I91">
        <f t="shared" si="16"/>
        <v>6456.7520577763798</v>
      </c>
      <c r="J91">
        <f t="shared" si="17"/>
        <v>9515.8780926643158</v>
      </c>
    </row>
    <row r="92" spans="1:10" x14ac:dyDescent="0.25">
      <c r="A92">
        <v>91</v>
      </c>
      <c r="B92">
        <f t="shared" si="9"/>
        <v>464.75835887968577</v>
      </c>
      <c r="C92">
        <f t="shared" si="10"/>
        <v>539.48838244140711</v>
      </c>
      <c r="D92">
        <f t="shared" si="11"/>
        <v>556</v>
      </c>
      <c r="E92">
        <f t="shared" si="12"/>
        <v>74.730023561721339</v>
      </c>
      <c r="F92">
        <f t="shared" si="13"/>
        <v>91.241641120314227</v>
      </c>
      <c r="G92">
        <f t="shared" si="14"/>
        <v>0.13852017206290376</v>
      </c>
      <c r="H92">
        <f t="shared" si="15"/>
        <v>0.16410367107970183</v>
      </c>
      <c r="I92">
        <f t="shared" si="16"/>
        <v>5584.5764215354266</v>
      </c>
      <c r="J92">
        <f t="shared" si="17"/>
        <v>8325.0370743282165</v>
      </c>
    </row>
    <row r="93" spans="1:10" x14ac:dyDescent="0.25">
      <c r="A93">
        <v>92</v>
      </c>
      <c r="B93">
        <f t="shared" si="9"/>
        <v>478.27171889640516</v>
      </c>
      <c r="C93">
        <f t="shared" si="10"/>
        <v>544.99660096831371</v>
      </c>
      <c r="D93">
        <f t="shared" si="11"/>
        <v>562</v>
      </c>
      <c r="E93">
        <f t="shared" si="12"/>
        <v>66.724882071908553</v>
      </c>
      <c r="F93">
        <f t="shared" si="13"/>
        <v>83.728281103594838</v>
      </c>
      <c r="G93">
        <f t="shared" si="14"/>
        <v>0.12243173985554445</v>
      </c>
      <c r="H93">
        <f t="shared" si="15"/>
        <v>0.14898270659002641</v>
      </c>
      <c r="I93">
        <f t="shared" si="16"/>
        <v>4452.2098875101037</v>
      </c>
      <c r="J93">
        <f t="shared" si="17"/>
        <v>7010.4250565625962</v>
      </c>
    </row>
    <row r="94" spans="1:10" x14ac:dyDescent="0.25">
      <c r="A94">
        <v>93</v>
      </c>
      <c r="B94">
        <f t="shared" si="9"/>
        <v>492.65131691316896</v>
      </c>
      <c r="C94">
        <f t="shared" si="10"/>
        <v>549.30894967436188</v>
      </c>
      <c r="D94">
        <f t="shared" si="11"/>
        <v>568</v>
      </c>
      <c r="E94">
        <f t="shared" si="12"/>
        <v>56.657632761192929</v>
      </c>
      <c r="F94">
        <f t="shared" si="13"/>
        <v>75.348683086831045</v>
      </c>
      <c r="G94">
        <f t="shared" si="14"/>
        <v>0.10314347289404328</v>
      </c>
      <c r="H94">
        <f t="shared" si="15"/>
        <v>0.13265613219512509</v>
      </c>
      <c r="I94">
        <f t="shared" si="16"/>
        <v>3210.0873501022024</v>
      </c>
      <c r="J94">
        <f t="shared" si="17"/>
        <v>5677.4240429196989</v>
      </c>
    </row>
    <row r="95" spans="1:10" x14ac:dyDescent="0.25">
      <c r="A95">
        <v>94</v>
      </c>
      <c r="B95">
        <f t="shared" si="9"/>
        <v>507.52321795608162</v>
      </c>
      <c r="C95">
        <f t="shared" si="10"/>
        <v>552.45284304663244</v>
      </c>
      <c r="D95">
        <f t="shared" si="11"/>
        <v>574</v>
      </c>
      <c r="E95">
        <f t="shared" si="12"/>
        <v>44.929625090550815</v>
      </c>
      <c r="F95">
        <f t="shared" si="13"/>
        <v>66.476782043918377</v>
      </c>
      <c r="G95">
        <f t="shared" si="14"/>
        <v>8.132752986259556E-2</v>
      </c>
      <c r="H95">
        <f t="shared" si="15"/>
        <v>0.1158132091357463</v>
      </c>
      <c r="I95">
        <f t="shared" si="16"/>
        <v>2018.6712107774533</v>
      </c>
      <c r="J95">
        <f t="shared" si="17"/>
        <v>4419.1625509146288</v>
      </c>
    </row>
    <row r="96" spans="1:10" x14ac:dyDescent="0.25">
      <c r="A96">
        <v>95</v>
      </c>
      <c r="B96">
        <f t="shared" si="9"/>
        <v>522.49386048314761</v>
      </c>
      <c r="C96">
        <f t="shared" si="10"/>
        <v>554.50227819908946</v>
      </c>
      <c r="D96">
        <f t="shared" si="11"/>
        <v>580</v>
      </c>
      <c r="E96">
        <f t="shared" si="12"/>
        <v>32.008417715941846</v>
      </c>
      <c r="F96">
        <f t="shared" si="13"/>
        <v>57.506139516852386</v>
      </c>
      <c r="G96">
        <f t="shared" si="14"/>
        <v>5.7724591898699988E-2</v>
      </c>
      <c r="H96">
        <f t="shared" si="15"/>
        <v>9.914851640836618E-2</v>
      </c>
      <c r="I96">
        <f t="shared" si="16"/>
        <v>1024.5388046782198</v>
      </c>
      <c r="J96">
        <f t="shared" si="17"/>
        <v>3306.9560821316913</v>
      </c>
    </row>
    <row r="97" spans="1:10" x14ac:dyDescent="0.25">
      <c r="A97">
        <v>96</v>
      </c>
      <c r="B97">
        <f t="shared" si="9"/>
        <v>537.16574644099478</v>
      </c>
      <c r="C97">
        <f t="shared" si="10"/>
        <v>555.57488484115902</v>
      </c>
      <c r="D97">
        <f t="shared" si="11"/>
        <v>586</v>
      </c>
      <c r="E97">
        <f t="shared" si="12"/>
        <v>18.409138400164238</v>
      </c>
      <c r="F97">
        <f t="shared" si="13"/>
        <v>48.834253559005219</v>
      </c>
      <c r="G97">
        <f t="shared" si="14"/>
        <v>3.3135296253406922E-2</v>
      </c>
      <c r="H97">
        <f t="shared" si="15"/>
        <v>8.333490368430925E-2</v>
      </c>
      <c r="I97">
        <f t="shared" si="16"/>
        <v>338.89637663640156</v>
      </c>
      <c r="J97">
        <f t="shared" si="17"/>
        <v>2384.7843206652137</v>
      </c>
    </row>
    <row r="98" spans="1:10" x14ac:dyDescent="0.25">
      <c r="A98">
        <v>97</v>
      </c>
      <c r="B98">
        <f t="shared" si="9"/>
        <v>551.15328825788481</v>
      </c>
      <c r="C98">
        <f t="shared" si="10"/>
        <v>555.82723575241516</v>
      </c>
      <c r="D98">
        <f t="shared" si="11"/>
        <v>592</v>
      </c>
      <c r="E98">
        <f t="shared" si="12"/>
        <v>4.6739474945303527</v>
      </c>
      <c r="F98">
        <f t="shared" si="13"/>
        <v>40.84671174211519</v>
      </c>
      <c r="G98">
        <f t="shared" si="14"/>
        <v>8.408993287641435E-3</v>
      </c>
      <c r="H98">
        <f t="shared" si="15"/>
        <v>6.8997823888708093E-2</v>
      </c>
      <c r="I98">
        <f t="shared" si="16"/>
        <v>21.84578518162656</v>
      </c>
      <c r="J98">
        <f t="shared" si="17"/>
        <v>1668.4538601434508</v>
      </c>
    </row>
    <row r="99" spans="1:10" x14ac:dyDescent="0.25">
      <c r="A99">
        <v>98</v>
      </c>
      <c r="B99">
        <f t="shared" si="9"/>
        <v>564.09818100340681</v>
      </c>
      <c r="C99">
        <f t="shared" si="10"/>
        <v>555.44860471995355</v>
      </c>
      <c r="D99">
        <f t="shared" si="11"/>
        <v>598</v>
      </c>
      <c r="E99">
        <f t="shared" si="12"/>
        <v>8.649576283453257</v>
      </c>
      <c r="F99">
        <f t="shared" si="13"/>
        <v>33.901818996593192</v>
      </c>
      <c r="G99">
        <f t="shared" si="14"/>
        <v>1.5572235144625498E-2</v>
      </c>
      <c r="H99">
        <f t="shared" si="15"/>
        <v>5.6692005011025406E-2</v>
      </c>
      <c r="I99">
        <f t="shared" si="16"/>
        <v>74.815169883277065</v>
      </c>
      <c r="J99">
        <f t="shared" si="17"/>
        <v>1149.333331277767</v>
      </c>
    </row>
    <row r="100" spans="1:10" x14ac:dyDescent="0.25">
      <c r="A100">
        <v>99</v>
      </c>
      <c r="B100">
        <f t="shared" si="9"/>
        <v>575.68368687535531</v>
      </c>
      <c r="C100">
        <f t="shared" si="10"/>
        <v>554.65342078978586</v>
      </c>
      <c r="D100">
        <f t="shared" si="11"/>
        <v>604</v>
      </c>
      <c r="E100">
        <f t="shared" si="12"/>
        <v>21.030266085569451</v>
      </c>
      <c r="F100">
        <f t="shared" si="13"/>
        <v>28.316313124644694</v>
      </c>
      <c r="G100">
        <f t="shared" si="14"/>
        <v>3.7916048648224135E-2</v>
      </c>
      <c r="H100">
        <f t="shared" si="15"/>
        <v>4.6881313120272675E-2</v>
      </c>
      <c r="I100">
        <f t="shared" si="16"/>
        <v>442.27209162985264</v>
      </c>
      <c r="J100">
        <f t="shared" si="17"/>
        <v>801.81358897292534</v>
      </c>
    </row>
    <row r="101" spans="1:10" x14ac:dyDescent="0.25">
      <c r="A101">
        <v>100</v>
      </c>
      <c r="B101">
        <f t="shared" si="9"/>
        <v>585.64726253638139</v>
      </c>
      <c r="C101">
        <f t="shared" si="10"/>
        <v>553.67271965744783</v>
      </c>
      <c r="D101">
        <f t="shared" si="11"/>
        <v>610</v>
      </c>
      <c r="E101">
        <f t="shared" si="12"/>
        <v>31.974542878933562</v>
      </c>
      <c r="F101">
        <f t="shared" si="13"/>
        <v>24.35273746361861</v>
      </c>
      <c r="G101">
        <f t="shared" si="14"/>
        <v>5.7749897626735006E-2</v>
      </c>
      <c r="H101">
        <f t="shared" si="15"/>
        <v>3.9922520432161657E-2</v>
      </c>
      <c r="I101">
        <f t="shared" si="16"/>
        <v>1022.371392316761</v>
      </c>
      <c r="J101">
        <f t="shared" si="17"/>
        <v>593.05582197193337</v>
      </c>
    </row>
    <row r="102" spans="1:10" x14ac:dyDescent="0.25">
      <c r="A102">
        <v>101</v>
      </c>
      <c r="B102">
        <f t="shared" si="9"/>
        <v>593.79102588834871</v>
      </c>
      <c r="C102">
        <f t="shared" si="10"/>
        <v>552.74493300389213</v>
      </c>
      <c r="D102">
        <f t="shared" si="11"/>
        <v>616</v>
      </c>
      <c r="E102">
        <f t="shared" si="12"/>
        <v>41.046092884456584</v>
      </c>
      <c r="F102">
        <f t="shared" si="13"/>
        <v>22.208974111651287</v>
      </c>
      <c r="G102">
        <f t="shared" si="14"/>
        <v>7.4258650660787809E-2</v>
      </c>
      <c r="H102">
        <f t="shared" si="15"/>
        <v>3.6053529402031312E-2</v>
      </c>
      <c r="I102">
        <f t="shared" si="16"/>
        <v>1684.7817410794373</v>
      </c>
      <c r="J102">
        <f t="shared" si="17"/>
        <v>493.23853109199706</v>
      </c>
    </row>
    <row r="103" spans="1:10" x14ac:dyDescent="0.25">
      <c r="A103">
        <v>102</v>
      </c>
      <c r="B103">
        <f t="shared" si="9"/>
        <v>599.9896450071335</v>
      </c>
      <c r="C103">
        <f t="shared" si="10"/>
        <v>552.10638297678338</v>
      </c>
      <c r="D103">
        <f t="shared" si="11"/>
        <v>622</v>
      </c>
      <c r="E103">
        <f t="shared" si="12"/>
        <v>47.883262030350124</v>
      </c>
      <c r="F103">
        <f t="shared" si="13"/>
        <v>22.010354992866496</v>
      </c>
      <c r="G103">
        <f t="shared" si="14"/>
        <v>8.6728325385732163E-2</v>
      </c>
      <c r="H103">
        <f t="shared" si="15"/>
        <v>3.5386422818113335E-2</v>
      </c>
      <c r="I103">
        <f t="shared" si="16"/>
        <v>2292.80678266717</v>
      </c>
      <c r="J103">
        <f t="shared" si="17"/>
        <v>484.45572691200312</v>
      </c>
    </row>
    <row r="104" spans="1:10" x14ac:dyDescent="0.25">
      <c r="A104">
        <v>103</v>
      </c>
      <c r="B104">
        <f t="shared" si="9"/>
        <v>604.19533473093077</v>
      </c>
      <c r="C104">
        <f t="shared" si="10"/>
        <v>551.98186077222931</v>
      </c>
      <c r="D104">
        <f t="shared" si="11"/>
        <v>628</v>
      </c>
      <c r="E104">
        <f t="shared" si="12"/>
        <v>52.213473958701456</v>
      </c>
      <c r="F104">
        <f t="shared" si="13"/>
        <v>23.804665269069233</v>
      </c>
      <c r="G104">
        <f t="shared" si="14"/>
        <v>9.4592735141068182E-2</v>
      </c>
      <c r="H104">
        <f t="shared" si="15"/>
        <v>3.7905517944377756E-2</v>
      </c>
      <c r="I104">
        <f t="shared" si="16"/>
        <v>2726.2468628359952</v>
      </c>
      <c r="J104">
        <f t="shared" si="17"/>
        <v>566.662088572431</v>
      </c>
    </row>
    <row r="105" spans="1:10" x14ac:dyDescent="0.25">
      <c r="A105">
        <v>104</v>
      </c>
      <c r="B105">
        <f t="shared" si="9"/>
        <v>606.43976170386202</v>
      </c>
      <c r="C105">
        <f t="shared" si="10"/>
        <v>552.57566491915964</v>
      </c>
      <c r="D105">
        <f t="shared" si="11"/>
        <v>634</v>
      </c>
      <c r="E105">
        <f t="shared" si="12"/>
        <v>53.864096784702383</v>
      </c>
      <c r="F105">
        <f t="shared" si="13"/>
        <v>27.560238296137982</v>
      </c>
      <c r="G105">
        <f t="shared" si="14"/>
        <v>9.747822823971547E-2</v>
      </c>
      <c r="H105">
        <f t="shared" si="15"/>
        <v>4.3470407407157699E-2</v>
      </c>
      <c r="I105">
        <f t="shared" si="16"/>
        <v>2901.3409224317857</v>
      </c>
      <c r="J105">
        <f t="shared" si="17"/>
        <v>759.56673493991059</v>
      </c>
    </row>
    <row r="106" spans="1:10" x14ac:dyDescent="0.25">
      <c r="A106">
        <v>105</v>
      </c>
      <c r="B106">
        <f t="shared" si="9"/>
        <v>606.8327819268028</v>
      </c>
      <c r="C106">
        <f t="shared" si="10"/>
        <v>554.06345654168172</v>
      </c>
      <c r="D106">
        <f t="shared" si="11"/>
        <v>640</v>
      </c>
      <c r="E106">
        <f t="shared" si="12"/>
        <v>52.769325385121078</v>
      </c>
      <c r="F106">
        <f t="shared" si="13"/>
        <v>33.167218073197205</v>
      </c>
      <c r="G106">
        <f t="shared" si="14"/>
        <v>9.5240580771186967E-2</v>
      </c>
      <c r="H106">
        <f t="shared" si="15"/>
        <v>5.1823778239370635E-2</v>
      </c>
      <c r="I106">
        <f t="shared" si="16"/>
        <v>2784.6017016007841</v>
      </c>
      <c r="J106">
        <f t="shared" si="17"/>
        <v>1100.0643547150194</v>
      </c>
    </row>
    <row r="107" spans="1:10" x14ac:dyDescent="0.25">
      <c r="A107">
        <v>106</v>
      </c>
      <c r="B107">
        <f t="shared" si="9"/>
        <v>605.55806114529912</v>
      </c>
      <c r="C107">
        <f t="shared" si="10"/>
        <v>556.58525630439112</v>
      </c>
      <c r="D107">
        <f t="shared" si="11"/>
        <v>646</v>
      </c>
      <c r="E107">
        <f t="shared" si="12"/>
        <v>48.972804840907997</v>
      </c>
      <c r="F107">
        <f t="shared" si="13"/>
        <v>40.441938854700879</v>
      </c>
      <c r="G107">
        <f t="shared" si="14"/>
        <v>8.7987966418796484E-2</v>
      </c>
      <c r="H107">
        <f t="shared" si="15"/>
        <v>6.2603620518112815E-2</v>
      </c>
      <c r="I107">
        <f t="shared" si="16"/>
        <v>2398.3356139856619</v>
      </c>
      <c r="J107">
        <f t="shared" si="17"/>
        <v>1635.5504183273647</v>
      </c>
    </row>
    <row r="108" spans="1:10" x14ac:dyDescent="0.25">
      <c r="A108">
        <v>107</v>
      </c>
      <c r="B108">
        <f t="shared" si="9"/>
        <v>602.86575267588307</v>
      </c>
      <c r="C108">
        <f t="shared" si="10"/>
        <v>560.23986223033558</v>
      </c>
      <c r="D108">
        <f t="shared" si="11"/>
        <v>652</v>
      </c>
      <c r="E108">
        <f t="shared" si="12"/>
        <v>42.625890445547498</v>
      </c>
      <c r="F108">
        <f t="shared" si="13"/>
        <v>49.134247324116927</v>
      </c>
      <c r="G108">
        <f t="shared" si="14"/>
        <v>7.6085072340001392E-2</v>
      </c>
      <c r="H108">
        <f t="shared" si="15"/>
        <v>7.5359275036989151E-2</v>
      </c>
      <c r="I108">
        <f t="shared" si="16"/>
        <v>1816.9665362758174</v>
      </c>
      <c r="J108">
        <f t="shared" si="17"/>
        <v>2414.1742601074916</v>
      </c>
    </row>
    <row r="109" spans="1:10" x14ac:dyDescent="0.25">
      <c r="A109">
        <v>108</v>
      </c>
      <c r="B109">
        <f t="shared" si="9"/>
        <v>599.06252458274696</v>
      </c>
      <c r="C109">
        <f t="shared" si="10"/>
        <v>565.08091093561109</v>
      </c>
      <c r="D109">
        <f t="shared" si="11"/>
        <v>658</v>
      </c>
      <c r="E109">
        <f t="shared" si="12"/>
        <v>33.981613647135873</v>
      </c>
      <c r="F109">
        <f t="shared" si="13"/>
        <v>58.93747541725304</v>
      </c>
      <c r="G109">
        <f t="shared" si="14"/>
        <v>6.013583716864921E-2</v>
      </c>
      <c r="H109">
        <f t="shared" si="15"/>
        <v>8.9570631333211304E-2</v>
      </c>
      <c r="I109">
        <f t="shared" si="16"/>
        <v>1154.7500660632111</v>
      </c>
      <c r="J109">
        <f t="shared" si="17"/>
        <v>3473.6260085593062</v>
      </c>
    </row>
    <row r="110" spans="1:10" x14ac:dyDescent="0.25">
      <c r="A110">
        <v>109</v>
      </c>
      <c r="B110">
        <f t="shared" si="9"/>
        <v>594.49933378977187</v>
      </c>
      <c r="C110">
        <f t="shared" si="10"/>
        <v>571.11473930673844</v>
      </c>
      <c r="D110">
        <f t="shared" si="11"/>
        <v>664</v>
      </c>
      <c r="E110">
        <f t="shared" si="12"/>
        <v>23.384594483033425</v>
      </c>
      <c r="F110">
        <f t="shared" si="13"/>
        <v>69.500666210228133</v>
      </c>
      <c r="G110">
        <f t="shared" si="14"/>
        <v>4.0945527883625252E-2</v>
      </c>
      <c r="H110">
        <f t="shared" si="15"/>
        <v>0.104669678027452</v>
      </c>
      <c r="I110">
        <f t="shared" si="16"/>
        <v>546.83925913591725</v>
      </c>
      <c r="J110">
        <f t="shared" si="17"/>
        <v>4830.3426036655464</v>
      </c>
    </row>
    <row r="111" spans="1:10" x14ac:dyDescent="0.25">
      <c r="A111">
        <v>110</v>
      </c>
      <c r="B111">
        <f t="shared" si="9"/>
        <v>589.55743453547984</v>
      </c>
      <c r="C111">
        <f t="shared" si="10"/>
        <v>578.30013186899498</v>
      </c>
      <c r="D111">
        <f t="shared" si="11"/>
        <v>670</v>
      </c>
      <c r="E111">
        <f t="shared" si="12"/>
        <v>11.257302666484861</v>
      </c>
      <c r="F111">
        <f t="shared" si="13"/>
        <v>80.442565464520158</v>
      </c>
      <c r="G111">
        <f t="shared" si="14"/>
        <v>1.9466194188997747E-2</v>
      </c>
      <c r="H111">
        <f t="shared" si="15"/>
        <v>0.12006353054405994</v>
      </c>
      <c r="I111">
        <f t="shared" si="16"/>
        <v>126.72686332484717</v>
      </c>
      <c r="J111">
        <f t="shared" si="17"/>
        <v>6471.0063385136109</v>
      </c>
    </row>
    <row r="112" spans="1:10" x14ac:dyDescent="0.25">
      <c r="A112">
        <v>111</v>
      </c>
      <c r="B112">
        <f t="shared" si="9"/>
        <v>584.63317896966203</v>
      </c>
      <c r="C112">
        <f t="shared" si="10"/>
        <v>586.54996391732857</v>
      </c>
      <c r="D112">
        <f t="shared" si="11"/>
        <v>676</v>
      </c>
      <c r="E112">
        <f t="shared" si="12"/>
        <v>1.9167849476665424</v>
      </c>
      <c r="F112">
        <f t="shared" si="13"/>
        <v>91.366821030337974</v>
      </c>
      <c r="G112">
        <f t="shared" si="14"/>
        <v>3.2678971367845898E-3</v>
      </c>
      <c r="H112">
        <f t="shared" si="15"/>
        <v>0.13515801927564788</v>
      </c>
      <c r="I112">
        <f t="shared" si="16"/>
        <v>3.6740645356010297</v>
      </c>
      <c r="J112">
        <f t="shared" si="17"/>
        <v>8347.8959851898089</v>
      </c>
    </row>
    <row r="113" spans="1:10" x14ac:dyDescent="0.25">
      <c r="A113">
        <v>112</v>
      </c>
      <c r="B113">
        <f t="shared" si="9"/>
        <v>580.1222158439283</v>
      </c>
      <c r="C113">
        <f t="shared" si="10"/>
        <v>595.73467490341022</v>
      </c>
      <c r="D113">
        <f t="shared" si="11"/>
        <v>682</v>
      </c>
      <c r="E113">
        <f t="shared" si="12"/>
        <v>15.612459059481921</v>
      </c>
      <c r="F113">
        <f t="shared" si="13"/>
        <v>101.8777841560717</v>
      </c>
      <c r="G113">
        <f t="shared" si="14"/>
        <v>2.6207067872980962E-2</v>
      </c>
      <c r="H113">
        <f t="shared" si="15"/>
        <v>0.14938091518485586</v>
      </c>
      <c r="I113">
        <f t="shared" si="16"/>
        <v>243.74887788399911</v>
      </c>
      <c r="J113">
        <f t="shared" si="17"/>
        <v>10379.082904551133</v>
      </c>
    </row>
    <row r="114" spans="1:10" x14ac:dyDescent="0.25">
      <c r="A114">
        <v>113</v>
      </c>
      <c r="B114">
        <f t="shared" si="9"/>
        <v>576.40371724452177</v>
      </c>
      <c r="C114">
        <f t="shared" si="10"/>
        <v>605.68743360584358</v>
      </c>
      <c r="D114">
        <f t="shared" si="11"/>
        <v>688</v>
      </c>
      <c r="E114">
        <f t="shared" si="12"/>
        <v>29.283716361321808</v>
      </c>
      <c r="F114">
        <f t="shared" si="13"/>
        <v>111.59628275547823</v>
      </c>
      <c r="G114">
        <f t="shared" si="14"/>
        <v>4.8347901469553096E-2</v>
      </c>
      <c r="H114">
        <f t="shared" si="15"/>
        <v>0.16220389935389276</v>
      </c>
      <c r="I114">
        <f t="shared" si="16"/>
        <v>857.53604393034652</v>
      </c>
      <c r="J114">
        <f t="shared" si="17"/>
        <v>12453.730324840648</v>
      </c>
    </row>
    <row r="115" spans="1:10" x14ac:dyDescent="0.25">
      <c r="A115">
        <v>114</v>
      </c>
      <c r="B115">
        <f t="shared" si="9"/>
        <v>573.82526219778777</v>
      </c>
      <c r="C115">
        <f t="shared" si="10"/>
        <v>616.21078916449721</v>
      </c>
      <c r="D115">
        <f t="shared" si="11"/>
        <v>694</v>
      </c>
      <c r="E115">
        <f t="shared" si="12"/>
        <v>42.385526966709449</v>
      </c>
      <c r="F115">
        <f t="shared" si="13"/>
        <v>120.17473780221223</v>
      </c>
      <c r="G115">
        <f t="shared" si="14"/>
        <v>6.8784136389722722E-2</v>
      </c>
      <c r="H115">
        <f t="shared" si="15"/>
        <v>0.17316244640088219</v>
      </c>
      <c r="I115">
        <f t="shared" si="16"/>
        <v>1796.532896245654</v>
      </c>
      <c r="J115">
        <f t="shared" si="17"/>
        <v>14441.967605830458</v>
      </c>
    </row>
    <row r="116" spans="1:10" x14ac:dyDescent="0.25">
      <c r="A116">
        <v>115</v>
      </c>
      <c r="B116">
        <f t="shared" si="9"/>
        <v>572.68897979124142</v>
      </c>
      <c r="C116">
        <f t="shared" si="10"/>
        <v>627.08454282320372</v>
      </c>
      <c r="D116">
        <f t="shared" si="11"/>
        <v>700</v>
      </c>
      <c r="E116">
        <f t="shared" si="12"/>
        <v>54.395563031962297</v>
      </c>
      <c r="F116">
        <f t="shared" si="13"/>
        <v>127.31102020875858</v>
      </c>
      <c r="G116">
        <f t="shared" si="14"/>
        <v>8.6743587694041183E-2</v>
      </c>
      <c r="H116">
        <f t="shared" si="15"/>
        <v>0.18187288601251225</v>
      </c>
      <c r="I116">
        <f t="shared" si="16"/>
        <v>2958.8772775641833</v>
      </c>
      <c r="J116">
        <f t="shared" si="17"/>
        <v>16208.095866594935</v>
      </c>
    </row>
    <row r="117" spans="1:10" x14ac:dyDescent="0.25">
      <c r="A117">
        <v>116</v>
      </c>
      <c r="B117">
        <f t="shared" si="9"/>
        <v>573.23950424027305</v>
      </c>
      <c r="C117">
        <f t="shared" si="10"/>
        <v>638.07452655929194</v>
      </c>
      <c r="D117">
        <f t="shared" si="11"/>
        <v>706</v>
      </c>
      <c r="E117">
        <f t="shared" si="12"/>
        <v>64.83502231901889</v>
      </c>
      <c r="F117">
        <f t="shared" si="13"/>
        <v>132.76049575972695</v>
      </c>
      <c r="G117">
        <f t="shared" si="14"/>
        <v>0.10161042263923414</v>
      </c>
      <c r="H117">
        <f t="shared" si="15"/>
        <v>0.18804602798828179</v>
      </c>
      <c r="I117">
        <f t="shared" si="16"/>
        <v>4203.580119107678</v>
      </c>
      <c r="J117">
        <f t="shared" si="17"/>
        <v>17625.349234368477</v>
      </c>
    </row>
    <row r="118" spans="1:10" x14ac:dyDescent="0.25">
      <c r="A118">
        <v>117</v>
      </c>
      <c r="B118">
        <f t="shared" si="9"/>
        <v>575.65422209396752</v>
      </c>
      <c r="C118">
        <f t="shared" si="10"/>
        <v>648.94193862369082</v>
      </c>
      <c r="D118">
        <f t="shared" si="11"/>
        <v>712</v>
      </c>
      <c r="E118">
        <f t="shared" si="12"/>
        <v>73.287716529723298</v>
      </c>
      <c r="F118">
        <f t="shared" si="13"/>
        <v>136.34577790603248</v>
      </c>
      <c r="G118">
        <f t="shared" si="14"/>
        <v>0.1129341658595153</v>
      </c>
      <c r="H118">
        <f t="shared" si="15"/>
        <v>0.19149687908150628</v>
      </c>
      <c r="I118">
        <f t="shared" si="16"/>
        <v>5371.0893941410777</v>
      </c>
      <c r="J118">
        <f t="shared" si="17"/>
        <v>18590.171152801136</v>
      </c>
    </row>
    <row r="119" spans="1:10" x14ac:dyDescent="0.25">
      <c r="A119">
        <v>118</v>
      </c>
      <c r="B119">
        <f t="shared" si="9"/>
        <v>580.03620039316866</v>
      </c>
      <c r="C119">
        <f t="shared" si="10"/>
        <v>659.45286381308176</v>
      </c>
      <c r="D119">
        <f t="shared" si="11"/>
        <v>718</v>
      </c>
      <c r="E119">
        <f t="shared" si="12"/>
        <v>79.416663419913107</v>
      </c>
      <c r="F119">
        <f t="shared" si="13"/>
        <v>137.96379960683134</v>
      </c>
      <c r="G119">
        <f t="shared" si="14"/>
        <v>0.12042811211814423</v>
      </c>
      <c r="H119">
        <f t="shared" si="15"/>
        <v>0.19215013872817735</v>
      </c>
      <c r="I119">
        <f t="shared" si="16"/>
        <v>6307.0064287517644</v>
      </c>
      <c r="J119">
        <f t="shared" si="17"/>
        <v>19034.010001953917</v>
      </c>
    </row>
    <row r="120" spans="1:10" x14ac:dyDescent="0.25">
      <c r="A120">
        <v>119</v>
      </c>
      <c r="B120">
        <f t="shared" si="9"/>
        <v>586.41007771280681</v>
      </c>
      <c r="C120">
        <f t="shared" si="10"/>
        <v>669.3875989308948</v>
      </c>
      <c r="D120">
        <f t="shared" si="11"/>
        <v>724</v>
      </c>
      <c r="E120">
        <f t="shared" si="12"/>
        <v>82.977521218087986</v>
      </c>
      <c r="F120">
        <f t="shared" si="13"/>
        <v>137.58992228719319</v>
      </c>
      <c r="G120">
        <f t="shared" si="14"/>
        <v>0.1239603502524018</v>
      </c>
      <c r="H120">
        <f t="shared" si="15"/>
        <v>0.19004132912595745</v>
      </c>
      <c r="I120">
        <f t="shared" si="16"/>
        <v>6885.2690274982424</v>
      </c>
      <c r="J120">
        <f t="shared" si="17"/>
        <v>18930.986714995863</v>
      </c>
    </row>
    <row r="121" spans="1:10" x14ac:dyDescent="0.25">
      <c r="A121">
        <v>120</v>
      </c>
      <c r="B121">
        <f t="shared" si="9"/>
        <v>594.72108189966877</v>
      </c>
      <c r="C121">
        <f t="shared" si="10"/>
        <v>678.54941166043932</v>
      </c>
      <c r="D121">
        <f t="shared" si="11"/>
        <v>730</v>
      </c>
      <c r="E121">
        <f t="shared" si="12"/>
        <v>83.828329760770544</v>
      </c>
      <c r="F121">
        <f t="shared" si="13"/>
        <v>135.27891810033123</v>
      </c>
      <c r="G121">
        <f t="shared" si="14"/>
        <v>0.12354049435491964</v>
      </c>
      <c r="H121">
        <f t="shared" si="15"/>
        <v>0.18531358643880991</v>
      </c>
      <c r="I121">
        <f t="shared" si="16"/>
        <v>7027.1888704804887</v>
      </c>
      <c r="J121">
        <f t="shared" si="17"/>
        <v>18300.385682396121</v>
      </c>
    </row>
    <row r="122" spans="1:10" x14ac:dyDescent="0.25">
      <c r="A122">
        <v>121</v>
      </c>
      <c r="B122">
        <f t="shared" si="9"/>
        <v>604.83721366530222</v>
      </c>
      <c r="C122">
        <f t="shared" si="10"/>
        <v>686.77238366154802</v>
      </c>
      <c r="D122">
        <f t="shared" si="11"/>
        <v>736</v>
      </c>
      <c r="E122">
        <f t="shared" si="12"/>
        <v>81.935169996245804</v>
      </c>
      <c r="F122">
        <f t="shared" si="13"/>
        <v>131.16278633469778</v>
      </c>
      <c r="G122">
        <f t="shared" si="14"/>
        <v>0.11930469533356297</v>
      </c>
      <c r="H122">
        <f t="shared" si="15"/>
        <v>0.17821030751996983</v>
      </c>
      <c r="I122">
        <f t="shared" si="16"/>
        <v>6713.3720823136982</v>
      </c>
      <c r="J122">
        <f t="shared" si="17"/>
        <v>17203.676519081582</v>
      </c>
    </row>
    <row r="123" spans="1:10" x14ac:dyDescent="0.25">
      <c r="A123">
        <v>122</v>
      </c>
      <c r="B123">
        <f t="shared" si="9"/>
        <v>616.55450898109882</v>
      </c>
      <c r="C123">
        <f t="shared" si="10"/>
        <v>693.9280252112128</v>
      </c>
      <c r="D123">
        <f t="shared" si="11"/>
        <v>742</v>
      </c>
      <c r="E123">
        <f t="shared" si="12"/>
        <v>77.373516230113978</v>
      </c>
      <c r="F123">
        <f t="shared" si="13"/>
        <v>125.44549101890118</v>
      </c>
      <c r="G123">
        <f t="shared" si="14"/>
        <v>0.11150078022366021</v>
      </c>
      <c r="H123">
        <f t="shared" si="15"/>
        <v>0.16906400406859998</v>
      </c>
      <c r="I123">
        <f t="shared" si="16"/>
        <v>5986.6610138117112</v>
      </c>
      <c r="J123">
        <f t="shared" si="17"/>
        <v>15736.571216973216</v>
      </c>
    </row>
    <row r="124" spans="1:10" x14ac:dyDescent="0.25">
      <c r="A124">
        <v>123</v>
      </c>
      <c r="B124">
        <f t="shared" si="9"/>
        <v>629.60517048046893</v>
      </c>
      <c r="C124">
        <f t="shared" si="10"/>
        <v>699.93039768336905</v>
      </c>
      <c r="D124">
        <f t="shared" si="11"/>
        <v>748</v>
      </c>
      <c r="E124">
        <f t="shared" si="12"/>
        <v>70.325227202900123</v>
      </c>
      <c r="F124">
        <f t="shared" si="13"/>
        <v>118.39482951953107</v>
      </c>
      <c r="G124">
        <f t="shared" si="14"/>
        <v>0.10047460066838459</v>
      </c>
      <c r="H124">
        <f t="shared" si="15"/>
        <v>0.15828185764643191</v>
      </c>
      <c r="I124">
        <f t="shared" si="16"/>
        <v>4945.6375811395237</v>
      </c>
      <c r="J124">
        <f t="shared" si="17"/>
        <v>14017.335656958827</v>
      </c>
    </row>
    <row r="125" spans="1:10" x14ac:dyDescent="0.25">
      <c r="A125">
        <v>124</v>
      </c>
      <c r="B125">
        <f t="shared" si="9"/>
        <v>643.66824369476387</v>
      </c>
      <c r="C125">
        <f t="shared" si="10"/>
        <v>704.73953965072099</v>
      </c>
      <c r="D125">
        <f t="shared" si="11"/>
        <v>754</v>
      </c>
      <c r="E125">
        <f t="shared" si="12"/>
        <v>61.071295955957112</v>
      </c>
      <c r="F125">
        <f t="shared" si="13"/>
        <v>110.33175630523613</v>
      </c>
      <c r="G125">
        <f t="shared" si="14"/>
        <v>8.6657967262947846E-2</v>
      </c>
      <c r="H125">
        <f t="shared" si="15"/>
        <v>0.14632858926423889</v>
      </c>
      <c r="I125">
        <f t="shared" si="16"/>
        <v>3729.7031897401034</v>
      </c>
      <c r="J125">
        <f t="shared" si="17"/>
        <v>12173.096449398012</v>
      </c>
    </row>
    <row r="126" spans="1:10" x14ac:dyDescent="0.25">
      <c r="A126">
        <v>125</v>
      </c>
      <c r="B126">
        <f t="shared" si="9"/>
        <v>658.38241249511134</v>
      </c>
      <c r="C126">
        <f t="shared" si="10"/>
        <v>708.36306002074309</v>
      </c>
      <c r="D126">
        <f t="shared" si="11"/>
        <v>760</v>
      </c>
      <c r="E126">
        <f t="shared" si="12"/>
        <v>49.980647525631753</v>
      </c>
      <c r="F126">
        <f t="shared" si="13"/>
        <v>101.61758750488866</v>
      </c>
      <c r="G126">
        <f t="shared" si="14"/>
        <v>7.0557953042001034E-2</v>
      </c>
      <c r="H126">
        <f t="shared" si="15"/>
        <v>0.13370735198011666</v>
      </c>
      <c r="I126">
        <f t="shared" si="16"/>
        <v>2498.0651270814396</v>
      </c>
      <c r="J126">
        <f t="shared" si="17"/>
        <v>10326.134090313704</v>
      </c>
    </row>
    <row r="127" spans="1:10" x14ac:dyDescent="0.25">
      <c r="A127">
        <v>126</v>
      </c>
      <c r="B127">
        <f t="shared" si="9"/>
        <v>673.36040362627375</v>
      </c>
      <c r="C127">
        <f t="shared" si="10"/>
        <v>710.85583469254982</v>
      </c>
      <c r="D127">
        <f t="shared" si="11"/>
        <v>766</v>
      </c>
      <c r="E127">
        <f t="shared" si="12"/>
        <v>37.495431066276069</v>
      </c>
      <c r="F127">
        <f t="shared" si="13"/>
        <v>92.639596373726249</v>
      </c>
      <c r="G127">
        <f t="shared" si="14"/>
        <v>5.274688514372694E-2</v>
      </c>
      <c r="H127">
        <f t="shared" si="15"/>
        <v>0.12093942085342853</v>
      </c>
      <c r="I127">
        <f t="shared" si="16"/>
        <v>1405.9073508458605</v>
      </c>
      <c r="J127">
        <f t="shared" si="17"/>
        <v>8582.0948162869136</v>
      </c>
    </row>
    <row r="128" spans="1:10" x14ac:dyDescent="0.25">
      <c r="A128">
        <v>127</v>
      </c>
      <c r="B128">
        <f t="shared" si="9"/>
        <v>688.20442606922347</v>
      </c>
      <c r="C128">
        <f t="shared" si="10"/>
        <v>712.31781882796918</v>
      </c>
      <c r="D128">
        <f t="shared" si="11"/>
        <v>772</v>
      </c>
      <c r="E128">
        <f t="shared" si="12"/>
        <v>24.113392758745704</v>
      </c>
      <c r="F128">
        <f t="shared" si="13"/>
        <v>83.795573930776527</v>
      </c>
      <c r="G128">
        <f t="shared" si="14"/>
        <v>3.3852013976600093E-2</v>
      </c>
      <c r="H128">
        <f t="shared" si="15"/>
        <v>0.10854348954763798</v>
      </c>
      <c r="I128">
        <f t="shared" si="16"/>
        <v>581.45571033752969</v>
      </c>
      <c r="J128">
        <f t="shared" si="17"/>
        <v>7021.6982103882347</v>
      </c>
    </row>
    <row r="129" spans="1:10" x14ac:dyDescent="0.25">
      <c r="A129">
        <v>128</v>
      </c>
      <c r="B129">
        <f t="shared" si="9"/>
        <v>702.52202971376948</v>
      </c>
      <c r="C129">
        <f t="shared" si="10"/>
        <v>712.89006195466754</v>
      </c>
      <c r="D129">
        <f t="shared" si="11"/>
        <v>778</v>
      </c>
      <c r="E129">
        <f t="shared" si="12"/>
        <v>10.36803224089806</v>
      </c>
      <c r="F129">
        <f t="shared" si="13"/>
        <v>75.477970286230516</v>
      </c>
      <c r="G129">
        <f t="shared" si="14"/>
        <v>1.4543662191713033E-2</v>
      </c>
      <c r="H129">
        <f t="shared" si="15"/>
        <v>9.7015385972018656E-2</v>
      </c>
      <c r="I129">
        <f t="shared" si="16"/>
        <v>107.49609254830165</v>
      </c>
      <c r="J129">
        <f t="shared" si="17"/>
        <v>5696.9239985290969</v>
      </c>
    </row>
    <row r="130" spans="1:10" x14ac:dyDescent="0.25">
      <c r="A130">
        <v>129</v>
      </c>
      <c r="B130">
        <f t="shared" si="9"/>
        <v>715.9417511060019</v>
      </c>
      <c r="C130">
        <f t="shared" si="10"/>
        <v>712.74908476658834</v>
      </c>
      <c r="D130">
        <f t="shared" si="11"/>
        <v>784</v>
      </c>
      <c r="E130">
        <f t="shared" si="12"/>
        <v>3.192666339413563</v>
      </c>
      <c r="F130">
        <f t="shared" si="13"/>
        <v>68.058248893998098</v>
      </c>
      <c r="G130">
        <f t="shared" si="14"/>
        <v>4.4793692586207953E-3</v>
      </c>
      <c r="H130">
        <f t="shared" si="15"/>
        <v>8.6808990936222061E-2</v>
      </c>
      <c r="I130">
        <f t="shared" si="16"/>
        <v>10.193118354824401</v>
      </c>
      <c r="J130">
        <f t="shared" si="17"/>
        <v>4631.9252425173936</v>
      </c>
    </row>
    <row r="131" spans="1:10" x14ac:dyDescent="0.25">
      <c r="A131">
        <v>130</v>
      </c>
      <c r="B131">
        <f t="shared" ref="B131:B151" si="18">40+SIN(A131/5)*50+5*A131</f>
        <v>728.12792252398015</v>
      </c>
      <c r="C131">
        <f t="shared" ref="C131:C151" si="19">55+SIN(90+A131/5)*30+5*A131</f>
        <v>712.09984180092863</v>
      </c>
      <c r="D131">
        <f t="shared" ref="D131:D151" si="20">10+6*A131</f>
        <v>790</v>
      </c>
      <c r="E131">
        <f t="shared" ref="E131:E151" si="21">ABS($B131-C131)</f>
        <v>16.028080723051517</v>
      </c>
      <c r="F131">
        <f t="shared" ref="F131:F151" si="22">ABS($B131-D131)</f>
        <v>61.872077476019854</v>
      </c>
      <c r="G131">
        <f t="shared" ref="G131:G151" si="23">E131/C131</f>
        <v>2.2508193068145988E-2</v>
      </c>
      <c r="H131">
        <f t="shared" ref="H131:H151" si="24">F131/D131</f>
        <v>7.8319085412683356E-2</v>
      </c>
      <c r="I131">
        <f t="shared" ref="I131:I151" si="25">($B131-C131)^2</f>
        <v>256.89937166465563</v>
      </c>
      <c r="J131">
        <f t="shared" ref="J131:J151" si="26">($B131-D131)^2</f>
        <v>3828.1539711986034</v>
      </c>
    </row>
    <row r="132" spans="1:10" x14ac:dyDescent="0.25">
      <c r="A132">
        <v>131</v>
      </c>
      <c r="B132">
        <f t="shared" si="18"/>
        <v>738.79405399054451</v>
      </c>
      <c r="C132">
        <f t="shared" si="19"/>
        <v>711.16755054751229</v>
      </c>
      <c r="D132">
        <f t="shared" si="20"/>
        <v>796</v>
      </c>
      <c r="E132">
        <f t="shared" si="21"/>
        <v>27.62650344303222</v>
      </c>
      <c r="F132">
        <f t="shared" si="22"/>
        <v>57.205946009455488</v>
      </c>
      <c r="G132">
        <f t="shared" si="23"/>
        <v>3.8846687284541007E-2</v>
      </c>
      <c r="H132">
        <f t="shared" si="24"/>
        <v>7.1866766343537045E-2</v>
      </c>
      <c r="I132">
        <f t="shared" si="25"/>
        <v>763.22369248787118</v>
      </c>
      <c r="J132">
        <f t="shared" si="26"/>
        <v>3272.520258836736</v>
      </c>
    </row>
    <row r="133" spans="1:10" x14ac:dyDescent="0.25">
      <c r="A133">
        <v>132</v>
      </c>
      <c r="B133">
        <f t="shared" si="18"/>
        <v>747.71425472463488</v>
      </c>
      <c r="C133">
        <f t="shared" si="19"/>
        <v>710.18871273818536</v>
      </c>
      <c r="D133">
        <f t="shared" si="20"/>
        <v>802</v>
      </c>
      <c r="E133">
        <f t="shared" si="21"/>
        <v>37.525541986449525</v>
      </c>
      <c r="F133">
        <f t="shared" si="22"/>
        <v>54.285745275365116</v>
      </c>
      <c r="G133">
        <f t="shared" si="23"/>
        <v>5.2838831867331446E-2</v>
      </c>
      <c r="H133">
        <f t="shared" si="24"/>
        <v>6.7687961689981438E-2</v>
      </c>
      <c r="I133">
        <f t="shared" si="25"/>
        <v>1408.1663013767861</v>
      </c>
      <c r="J133">
        <f t="shared" si="26"/>
        <v>2946.9421401018262</v>
      </c>
    </row>
    <row r="134" spans="1:10" x14ac:dyDescent="0.25">
      <c r="A134">
        <v>133</v>
      </c>
      <c r="B134">
        <f t="shared" si="18"/>
        <v>754.73223869389187</v>
      </c>
      <c r="C134">
        <f t="shared" si="19"/>
        <v>709.40168576909252</v>
      </c>
      <c r="D134">
        <f t="shared" si="20"/>
        <v>808</v>
      </c>
      <c r="E134">
        <f t="shared" si="21"/>
        <v>45.330552924799349</v>
      </c>
      <c r="F134">
        <f t="shared" si="22"/>
        <v>53.267761306108127</v>
      </c>
      <c r="G134">
        <f t="shared" si="23"/>
        <v>6.389969721548458E-2</v>
      </c>
      <c r="H134">
        <f t="shared" si="24"/>
        <v>6.5925447161024914E-2</v>
      </c>
      <c r="I134">
        <f t="shared" si="25"/>
        <v>2054.8590284680349</v>
      </c>
      <c r="J134">
        <f t="shared" si="26"/>
        <v>2837.45439456451</v>
      </c>
    </row>
    <row r="135" spans="1:10" x14ac:dyDescent="0.25">
      <c r="A135">
        <v>134</v>
      </c>
      <c r="B135">
        <f t="shared" si="18"/>
        <v>759.76755524557791</v>
      </c>
      <c r="C135">
        <f t="shared" si="19"/>
        <v>709.03718014347101</v>
      </c>
      <c r="D135">
        <f t="shared" si="20"/>
        <v>814</v>
      </c>
      <c r="E135">
        <f t="shared" si="21"/>
        <v>50.730375102106905</v>
      </c>
      <c r="F135">
        <f t="shared" si="22"/>
        <v>54.23244475442209</v>
      </c>
      <c r="G135">
        <f t="shared" si="23"/>
        <v>7.1548258007911245E-2</v>
      </c>
      <c r="H135">
        <f t="shared" si="24"/>
        <v>6.662462500543255E-2</v>
      </c>
      <c r="I135">
        <f t="shared" si="25"/>
        <v>2573.5709580004682</v>
      </c>
      <c r="J135">
        <f t="shared" si="26"/>
        <v>2941.158064041444</v>
      </c>
    </row>
    <row r="136" spans="1:10" x14ac:dyDescent="0.25">
      <c r="A136">
        <v>135</v>
      </c>
      <c r="B136">
        <f t="shared" si="18"/>
        <v>762.81879642022511</v>
      </c>
      <c r="C136">
        <f t="shared" si="19"/>
        <v>709.30906177193833</v>
      </c>
      <c r="D136">
        <f t="shared" si="20"/>
        <v>820</v>
      </c>
      <c r="E136">
        <f t="shared" si="21"/>
        <v>53.509734648286781</v>
      </c>
      <c r="F136">
        <f t="shared" si="22"/>
        <v>57.181203579774888</v>
      </c>
      <c r="G136">
        <f t="shared" si="23"/>
        <v>7.5439237325705538E-2</v>
      </c>
      <c r="H136">
        <f t="shared" si="24"/>
        <v>6.9733175097286451E-2</v>
      </c>
      <c r="I136">
        <f t="shared" si="25"/>
        <v>2863.2917021300627</v>
      </c>
      <c r="J136">
        <f t="shared" si="26"/>
        <v>3269.6900428316603</v>
      </c>
    </row>
    <row r="137" spans="1:10" x14ac:dyDescent="0.25">
      <c r="A137">
        <v>136</v>
      </c>
      <c r="B137">
        <f t="shared" si="18"/>
        <v>763.96365308253621</v>
      </c>
      <c r="C137">
        <f t="shared" si="19"/>
        <v>710.40582581352714</v>
      </c>
      <c r="D137">
        <f t="shared" si="20"/>
        <v>826</v>
      </c>
      <c r="E137">
        <f t="shared" si="21"/>
        <v>53.557827269009067</v>
      </c>
      <c r="F137">
        <f t="shared" si="22"/>
        <v>62.036346917463788</v>
      </c>
      <c r="G137">
        <f t="shared" si="23"/>
        <v>7.5390467424273827E-2</v>
      </c>
      <c r="H137">
        <f t="shared" si="24"/>
        <v>7.5104536219689821E-2</v>
      </c>
      <c r="I137">
        <f t="shared" si="25"/>
        <v>2868.4408617770114</v>
      </c>
      <c r="J137">
        <f t="shared" si="26"/>
        <v>3848.5083388639191</v>
      </c>
    </row>
    <row r="138" spans="1:10" x14ac:dyDescent="0.25">
      <c r="A138">
        <v>137</v>
      </c>
      <c r="B138">
        <f t="shared" si="18"/>
        <v>763.35581763177652</v>
      </c>
      <c r="C138">
        <f t="shared" si="19"/>
        <v>712.48308196852599</v>
      </c>
      <c r="D138">
        <f t="shared" si="20"/>
        <v>832</v>
      </c>
      <c r="E138">
        <f t="shared" si="21"/>
        <v>50.872735663250523</v>
      </c>
      <c r="F138">
        <f t="shared" si="22"/>
        <v>68.644182368223483</v>
      </c>
      <c r="G138">
        <f t="shared" si="23"/>
        <v>7.1402026168388144E-2</v>
      </c>
      <c r="H138">
        <f t="shared" si="24"/>
        <v>8.2505026884883995E-2</v>
      </c>
      <c r="I138">
        <f t="shared" si="25"/>
        <v>2588.0352338629618</v>
      </c>
      <c r="J138">
        <f t="shared" si="26"/>
        <v>4712.0237730019235</v>
      </c>
    </row>
    <row r="139" spans="1:10" x14ac:dyDescent="0.25">
      <c r="A139">
        <v>138</v>
      </c>
      <c r="B139">
        <f t="shared" si="18"/>
        <v>761.21885677081957</v>
      </c>
      <c r="C139">
        <f t="shared" si="19"/>
        <v>715.65735081078356</v>
      </c>
      <c r="D139">
        <f t="shared" si="20"/>
        <v>838</v>
      </c>
      <c r="E139">
        <f t="shared" si="21"/>
        <v>45.561505960036015</v>
      </c>
      <c r="F139">
        <f t="shared" si="22"/>
        <v>76.781143229180429</v>
      </c>
      <c r="G139">
        <f t="shared" si="23"/>
        <v>6.3663855207269804E-2</v>
      </c>
      <c r="H139">
        <f t="shared" si="24"/>
        <v>9.1624275929809582E-2</v>
      </c>
      <c r="I139">
        <f t="shared" si="25"/>
        <v>2075.8508253463974</v>
      </c>
      <c r="J139">
        <f t="shared" si="26"/>
        <v>5895.3439555799196</v>
      </c>
    </row>
    <row r="140" spans="1:10" x14ac:dyDescent="0.25">
      <c r="A140">
        <v>139</v>
      </c>
      <c r="B140">
        <f t="shared" si="18"/>
        <v>757.83729860720962</v>
      </c>
      <c r="C140">
        <f t="shared" si="19"/>
        <v>720.00141848013106</v>
      </c>
      <c r="D140">
        <f t="shared" si="20"/>
        <v>844</v>
      </c>
      <c r="E140">
        <f t="shared" si="21"/>
        <v>37.835880127078553</v>
      </c>
      <c r="F140">
        <f t="shared" si="22"/>
        <v>86.162701392790382</v>
      </c>
      <c r="G140">
        <f t="shared" si="23"/>
        <v>5.2549729981014835E-2</v>
      </c>
      <c r="H140">
        <f t="shared" si="24"/>
        <v>0.10208850875923031</v>
      </c>
      <c r="I140">
        <f t="shared" si="25"/>
        <v>1431.5538249906579</v>
      </c>
      <c r="J140">
        <f t="shared" si="26"/>
        <v>7424.0111113031617</v>
      </c>
    </row>
    <row r="141" spans="1:10" x14ac:dyDescent="0.25">
      <c r="A141">
        <v>140</v>
      </c>
      <c r="B141">
        <f t="shared" si="18"/>
        <v>753.54528941539343</v>
      </c>
      <c r="C141">
        <f t="shared" si="19"/>
        <v>725.54143492867752</v>
      </c>
      <c r="D141">
        <f t="shared" si="20"/>
        <v>850</v>
      </c>
      <c r="E141">
        <f t="shared" si="21"/>
        <v>28.003854486715909</v>
      </c>
      <c r="F141">
        <f t="shared" si="22"/>
        <v>96.454710584606573</v>
      </c>
      <c r="G141">
        <f t="shared" si="23"/>
        <v>3.8597181551000954E-2</v>
      </c>
      <c r="H141">
        <f t="shared" si="24"/>
        <v>0.11347613009953715</v>
      </c>
      <c r="I141">
        <f t="shared" si="25"/>
        <v>784.21586611315877</v>
      </c>
      <c r="J141">
        <f t="shared" si="26"/>
        <v>9303.5111939602157</v>
      </c>
    </row>
    <row r="142" spans="1:10" x14ac:dyDescent="0.25">
      <c r="A142">
        <v>141</v>
      </c>
      <c r="B142">
        <f t="shared" si="18"/>
        <v>748.71327227921802</v>
      </c>
      <c r="C142">
        <f t="shared" si="19"/>
        <v>732.25587140473988</v>
      </c>
      <c r="D142">
        <f t="shared" si="20"/>
        <v>856</v>
      </c>
      <c r="E142">
        <f t="shared" si="21"/>
        <v>16.457400874478139</v>
      </c>
      <c r="F142">
        <f t="shared" si="22"/>
        <v>107.28672772078198</v>
      </c>
      <c r="G142">
        <f t="shared" si="23"/>
        <v>2.2474931942719295E-2</v>
      </c>
      <c r="H142">
        <f t="shared" si="24"/>
        <v>0.12533496229063315</v>
      </c>
      <c r="I142">
        <f t="shared" si="25"/>
        <v>270.84604354327382</v>
      </c>
      <c r="J142">
        <f t="shared" si="26"/>
        <v>11510.44194503321</v>
      </c>
    </row>
    <row r="143" spans="1:10" x14ac:dyDescent="0.25">
      <c r="A143">
        <v>142</v>
      </c>
      <c r="B143">
        <f t="shared" si="18"/>
        <v>743.73321869517849</v>
      </c>
      <c r="C143">
        <f t="shared" si="19"/>
        <v>740.07637873623457</v>
      </c>
      <c r="D143">
        <f t="shared" si="20"/>
        <v>862</v>
      </c>
      <c r="E143">
        <f t="shared" si="21"/>
        <v>3.6568399589439196</v>
      </c>
      <c r="F143">
        <f t="shared" si="22"/>
        <v>118.26678130482151</v>
      </c>
      <c r="G143">
        <f t="shared" si="23"/>
        <v>4.9411656202139487E-3</v>
      </c>
      <c r="H143">
        <f t="shared" si="24"/>
        <v>0.13720044234898088</v>
      </c>
      <c r="I143">
        <f t="shared" si="25"/>
        <v>13.372478485328967</v>
      </c>
      <c r="J143">
        <f t="shared" si="26"/>
        <v>13987.031560202478</v>
      </c>
    </row>
    <row r="144" spans="1:10" x14ac:dyDescent="0.25">
      <c r="A144">
        <v>143</v>
      </c>
      <c r="B144">
        <f t="shared" si="18"/>
        <v>739.00300190579014</v>
      </c>
      <c r="C144">
        <f t="shared" si="19"/>
        <v>748.89051219648036</v>
      </c>
      <c r="D144">
        <f t="shared" si="20"/>
        <v>868</v>
      </c>
      <c r="E144">
        <f t="shared" si="21"/>
        <v>9.8875102906902157</v>
      </c>
      <c r="F144">
        <f t="shared" si="22"/>
        <v>128.99699809420986</v>
      </c>
      <c r="G144">
        <f t="shared" si="23"/>
        <v>1.320287829751021E-2</v>
      </c>
      <c r="H144">
        <f t="shared" si="24"/>
        <v>0.14861405310392842</v>
      </c>
      <c r="I144">
        <f t="shared" si="25"/>
        <v>97.762859748504908</v>
      </c>
      <c r="J144">
        <f t="shared" si="26"/>
        <v>16640.22551731758</v>
      </c>
    </row>
    <row r="145" spans="1:10" x14ac:dyDescent="0.25">
      <c r="A145">
        <v>144</v>
      </c>
      <c r="B145">
        <f t="shared" si="18"/>
        <v>734.9105349489713</v>
      </c>
      <c r="C145">
        <f t="shared" si="19"/>
        <v>758.54621432061185</v>
      </c>
      <c r="D145">
        <f t="shared" si="20"/>
        <v>874</v>
      </c>
      <c r="E145">
        <f t="shared" si="21"/>
        <v>23.635679371640549</v>
      </c>
      <c r="F145">
        <f t="shared" si="22"/>
        <v>139.0894650510287</v>
      </c>
      <c r="G145">
        <f t="shared" si="23"/>
        <v>3.1159181768258812E-2</v>
      </c>
      <c r="H145">
        <f t="shared" si="24"/>
        <v>0.15914126436044473</v>
      </c>
      <c r="I145">
        <f t="shared" si="25"/>
        <v>558.64533935899453</v>
      </c>
      <c r="J145">
        <f t="shared" si="26"/>
        <v>19345.879288181332</v>
      </c>
    </row>
    <row r="146" spans="1:10" x14ac:dyDescent="0.25">
      <c r="A146">
        <v>145</v>
      </c>
      <c r="B146">
        <f t="shared" si="18"/>
        <v>731.8183057893516</v>
      </c>
      <c r="C146">
        <f t="shared" si="19"/>
        <v>768.85787695685735</v>
      </c>
      <c r="D146">
        <f t="shared" si="20"/>
        <v>880</v>
      </c>
      <c r="E146">
        <f t="shared" si="21"/>
        <v>37.039571167505756</v>
      </c>
      <c r="F146">
        <f t="shared" si="22"/>
        <v>148.1816942106484</v>
      </c>
      <c r="G146">
        <f t="shared" si="23"/>
        <v>4.8174795729619795E-2</v>
      </c>
      <c r="H146">
        <f t="shared" si="24"/>
        <v>0.16838828887573681</v>
      </c>
      <c r="I146">
        <f t="shared" si="25"/>
        <v>1371.9298322727236</v>
      </c>
      <c r="J146">
        <f t="shared" si="26"/>
        <v>21957.814499138109</v>
      </c>
    </row>
    <row r="147" spans="1:10" x14ac:dyDescent="0.25">
      <c r="A147">
        <v>146</v>
      </c>
      <c r="B147">
        <f t="shared" si="18"/>
        <v>730.04892606701935</v>
      </c>
      <c r="C147">
        <f t="shared" si="19"/>
        <v>779.61374087783031</v>
      </c>
      <c r="D147">
        <f t="shared" si="20"/>
        <v>886</v>
      </c>
      <c r="E147">
        <f t="shared" si="21"/>
        <v>49.564814810810958</v>
      </c>
      <c r="F147">
        <f t="shared" si="22"/>
        <v>155.95107393298065</v>
      </c>
      <c r="G147">
        <f t="shared" si="23"/>
        <v>6.3576117520712142E-2</v>
      </c>
      <c r="H147">
        <f t="shared" si="24"/>
        <v>0.17601701346837545</v>
      </c>
      <c r="I147">
        <f t="shared" si="25"/>
        <v>2456.6708672299851</v>
      </c>
      <c r="J147">
        <f t="shared" si="26"/>
        <v>24320.737460849996</v>
      </c>
    </row>
    <row r="148" spans="1:10" x14ac:dyDescent="0.25">
      <c r="A148">
        <v>147</v>
      </c>
      <c r="B148">
        <f t="shared" si="18"/>
        <v>729.87226958949077</v>
      </c>
      <c r="C148">
        <f t="shared" si="19"/>
        <v>790.5843379526807</v>
      </c>
      <c r="D148">
        <f t="shared" si="20"/>
        <v>892</v>
      </c>
      <c r="E148">
        <f t="shared" si="21"/>
        <v>60.712068363189928</v>
      </c>
      <c r="F148">
        <f t="shared" si="22"/>
        <v>162.12773041050923</v>
      </c>
      <c r="G148">
        <f t="shared" si="23"/>
        <v>7.6793917421146482E-2</v>
      </c>
      <c r="H148">
        <f t="shared" si="24"/>
        <v>0.18175754530326146</v>
      </c>
      <c r="I148">
        <f t="shared" si="25"/>
        <v>3685.9552449366474</v>
      </c>
      <c r="J148">
        <f t="shared" si="26"/>
        <v>26285.400968062761</v>
      </c>
    </row>
    <row r="149" spans="1:10" x14ac:dyDescent="0.25">
      <c r="A149">
        <v>148</v>
      </c>
      <c r="B149">
        <f t="shared" si="18"/>
        <v>731.49471331464076</v>
      </c>
      <c r="C149">
        <f t="shared" si="19"/>
        <v>801.53163931734241</v>
      </c>
      <c r="D149">
        <f t="shared" si="20"/>
        <v>898</v>
      </c>
      <c r="E149">
        <f t="shared" si="21"/>
        <v>70.036926002701648</v>
      </c>
      <c r="F149">
        <f t="shared" si="22"/>
        <v>166.50528668535924</v>
      </c>
      <c r="G149">
        <f t="shared" si="23"/>
        <v>8.7378866369331967E-2</v>
      </c>
      <c r="H149">
        <f t="shared" si="24"/>
        <v>0.18541791390351808</v>
      </c>
      <c r="I149">
        <f t="shared" si="25"/>
        <v>4905.1710039079062</v>
      </c>
      <c r="J149">
        <f t="shared" si="26"/>
        <v>27724.010494173668</v>
      </c>
    </row>
    <row r="150" spans="1:10" x14ac:dyDescent="0.25">
      <c r="A150">
        <v>149</v>
      </c>
      <c r="B150">
        <f t="shared" si="18"/>
        <v>735.0509097526525</v>
      </c>
      <c r="C150">
        <f t="shared" si="19"/>
        <v>812.21854483420179</v>
      </c>
      <c r="D150">
        <f t="shared" si="20"/>
        <v>904</v>
      </c>
      <c r="E150">
        <f t="shared" si="21"/>
        <v>77.167635081549292</v>
      </c>
      <c r="F150">
        <f t="shared" si="22"/>
        <v>168.9490902473475</v>
      </c>
      <c r="G150">
        <f t="shared" si="23"/>
        <v>9.5008462405031052E-2</v>
      </c>
      <c r="H150">
        <f t="shared" si="24"/>
        <v>0.18689058655680033</v>
      </c>
      <c r="I150">
        <f t="shared" si="25"/>
        <v>5954.8439040791573</v>
      </c>
      <c r="J150">
        <f t="shared" si="26"/>
        <v>28543.795095406371</v>
      </c>
    </row>
    <row r="151" spans="1:10" x14ac:dyDescent="0.25">
      <c r="A151">
        <v>150</v>
      </c>
      <c r="B151">
        <f t="shared" si="18"/>
        <v>740.59841879535691</v>
      </c>
      <c r="C151">
        <f t="shared" si="19"/>
        <v>822.41833552636945</v>
      </c>
      <c r="D151">
        <f t="shared" si="20"/>
        <v>910</v>
      </c>
      <c r="E151">
        <f t="shared" si="21"/>
        <v>81.81991673101254</v>
      </c>
      <c r="F151">
        <f t="shared" si="22"/>
        <v>169.40158120464309</v>
      </c>
      <c r="G151">
        <f t="shared" si="23"/>
        <v>9.9486980283149493E-2</v>
      </c>
      <c r="H151">
        <f t="shared" si="24"/>
        <v>0.18615558374136604</v>
      </c>
      <c r="I151">
        <f t="shared" si="25"/>
        <v>6694.4987738698255</v>
      </c>
      <c r="J151">
        <f t="shared" si="26"/>
        <v>28696.895714633287</v>
      </c>
    </row>
    <row r="152" spans="1:10" x14ac:dyDescent="0.25">
      <c r="A152" t="s">
        <v>20</v>
      </c>
      <c r="B152">
        <f>AVERAGE(B2:B151)</f>
        <v>418.74020724106066</v>
      </c>
      <c r="C152">
        <f t="shared" ref="C152:D152" si="27">AVERAGE(C2:C151)</f>
        <v>431.21061718837848</v>
      </c>
      <c r="D152">
        <f t="shared" si="27"/>
        <v>463</v>
      </c>
    </row>
    <row r="155" spans="1:10" x14ac:dyDescent="0.25">
      <c r="B155" t="s">
        <v>4</v>
      </c>
      <c r="C155">
        <f>RSQ(C2:C151,$B$2:$B$151)</f>
        <v>0.95085084523919594</v>
      </c>
      <c r="D155">
        <f>RSQ(D2:D151,$B$2:$B$151)</f>
        <v>0.97314566760905419</v>
      </c>
    </row>
    <row r="156" spans="1:10" x14ac:dyDescent="0.25">
      <c r="B156" t="s">
        <v>7</v>
      </c>
      <c r="C156">
        <f>SUM(E2:E151)/150</f>
        <v>43.772354100027975</v>
      </c>
      <c r="D156">
        <f>SUM(F2:F151)/150</f>
        <v>60.913049346873933</v>
      </c>
    </row>
    <row r="157" spans="1:10" x14ac:dyDescent="0.25">
      <c r="B157" t="s">
        <v>8</v>
      </c>
      <c r="C157">
        <f>(SUM(G2:G151)/150)*100</f>
        <v>14.644270102664295</v>
      </c>
      <c r="D157">
        <f>(SUM(H2:H151)/150)*100</f>
        <v>23.587994586310622</v>
      </c>
      <c r="E157" t="s">
        <v>11</v>
      </c>
    </row>
    <row r="158" spans="1:10" x14ac:dyDescent="0.25">
      <c r="B158" t="s">
        <v>12</v>
      </c>
      <c r="C158">
        <f>(C156/AVERAGE(C2:C151))*100</f>
        <v>10.151038113448308</v>
      </c>
      <c r="D158">
        <f>(D156/AVERAGE(D2:D151))*100</f>
        <v>13.15616616563152</v>
      </c>
      <c r="E158" t="s">
        <v>11</v>
      </c>
    </row>
    <row r="159" spans="1:10" x14ac:dyDescent="0.25">
      <c r="B159" t="s">
        <v>13</v>
      </c>
      <c r="C159">
        <f>(1/150)*SUM(I2:I151)</f>
        <v>2487.3649049259343</v>
      </c>
      <c r="D159">
        <f>SUM(J2:J151)/150</f>
        <v>5426.771723403318</v>
      </c>
    </row>
    <row r="160" spans="1:10" x14ac:dyDescent="0.25">
      <c r="B160" t="s">
        <v>16</v>
      </c>
      <c r="C160">
        <f>SQRT(C159)</f>
        <v>49.873488998925417</v>
      </c>
      <c r="D160">
        <f>SQRT(D159)</f>
        <v>73.666625573615889</v>
      </c>
    </row>
    <row r="161" spans="2:4" x14ac:dyDescent="0.25">
      <c r="B161" t="s">
        <v>17</v>
      </c>
      <c r="C161">
        <f>(($B$152-C152)^2)/C159</f>
        <v>6.2520430334202945E-2</v>
      </c>
      <c r="D161">
        <f>(($B$152-D152)^2)/D159</f>
        <v>0.36097506121664286</v>
      </c>
    </row>
    <row r="162" spans="2:4" x14ac:dyDescent="0.25">
      <c r="B162" t="s">
        <v>18</v>
      </c>
      <c r="C162">
        <f>((STDEV($B$2:$B$151)-STDEV(C2:C151))^2)/C159</f>
        <v>9.1084915302247374E-4</v>
      </c>
      <c r="D162">
        <f>((STDEV($B$2:$B$151)-STDEV(D2:D151))^2)/D159</f>
        <v>0.36236690002370348</v>
      </c>
    </row>
    <row r="163" spans="2:4" x14ac:dyDescent="0.25">
      <c r="B163" t="s">
        <v>19</v>
      </c>
      <c r="C163">
        <f>(2*(1-SQRT(C155))*STDEV($B$2:$B$151)*STDEV(C2:C151))/C159</f>
        <v>0.94286052970519496</v>
      </c>
      <c r="D163">
        <f>(2*(1-SQRT(D155))*STDEV($B$2:$B$151)*STDEV(D2:D151))/D159</f>
        <v>0.28094679673806172</v>
      </c>
    </row>
    <row r="164" spans="2:4" x14ac:dyDescent="0.25">
      <c r="C164">
        <f>SUM(C161:C163)</f>
        <v>1.0062918091924205</v>
      </c>
      <c r="D164">
        <f>SUM(D161:D163)</f>
        <v>1.0042887579784081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v. Heijningen</dc:creator>
  <cp:lastModifiedBy>Helene v. Heijningen</cp:lastModifiedBy>
  <dcterms:created xsi:type="dcterms:W3CDTF">2014-11-18T20:41:02Z</dcterms:created>
  <dcterms:modified xsi:type="dcterms:W3CDTF">2014-11-18T21:26:42Z</dcterms:modified>
</cp:coreProperties>
</file>