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7795" windowHeight="11055"/>
  </bookViews>
  <sheets>
    <sheet name="RTM_TimeSinceMoving" sheetId="1" r:id="rId1"/>
    <sheet name="JobXAttractiveness" sheetId="2" r:id="rId2"/>
  </sheets>
  <calcPr calcId="145621"/>
</workbook>
</file>

<file path=xl/calcChain.xml><?xml version="1.0" encoding="utf-8"?>
<calcChain xmlns="http://schemas.openxmlformats.org/spreadsheetml/2006/main">
  <c r="I31" i="2" l="1"/>
  <c r="I32" i="2"/>
  <c r="I33" i="2"/>
  <c r="I34" i="2"/>
  <c r="I35" i="2"/>
  <c r="I36" i="2"/>
  <c r="I37" i="2"/>
  <c r="I38" i="2"/>
  <c r="I39" i="2"/>
  <c r="I40" i="2"/>
  <c r="I30" i="2"/>
  <c r="I2" i="2" l="1"/>
  <c r="I48" i="2"/>
  <c r="I49" i="2"/>
  <c r="I50" i="2"/>
  <c r="I51" i="2"/>
  <c r="I52" i="2"/>
  <c r="I53" i="2"/>
  <c r="I54" i="2"/>
  <c r="I55" i="2"/>
  <c r="I56" i="2"/>
  <c r="I57" i="2"/>
  <c r="I47" i="2"/>
  <c r="I16" i="2"/>
  <c r="I17" i="2"/>
  <c r="I18" i="2"/>
  <c r="I19" i="2"/>
  <c r="I20" i="2"/>
  <c r="I21" i="2"/>
  <c r="I22" i="2"/>
  <c r="I23" i="2"/>
  <c r="I24" i="2"/>
  <c r="I25" i="2"/>
  <c r="I15" i="2"/>
  <c r="I3" i="2"/>
  <c r="I4" i="2"/>
  <c r="I5" i="2"/>
  <c r="I6" i="2"/>
  <c r="I7" i="2"/>
  <c r="I8" i="2"/>
  <c r="I9" i="2"/>
  <c r="I10" i="2"/>
  <c r="I11" i="2"/>
  <c r="I12" i="2"/>
  <c r="B13" i="1" l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12" i="1"/>
</calcChain>
</file>

<file path=xl/sharedStrings.xml><?xml version="1.0" encoding="utf-8"?>
<sst xmlns="http://schemas.openxmlformats.org/spreadsheetml/2006/main" count="73" uniqueCount="45">
  <si>
    <t>Default</t>
  </si>
  <si>
    <t>rtm_TippingPointX</t>
  </si>
  <si>
    <t>rtm_TippingPointY</t>
  </si>
  <si>
    <t>rtm_PlateauPointX</t>
  </si>
  <si>
    <t>rtm_PlateauPointY</t>
  </si>
  <si>
    <t>rtm_AgeModifier</t>
  </si>
  <si>
    <t>Min</t>
  </si>
  <si>
    <t>Max</t>
  </si>
  <si>
    <t>TimeSinceMoving</t>
  </si>
  <si>
    <t>Not shown in graph:  TippingPointX + (AgeModifier * (age - 18))</t>
  </si>
  <si>
    <t>Not shown in graph: Move entire graph up by resistence per child</t>
  </si>
  <si>
    <t>Resistance to Move</t>
  </si>
  <si>
    <t>rtm_ResistancePerChild</t>
  </si>
  <si>
    <t>Primary sector job attractiveness</t>
  </si>
  <si>
    <t>job1_TippingPointY</t>
  </si>
  <si>
    <t>Increment</t>
  </si>
  <si>
    <t>Manufacturing job attractiveness</t>
  </si>
  <si>
    <t>Services job attractiveness</t>
  </si>
  <si>
    <t>Finance job attractiveness</t>
  </si>
  <si>
    <t>IT job attractiveness</t>
  </si>
  <si>
    <t>Non-profit job attractiveness</t>
  </si>
  <si>
    <t>Jobless attractiveness</t>
  </si>
  <si>
    <t>job2_TippingPointY</t>
  </si>
  <si>
    <t>job3_TippingPointX</t>
  </si>
  <si>
    <t>job3_TippingPointY</t>
  </si>
  <si>
    <t>job4_TippingPointX</t>
  </si>
  <si>
    <t>job4_TippingPointY</t>
  </si>
  <si>
    <t>job5_TippingPointX</t>
  </si>
  <si>
    <t>job5_TippingPointY</t>
  </si>
  <si>
    <t>job6_TippingPointX</t>
  </si>
  <si>
    <t>job6_TippingPointY</t>
  </si>
  <si>
    <t>job7_Value</t>
  </si>
  <si>
    <t>job4_Modifier</t>
  </si>
  <si>
    <t>job5_Modifier</t>
  </si>
  <si>
    <t>fractionHouseholdsInCity</t>
  </si>
  <si>
    <t>Job attractiveness</t>
  </si>
  <si>
    <t>fractionPeopleInService</t>
  </si>
  <si>
    <t>Job 3 attractiveness</t>
  </si>
  <si>
    <t>fractionPeopleInNonProfit</t>
  </si>
  <si>
    <t>Job 6 attractiveness</t>
  </si>
  <si>
    <t>job4_Max</t>
  </si>
  <si>
    <t>job5_Max</t>
  </si>
  <si>
    <t>fractionPeopleInFinance&amp;IT</t>
  </si>
  <si>
    <t>Job 4 and 5 attractiveness</t>
  </si>
  <si>
    <t>Resistance to move increase through Time since moving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</si>
</sst>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RTM_TimeSinceMoving!$B$11</c:f>
              <c:strCache>
                <c:ptCount val="1"/>
                <c:pt idx="0">
                  <c:v>Resistance to move increase through Time since moving</c:v>
                </c:pt>
              </c:strCache>
            </c:strRef>
          </c:tx>
          <c:marker>
            <c:symbol val="none"/>
          </c:marker>
          <c:xVal>
            <c:strRef>
              <c:f>RTM_TimeSinceMoving!$A$11:$A$41</c:f>
              <c:strCache>
                <c:ptCount val="31"/>
                <c:pt idx="0">
                  <c:v>TimeSinceMoving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strCache>
            </c:strRef>
          </c:xVal>
          <c:yVal>
            <c:numRef>
              <c:f>RTM_TimeSinceMoving!$B$12:$B$41</c:f>
              <c:numCache>
                <c:formatCode>General</c:formatCode>
                <c:ptCount val="30"/>
                <c:pt idx="0">
                  <c:v>0.95</c:v>
                </c:pt>
                <c:pt idx="1">
                  <c:v>0.9</c:v>
                </c:pt>
                <c:pt idx="2">
                  <c:v>0.85</c:v>
                </c:pt>
                <c:pt idx="3">
                  <c:v>0.8</c:v>
                </c:pt>
                <c:pt idx="4">
                  <c:v>0.75</c:v>
                </c:pt>
                <c:pt idx="5">
                  <c:v>0.7</c:v>
                </c:pt>
                <c:pt idx="6">
                  <c:v>0.64999999999999991</c:v>
                </c:pt>
                <c:pt idx="7">
                  <c:v>0.6</c:v>
                </c:pt>
                <c:pt idx="8">
                  <c:v>0.55000000000000004</c:v>
                </c:pt>
                <c:pt idx="9">
                  <c:v>0.5</c:v>
                </c:pt>
                <c:pt idx="10">
                  <c:v>0.52500000000000002</c:v>
                </c:pt>
                <c:pt idx="11">
                  <c:v>0.55000000000000004</c:v>
                </c:pt>
                <c:pt idx="12">
                  <c:v>0.57499999999999996</c:v>
                </c:pt>
                <c:pt idx="13">
                  <c:v>0.6</c:v>
                </c:pt>
                <c:pt idx="14">
                  <c:v>0.625</c:v>
                </c:pt>
                <c:pt idx="15">
                  <c:v>0.65</c:v>
                </c:pt>
                <c:pt idx="16">
                  <c:v>0.67500000000000004</c:v>
                </c:pt>
                <c:pt idx="17">
                  <c:v>0.7</c:v>
                </c:pt>
                <c:pt idx="18">
                  <c:v>0.72499999999999998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57088"/>
        <c:axId val="122058624"/>
      </c:scatterChart>
      <c:valAx>
        <c:axId val="12205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058624"/>
        <c:crosses val="autoZero"/>
        <c:crossBetween val="midCat"/>
      </c:valAx>
      <c:valAx>
        <c:axId val="12205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057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Job 1 and 2 attractiveness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JobXAttractiveness!$I$1</c:f>
              <c:strCache>
                <c:ptCount val="1"/>
                <c:pt idx="0">
                  <c:v>Job attractiveness</c:v>
                </c:pt>
              </c:strCache>
            </c:strRef>
          </c:tx>
          <c:marker>
            <c:symbol val="none"/>
          </c:marker>
          <c:xVal>
            <c:numRef>
              <c:f>JobXAttractiveness!$H$2:$H$12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JobXAttractiveness!$I$2:$I$12</c:f>
              <c:numCache>
                <c:formatCode>General</c:formatCode>
                <c:ptCount val="11"/>
                <c:pt idx="0">
                  <c:v>1</c:v>
                </c:pt>
                <c:pt idx="1">
                  <c:v>0.6875</c:v>
                </c:pt>
                <c:pt idx="2">
                  <c:v>0.45</c:v>
                </c:pt>
                <c:pt idx="3">
                  <c:v>0.42499999999999999</c:v>
                </c:pt>
                <c:pt idx="4">
                  <c:v>0.4</c:v>
                </c:pt>
                <c:pt idx="5">
                  <c:v>0.375</c:v>
                </c:pt>
                <c:pt idx="6">
                  <c:v>0.35</c:v>
                </c:pt>
                <c:pt idx="7">
                  <c:v>0.32500000000000001</c:v>
                </c:pt>
                <c:pt idx="8">
                  <c:v>0.3</c:v>
                </c:pt>
                <c:pt idx="9">
                  <c:v>0.27500000000000002</c:v>
                </c:pt>
                <c:pt idx="10">
                  <c:v>0.25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21088"/>
        <c:axId val="122522624"/>
      </c:scatterChart>
      <c:valAx>
        <c:axId val="12252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522624"/>
        <c:crosses val="autoZero"/>
        <c:crossBetween val="midCat"/>
      </c:valAx>
      <c:valAx>
        <c:axId val="12252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521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JobXAttractiveness!$I$14</c:f>
              <c:strCache>
                <c:ptCount val="1"/>
                <c:pt idx="0">
                  <c:v>Job 3 attractiveness</c:v>
                </c:pt>
              </c:strCache>
            </c:strRef>
          </c:tx>
          <c:marker>
            <c:symbol val="none"/>
          </c:marker>
          <c:xVal>
            <c:numRef>
              <c:f>JobXAttractiveness!$H$15:$H$25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JobXAttractiveness!$I$15:$I$25</c:f>
              <c:numCache>
                <c:formatCode>General</c:formatCode>
                <c:ptCount val="11"/>
                <c:pt idx="0">
                  <c:v>1</c:v>
                </c:pt>
                <c:pt idx="1">
                  <c:v>0.84375</c:v>
                </c:pt>
                <c:pt idx="2">
                  <c:v>0.6875</c:v>
                </c:pt>
                <c:pt idx="3">
                  <c:v>0.53125</c:v>
                </c:pt>
                <c:pt idx="4">
                  <c:v>0.44117647058823534</c:v>
                </c:pt>
                <c:pt idx="5">
                  <c:v>0.36764705882352944</c:v>
                </c:pt>
                <c:pt idx="6">
                  <c:v>0.29411764705882354</c:v>
                </c:pt>
                <c:pt idx="7">
                  <c:v>0.22058823529411764</c:v>
                </c:pt>
                <c:pt idx="8">
                  <c:v>0.1470588235294118</c:v>
                </c:pt>
                <c:pt idx="9">
                  <c:v>7.3529411764705843E-2</c:v>
                </c:pt>
                <c:pt idx="1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87488"/>
        <c:axId val="123089280"/>
      </c:scatterChart>
      <c:valAx>
        <c:axId val="12308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089280"/>
        <c:crosses val="autoZero"/>
        <c:crossBetween val="midCat"/>
      </c:valAx>
      <c:valAx>
        <c:axId val="12308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087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JobXAttractiveness!$I$46</c:f>
              <c:strCache>
                <c:ptCount val="1"/>
                <c:pt idx="0">
                  <c:v>Job 6 attractiveness</c:v>
                </c:pt>
              </c:strCache>
            </c:strRef>
          </c:tx>
          <c:marker>
            <c:symbol val="none"/>
          </c:marker>
          <c:xVal>
            <c:numRef>
              <c:f>JobXAttractiveness!$H$47:$H$57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JobXAttractiveness!$I$47:$I$57</c:f>
              <c:numCache>
                <c:formatCode>General</c:formatCode>
                <c:ptCount val="11"/>
                <c:pt idx="0">
                  <c:v>1</c:v>
                </c:pt>
                <c:pt idx="1">
                  <c:v>0.8529411764705882</c:v>
                </c:pt>
                <c:pt idx="2">
                  <c:v>0.70588235294117641</c:v>
                </c:pt>
                <c:pt idx="3">
                  <c:v>0.55882352941176472</c:v>
                </c:pt>
                <c:pt idx="4">
                  <c:v>0.45454545454545447</c:v>
                </c:pt>
                <c:pt idx="5">
                  <c:v>0.37878787878787873</c:v>
                </c:pt>
                <c:pt idx="6">
                  <c:v>0.30303030303030298</c:v>
                </c:pt>
                <c:pt idx="7">
                  <c:v>0.22727272727272718</c:v>
                </c:pt>
                <c:pt idx="8">
                  <c:v>0.15151515151515138</c:v>
                </c:pt>
                <c:pt idx="9">
                  <c:v>7.575757575757569E-2</c:v>
                </c:pt>
                <c:pt idx="10">
                  <c:v>-1.1102230246251565E-16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13472"/>
        <c:axId val="123115008"/>
      </c:scatterChart>
      <c:valAx>
        <c:axId val="12311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115008"/>
        <c:crosses val="autoZero"/>
        <c:crossBetween val="midCat"/>
      </c:valAx>
      <c:valAx>
        <c:axId val="12311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113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JobXAttractiveness!$I$29</c:f>
              <c:strCache>
                <c:ptCount val="1"/>
                <c:pt idx="0">
                  <c:v>Job 4 and 5 attractiveness</c:v>
                </c:pt>
              </c:strCache>
            </c:strRef>
          </c:tx>
          <c:marker>
            <c:symbol val="none"/>
          </c:marker>
          <c:xVal>
            <c:numRef>
              <c:f>JobXAttractiveness!$H$30:$H$40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</c:numCache>
            </c:numRef>
          </c:xVal>
          <c:yVal>
            <c:numRef>
              <c:f>JobXAttractiveness!$I$30:$I$40</c:f>
              <c:numCache>
                <c:formatCode>General</c:formatCode>
                <c:ptCount val="11"/>
                <c:pt idx="0">
                  <c:v>1</c:v>
                </c:pt>
                <c:pt idx="1">
                  <c:v>0.875</c:v>
                </c:pt>
                <c:pt idx="2">
                  <c:v>0.75</c:v>
                </c:pt>
                <c:pt idx="3">
                  <c:v>0.625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86656"/>
        <c:axId val="123288192"/>
      </c:scatterChart>
      <c:valAx>
        <c:axId val="12328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288192"/>
        <c:crosses val="autoZero"/>
        <c:crossBetween val="midCat"/>
      </c:valAx>
      <c:valAx>
        <c:axId val="12328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286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15</xdr:row>
      <xdr:rowOff>61912</xdr:rowOff>
    </xdr:from>
    <xdr:to>
      <xdr:col>10</xdr:col>
      <xdr:colOff>123825</xdr:colOff>
      <xdr:row>29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0</xdr:row>
      <xdr:rowOff>133350</xdr:rowOff>
    </xdr:from>
    <xdr:to>
      <xdr:col>16</xdr:col>
      <xdr:colOff>552449</xdr:colOff>
      <xdr:row>11</xdr:row>
      <xdr:rowOff>85726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219075</xdr:colOff>
      <xdr:row>12</xdr:row>
      <xdr:rowOff>157162</xdr:rowOff>
    </xdr:from>
    <xdr:to>
      <xdr:col>18</xdr:col>
      <xdr:colOff>28575</xdr:colOff>
      <xdr:row>24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390524</xdr:colOff>
      <xdr:row>44</xdr:row>
      <xdr:rowOff>52387</xdr:rowOff>
    </xdr:from>
    <xdr:to>
      <xdr:col>18</xdr:col>
      <xdr:colOff>285749</xdr:colOff>
      <xdr:row>58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447674</xdr:colOff>
      <xdr:row>27</xdr:row>
      <xdr:rowOff>23812</xdr:rowOff>
    </xdr:from>
    <xdr:to>
      <xdr:col>18</xdr:col>
      <xdr:colOff>57149</xdr:colOff>
      <xdr:row>41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>
      <selection activeCell="K1" sqref="K1"/>
    </sheetView>
  </sheetViews>
  <sheetFormatPr defaultRowHeight="15" x14ac:dyDescent="0.25"/>
  <cols>
    <col min="1" max="1" width="22.7109375" bestFit="1" customWidth="1"/>
    <col min="2" max="2" width="18.5703125" bestFit="1" customWidth="1"/>
    <col min="4" max="4" width="10.140625" bestFit="1" customWidth="1"/>
  </cols>
  <sheetData>
    <row r="1" spans="1:6" x14ac:dyDescent="0.25">
      <c r="A1" t="s">
        <v>11</v>
      </c>
    </row>
    <row r="2" spans="1:6" x14ac:dyDescent="0.25">
      <c r="B2" t="s">
        <v>0</v>
      </c>
      <c r="C2" t="s">
        <v>6</v>
      </c>
      <c r="D2" t="s">
        <v>15</v>
      </c>
      <c r="E2" t="s">
        <v>7</v>
      </c>
    </row>
    <row r="3" spans="1:6" x14ac:dyDescent="0.25">
      <c r="A3" t="s">
        <v>1</v>
      </c>
      <c r="B3" s="1">
        <v>10</v>
      </c>
      <c r="C3" s="1">
        <v>5</v>
      </c>
      <c r="D3" s="1">
        <v>1</v>
      </c>
      <c r="E3" s="1">
        <v>15</v>
      </c>
    </row>
    <row r="4" spans="1:6" x14ac:dyDescent="0.25">
      <c r="A4" t="s">
        <v>2</v>
      </c>
      <c r="B4" s="1">
        <v>0.5</v>
      </c>
      <c r="C4" s="1">
        <v>0.25</v>
      </c>
      <c r="D4" s="1">
        <v>0.05</v>
      </c>
      <c r="E4" s="1">
        <v>0.75</v>
      </c>
    </row>
    <row r="5" spans="1:6" x14ac:dyDescent="0.25">
      <c r="A5" t="s">
        <v>3</v>
      </c>
      <c r="B5" s="1">
        <v>20</v>
      </c>
      <c r="C5" s="1">
        <v>15</v>
      </c>
      <c r="D5" s="1">
        <v>1</v>
      </c>
      <c r="E5" s="1">
        <v>25</v>
      </c>
    </row>
    <row r="6" spans="1:6" x14ac:dyDescent="0.25">
      <c r="A6" t="s">
        <v>4</v>
      </c>
      <c r="B6" s="1">
        <v>0.75</v>
      </c>
      <c r="C6" s="1">
        <v>0.5</v>
      </c>
      <c r="D6" s="1">
        <v>0.05</v>
      </c>
      <c r="E6" s="1">
        <v>1</v>
      </c>
    </row>
    <row r="7" spans="1:6" x14ac:dyDescent="0.25">
      <c r="A7" t="s">
        <v>5</v>
      </c>
      <c r="B7" s="1">
        <v>0.16</v>
      </c>
      <c r="C7" s="1">
        <v>0</v>
      </c>
      <c r="D7" s="1">
        <v>0.01</v>
      </c>
      <c r="E7" s="1">
        <v>0.3</v>
      </c>
      <c r="F7" t="s">
        <v>9</v>
      </c>
    </row>
    <row r="8" spans="1:6" x14ac:dyDescent="0.25">
      <c r="A8" t="s">
        <v>12</v>
      </c>
      <c r="B8" s="1">
        <v>0.05</v>
      </c>
      <c r="C8" s="1">
        <v>0</v>
      </c>
      <c r="D8" s="1">
        <v>0.01</v>
      </c>
      <c r="E8" s="1">
        <v>0.3</v>
      </c>
      <c r="F8" t="s">
        <v>10</v>
      </c>
    </row>
    <row r="11" spans="1:6" x14ac:dyDescent="0.25">
      <c r="A11" t="s">
        <v>8</v>
      </c>
      <c r="B11" t="s">
        <v>44</v>
      </c>
    </row>
    <row r="12" spans="1:6" x14ac:dyDescent="0.25">
      <c r="A12" s="1">
        <v>1</v>
      </c>
      <c r="B12" s="1">
        <f>IF(A12&lt;=$B$3,(1-(($B$4/$B$3)*A12)),IF(A12&lt;$B$5,($B$4+((($B$6-$B$4)/($B$5-$B$3))*(A12-$B$3))),$B$6))</f>
        <v>0.95</v>
      </c>
    </row>
    <row r="13" spans="1:6" x14ac:dyDescent="0.25">
      <c r="A13" s="1">
        <v>2</v>
      </c>
      <c r="B13" s="1">
        <f t="shared" ref="B13:B41" si="0">IF(A13&lt;=$B$3,(1-(($B$4/$B$3)*A13)),IF(A13&lt;$B$5,($B$4+((($B$6-$B$4)/($B$5-$B$3))*(A13-$B$3))),$B$6))</f>
        <v>0.9</v>
      </c>
    </row>
    <row r="14" spans="1:6" x14ac:dyDescent="0.25">
      <c r="A14" s="1">
        <v>3</v>
      </c>
      <c r="B14" s="1">
        <f t="shared" si="0"/>
        <v>0.85</v>
      </c>
    </row>
    <row r="15" spans="1:6" x14ac:dyDescent="0.25">
      <c r="A15" s="1">
        <v>4</v>
      </c>
      <c r="B15" s="1">
        <f t="shared" si="0"/>
        <v>0.8</v>
      </c>
    </row>
    <row r="16" spans="1:6" x14ac:dyDescent="0.25">
      <c r="A16" s="1">
        <v>5</v>
      </c>
      <c r="B16" s="1">
        <f t="shared" si="0"/>
        <v>0.75</v>
      </c>
    </row>
    <row r="17" spans="1:2" x14ac:dyDescent="0.25">
      <c r="A17" s="1">
        <v>6</v>
      </c>
      <c r="B17" s="1">
        <f t="shared" si="0"/>
        <v>0.7</v>
      </c>
    </row>
    <row r="18" spans="1:2" x14ac:dyDescent="0.25">
      <c r="A18" s="1">
        <v>7</v>
      </c>
      <c r="B18" s="1">
        <f t="shared" si="0"/>
        <v>0.64999999999999991</v>
      </c>
    </row>
    <row r="19" spans="1:2" x14ac:dyDescent="0.25">
      <c r="A19" s="1">
        <v>8</v>
      </c>
      <c r="B19" s="1">
        <f t="shared" si="0"/>
        <v>0.6</v>
      </c>
    </row>
    <row r="20" spans="1:2" x14ac:dyDescent="0.25">
      <c r="A20" s="1">
        <v>9</v>
      </c>
      <c r="B20" s="1">
        <f t="shared" si="0"/>
        <v>0.55000000000000004</v>
      </c>
    </row>
    <row r="21" spans="1:2" x14ac:dyDescent="0.25">
      <c r="A21" s="1">
        <v>10</v>
      </c>
      <c r="B21" s="1">
        <f t="shared" si="0"/>
        <v>0.5</v>
      </c>
    </row>
    <row r="22" spans="1:2" x14ac:dyDescent="0.25">
      <c r="A22" s="1">
        <v>11</v>
      </c>
      <c r="B22" s="1">
        <f t="shared" si="0"/>
        <v>0.52500000000000002</v>
      </c>
    </row>
    <row r="23" spans="1:2" x14ac:dyDescent="0.25">
      <c r="A23" s="1">
        <v>12</v>
      </c>
      <c r="B23" s="1">
        <f t="shared" si="0"/>
        <v>0.55000000000000004</v>
      </c>
    </row>
    <row r="24" spans="1:2" x14ac:dyDescent="0.25">
      <c r="A24" s="1">
        <v>13</v>
      </c>
      <c r="B24" s="1">
        <f t="shared" si="0"/>
        <v>0.57499999999999996</v>
      </c>
    </row>
    <row r="25" spans="1:2" x14ac:dyDescent="0.25">
      <c r="A25" s="1">
        <v>14</v>
      </c>
      <c r="B25" s="1">
        <f t="shared" si="0"/>
        <v>0.6</v>
      </c>
    </row>
    <row r="26" spans="1:2" x14ac:dyDescent="0.25">
      <c r="A26" s="1">
        <v>15</v>
      </c>
      <c r="B26" s="1">
        <f t="shared" si="0"/>
        <v>0.625</v>
      </c>
    </row>
    <row r="27" spans="1:2" x14ac:dyDescent="0.25">
      <c r="A27" s="1">
        <v>16</v>
      </c>
      <c r="B27" s="1">
        <f t="shared" si="0"/>
        <v>0.65</v>
      </c>
    </row>
    <row r="28" spans="1:2" x14ac:dyDescent="0.25">
      <c r="A28" s="1">
        <v>17</v>
      </c>
      <c r="B28" s="1">
        <f t="shared" si="0"/>
        <v>0.67500000000000004</v>
      </c>
    </row>
    <row r="29" spans="1:2" x14ac:dyDescent="0.25">
      <c r="A29" s="1">
        <v>18</v>
      </c>
      <c r="B29" s="1">
        <f t="shared" si="0"/>
        <v>0.7</v>
      </c>
    </row>
    <row r="30" spans="1:2" x14ac:dyDescent="0.25">
      <c r="A30" s="1">
        <v>19</v>
      </c>
      <c r="B30" s="1">
        <f t="shared" si="0"/>
        <v>0.72499999999999998</v>
      </c>
    </row>
    <row r="31" spans="1:2" x14ac:dyDescent="0.25">
      <c r="A31" s="1">
        <v>20</v>
      </c>
      <c r="B31" s="1">
        <f t="shared" si="0"/>
        <v>0.75</v>
      </c>
    </row>
    <row r="32" spans="1:2" x14ac:dyDescent="0.25">
      <c r="A32" s="1">
        <v>21</v>
      </c>
      <c r="B32" s="1">
        <f t="shared" si="0"/>
        <v>0.75</v>
      </c>
    </row>
    <row r="33" spans="1:2" x14ac:dyDescent="0.25">
      <c r="A33" s="1">
        <v>22</v>
      </c>
      <c r="B33" s="1">
        <f t="shared" si="0"/>
        <v>0.75</v>
      </c>
    </row>
    <row r="34" spans="1:2" x14ac:dyDescent="0.25">
      <c r="A34" s="1">
        <v>23</v>
      </c>
      <c r="B34" s="1">
        <f t="shared" si="0"/>
        <v>0.75</v>
      </c>
    </row>
    <row r="35" spans="1:2" x14ac:dyDescent="0.25">
      <c r="A35" s="1">
        <v>24</v>
      </c>
      <c r="B35" s="1">
        <f t="shared" si="0"/>
        <v>0.75</v>
      </c>
    </row>
    <row r="36" spans="1:2" x14ac:dyDescent="0.25">
      <c r="A36" s="1">
        <v>25</v>
      </c>
      <c r="B36" s="1">
        <f t="shared" si="0"/>
        <v>0.75</v>
      </c>
    </row>
    <row r="37" spans="1:2" x14ac:dyDescent="0.25">
      <c r="A37" s="1">
        <v>26</v>
      </c>
      <c r="B37" s="1">
        <f t="shared" si="0"/>
        <v>0.75</v>
      </c>
    </row>
    <row r="38" spans="1:2" x14ac:dyDescent="0.25">
      <c r="A38" s="1">
        <v>27</v>
      </c>
      <c r="B38" s="1">
        <f t="shared" si="0"/>
        <v>0.75</v>
      </c>
    </row>
    <row r="39" spans="1:2" x14ac:dyDescent="0.25">
      <c r="A39" s="1">
        <v>28</v>
      </c>
      <c r="B39" s="1">
        <f t="shared" si="0"/>
        <v>0.75</v>
      </c>
    </row>
    <row r="40" spans="1:2" x14ac:dyDescent="0.25">
      <c r="A40" s="1">
        <v>29</v>
      </c>
      <c r="B40" s="1">
        <f t="shared" si="0"/>
        <v>0.75</v>
      </c>
    </row>
    <row r="41" spans="1:2" x14ac:dyDescent="0.25">
      <c r="A41" s="1">
        <v>30</v>
      </c>
      <c r="B41" s="1">
        <f t="shared" si="0"/>
        <v>0.75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opLeftCell="A16" zoomScale="115" zoomScaleNormal="115" workbookViewId="0">
      <selection activeCell="F7" sqref="F7"/>
    </sheetView>
  </sheetViews>
  <sheetFormatPr defaultRowHeight="15" x14ac:dyDescent="0.25"/>
  <cols>
    <col min="1" max="1" width="30.5703125" bestFit="1" customWidth="1"/>
    <col min="2" max="2" width="7.5703125" bestFit="1" customWidth="1"/>
    <col min="3" max="3" width="5" bestFit="1" customWidth="1"/>
    <col min="4" max="4" width="10.140625" bestFit="1" customWidth="1"/>
    <col min="5" max="5" width="4.7109375" bestFit="1" customWidth="1"/>
    <col min="8" max="8" width="26.28515625" bestFit="1" customWidth="1"/>
    <col min="9" max="9" width="23.85546875" bestFit="1" customWidth="1"/>
  </cols>
  <sheetData>
    <row r="1" spans="1:9" x14ac:dyDescent="0.25">
      <c r="A1" s="2" t="s">
        <v>13</v>
      </c>
      <c r="H1" t="s">
        <v>34</v>
      </c>
      <c r="I1" t="s">
        <v>35</v>
      </c>
    </row>
    <row r="2" spans="1:9" x14ac:dyDescent="0.25">
      <c r="B2" t="s">
        <v>0</v>
      </c>
      <c r="C2" t="s">
        <v>6</v>
      </c>
      <c r="D2" t="s">
        <v>15</v>
      </c>
      <c r="E2" t="s">
        <v>7</v>
      </c>
      <c r="H2" s="1">
        <v>0</v>
      </c>
      <c r="I2">
        <f>IF(H2&lt;(0.4/5),1-(0.5 / (0.4/5))*H2,0.5-0.5*H2)</f>
        <v>1</v>
      </c>
    </row>
    <row r="3" spans="1:9" x14ac:dyDescent="0.25">
      <c r="A3" t="s">
        <v>14</v>
      </c>
      <c r="B3">
        <v>0.5</v>
      </c>
      <c r="C3">
        <v>0.4</v>
      </c>
      <c r="D3">
        <v>0.1</v>
      </c>
      <c r="E3">
        <v>0.6</v>
      </c>
      <c r="H3" s="1">
        <v>0.05</v>
      </c>
      <c r="I3">
        <f t="shared" ref="I3:I12" si="0">IF(H3&lt;(0.4/5),1-(0.5 / (0.4/5))*H3,0.5-0.5*H3)</f>
        <v>0.6875</v>
      </c>
    </row>
    <row r="4" spans="1:9" x14ac:dyDescent="0.25">
      <c r="H4" s="1">
        <v>0.1</v>
      </c>
      <c r="I4">
        <f t="shared" si="0"/>
        <v>0.45</v>
      </c>
    </row>
    <row r="5" spans="1:9" x14ac:dyDescent="0.25">
      <c r="A5" s="2" t="s">
        <v>16</v>
      </c>
      <c r="H5" s="1">
        <v>0.15</v>
      </c>
      <c r="I5">
        <f t="shared" si="0"/>
        <v>0.42499999999999999</v>
      </c>
    </row>
    <row r="6" spans="1:9" x14ac:dyDescent="0.25">
      <c r="B6" t="s">
        <v>0</v>
      </c>
      <c r="C6" t="s">
        <v>6</v>
      </c>
      <c r="D6" t="s">
        <v>15</v>
      </c>
      <c r="E6" t="s">
        <v>7</v>
      </c>
      <c r="H6" s="1">
        <v>0.2</v>
      </c>
      <c r="I6">
        <f t="shared" si="0"/>
        <v>0.4</v>
      </c>
    </row>
    <row r="7" spans="1:9" x14ac:dyDescent="0.25">
      <c r="A7" t="s">
        <v>22</v>
      </c>
      <c r="B7">
        <v>0.5</v>
      </c>
      <c r="C7">
        <v>0.4</v>
      </c>
      <c r="D7">
        <v>0.1</v>
      </c>
      <c r="E7">
        <v>0.6</v>
      </c>
      <c r="H7" s="1">
        <v>0.25</v>
      </c>
      <c r="I7">
        <f t="shared" si="0"/>
        <v>0.375</v>
      </c>
    </row>
    <row r="8" spans="1:9" x14ac:dyDescent="0.25">
      <c r="H8" s="1">
        <v>0.3</v>
      </c>
      <c r="I8">
        <f t="shared" si="0"/>
        <v>0.35</v>
      </c>
    </row>
    <row r="9" spans="1:9" x14ac:dyDescent="0.25">
      <c r="H9" s="1">
        <v>0.35</v>
      </c>
      <c r="I9">
        <f t="shared" si="0"/>
        <v>0.32500000000000001</v>
      </c>
    </row>
    <row r="10" spans="1:9" x14ac:dyDescent="0.25">
      <c r="H10" s="1">
        <v>0.4</v>
      </c>
      <c r="I10">
        <f t="shared" si="0"/>
        <v>0.3</v>
      </c>
    </row>
    <row r="11" spans="1:9" x14ac:dyDescent="0.25">
      <c r="H11" s="1">
        <v>0.45</v>
      </c>
      <c r="I11">
        <f t="shared" si="0"/>
        <v>0.27500000000000002</v>
      </c>
    </row>
    <row r="12" spans="1:9" x14ac:dyDescent="0.25">
      <c r="H12" s="1">
        <v>0.5</v>
      </c>
      <c r="I12">
        <f t="shared" si="0"/>
        <v>0.25</v>
      </c>
    </row>
    <row r="13" spans="1:9" x14ac:dyDescent="0.25">
      <c r="H13" s="1"/>
    </row>
    <row r="14" spans="1:9" x14ac:dyDescent="0.25">
      <c r="H14" t="s">
        <v>36</v>
      </c>
      <c r="I14" t="s">
        <v>37</v>
      </c>
    </row>
    <row r="15" spans="1:9" x14ac:dyDescent="0.25">
      <c r="H15" s="1">
        <v>0</v>
      </c>
      <c r="I15">
        <f>IF(H15&lt;0.32,1-((1-0.5)/0.32)*H15,(((0.5/(1-0.32))*0.32)+0.5)-(0.5/(1-0.32))*H15)</f>
        <v>1</v>
      </c>
    </row>
    <row r="16" spans="1:9" x14ac:dyDescent="0.25">
      <c r="A16" s="2" t="s">
        <v>17</v>
      </c>
      <c r="H16" s="1">
        <v>0.1</v>
      </c>
      <c r="I16">
        <f t="shared" ref="I16:I25" si="1">IF(H16&lt;0.32,1-((1-0.5)/0.32)*H16,(((0.5/(1-0.32))*0.32)+0.5)-(0.5/(1-0.32))*H16)</f>
        <v>0.84375</v>
      </c>
    </row>
    <row r="17" spans="1:9" x14ac:dyDescent="0.25">
      <c r="B17" t="s">
        <v>0</v>
      </c>
      <c r="C17" t="s">
        <v>6</v>
      </c>
      <c r="D17" t="s">
        <v>15</v>
      </c>
      <c r="E17" t="s">
        <v>7</v>
      </c>
      <c r="H17" s="1">
        <v>0.2</v>
      </c>
      <c r="I17">
        <f t="shared" si="1"/>
        <v>0.6875</v>
      </c>
    </row>
    <row r="18" spans="1:9" x14ac:dyDescent="0.25">
      <c r="A18" t="s">
        <v>23</v>
      </c>
      <c r="B18">
        <v>0.32</v>
      </c>
      <c r="C18">
        <v>0.2</v>
      </c>
      <c r="D18">
        <v>0.05</v>
      </c>
      <c r="E18">
        <v>0.4</v>
      </c>
      <c r="H18" s="1">
        <v>0.3</v>
      </c>
      <c r="I18">
        <f t="shared" si="1"/>
        <v>0.53125</v>
      </c>
    </row>
    <row r="19" spans="1:9" x14ac:dyDescent="0.25">
      <c r="A19" t="s">
        <v>24</v>
      </c>
      <c r="B19">
        <v>0.5</v>
      </c>
      <c r="C19">
        <v>0.4</v>
      </c>
      <c r="D19">
        <v>0.05</v>
      </c>
      <c r="E19">
        <v>0.6</v>
      </c>
      <c r="H19" s="1">
        <v>0.4</v>
      </c>
      <c r="I19">
        <f t="shared" si="1"/>
        <v>0.44117647058823534</v>
      </c>
    </row>
    <row r="20" spans="1:9" x14ac:dyDescent="0.25">
      <c r="H20" s="1">
        <v>0.5</v>
      </c>
      <c r="I20">
        <f t="shared" si="1"/>
        <v>0.36764705882352944</v>
      </c>
    </row>
    <row r="21" spans="1:9" x14ac:dyDescent="0.25">
      <c r="H21" s="1">
        <v>0.6</v>
      </c>
      <c r="I21">
        <f t="shared" si="1"/>
        <v>0.29411764705882354</v>
      </c>
    </row>
    <row r="22" spans="1:9" x14ac:dyDescent="0.25">
      <c r="H22" s="1">
        <v>0.7</v>
      </c>
      <c r="I22">
        <f t="shared" si="1"/>
        <v>0.22058823529411764</v>
      </c>
    </row>
    <row r="23" spans="1:9" x14ac:dyDescent="0.25">
      <c r="H23" s="1">
        <v>0.8</v>
      </c>
      <c r="I23">
        <f t="shared" si="1"/>
        <v>0.1470588235294118</v>
      </c>
    </row>
    <row r="24" spans="1:9" x14ac:dyDescent="0.25">
      <c r="H24" s="1">
        <v>0.9</v>
      </c>
      <c r="I24">
        <f t="shared" si="1"/>
        <v>7.3529411764705843E-2</v>
      </c>
    </row>
    <row r="25" spans="1:9" x14ac:dyDescent="0.25">
      <c r="H25" s="1">
        <v>1</v>
      </c>
      <c r="I25">
        <f t="shared" si="1"/>
        <v>0</v>
      </c>
    </row>
    <row r="29" spans="1:9" x14ac:dyDescent="0.25">
      <c r="H29" t="s">
        <v>42</v>
      </c>
      <c r="I29" t="s">
        <v>43</v>
      </c>
    </row>
    <row r="30" spans="1:9" x14ac:dyDescent="0.25">
      <c r="A30" s="2" t="s">
        <v>18</v>
      </c>
      <c r="H30">
        <v>0</v>
      </c>
      <c r="I30">
        <f>IF(H30&lt;0.04,1-(0.5/0.04)*H30,MIN(0.6,10*H30))</f>
        <v>1</v>
      </c>
    </row>
    <row r="31" spans="1:9" x14ac:dyDescent="0.25">
      <c r="B31" t="s">
        <v>0</v>
      </c>
      <c r="C31" t="s">
        <v>6</v>
      </c>
      <c r="D31" t="s">
        <v>15</v>
      </c>
      <c r="E31" t="s">
        <v>7</v>
      </c>
      <c r="H31">
        <v>0.01</v>
      </c>
      <c r="I31">
        <f>IF(H31&lt;0.04,1-(0.5/0.04)*H31,MIN(0.6,10*H31))</f>
        <v>0.875</v>
      </c>
    </row>
    <row r="32" spans="1:9" x14ac:dyDescent="0.25">
      <c r="A32" t="s">
        <v>25</v>
      </c>
      <c r="B32">
        <v>0.04</v>
      </c>
      <c r="C32">
        <v>0.02</v>
      </c>
      <c r="D32">
        <v>0.01</v>
      </c>
      <c r="E32">
        <v>0.06</v>
      </c>
      <c r="H32">
        <v>0.02</v>
      </c>
      <c r="I32">
        <f t="shared" ref="I32:I40" si="2">IF(H32&lt;0.04,1-(0.5/0.04)*H32,MIN(0.6,10*H32))</f>
        <v>0.75</v>
      </c>
    </row>
    <row r="33" spans="1:9" x14ac:dyDescent="0.25">
      <c r="A33" t="s">
        <v>26</v>
      </c>
      <c r="B33">
        <v>0.5</v>
      </c>
      <c r="C33">
        <v>0.4</v>
      </c>
      <c r="D33">
        <v>0.05</v>
      </c>
      <c r="E33">
        <v>0.6</v>
      </c>
      <c r="H33">
        <v>0.03</v>
      </c>
      <c r="I33">
        <f t="shared" si="2"/>
        <v>0.625</v>
      </c>
    </row>
    <row r="34" spans="1:9" x14ac:dyDescent="0.25">
      <c r="A34" t="s">
        <v>32</v>
      </c>
      <c r="B34">
        <v>10</v>
      </c>
      <c r="C34">
        <v>8</v>
      </c>
      <c r="D34">
        <v>1</v>
      </c>
      <c r="E34">
        <v>12</v>
      </c>
      <c r="H34">
        <v>0.04</v>
      </c>
      <c r="I34">
        <f t="shared" si="2"/>
        <v>0.4</v>
      </c>
    </row>
    <row r="35" spans="1:9" x14ac:dyDescent="0.25">
      <c r="A35" t="s">
        <v>40</v>
      </c>
      <c r="B35">
        <v>0.6</v>
      </c>
      <c r="C35">
        <v>0.5</v>
      </c>
      <c r="D35">
        <v>0.1</v>
      </c>
      <c r="E35">
        <v>0.8</v>
      </c>
      <c r="H35">
        <v>0.05</v>
      </c>
      <c r="I35">
        <f t="shared" si="2"/>
        <v>0.5</v>
      </c>
    </row>
    <row r="36" spans="1:9" x14ac:dyDescent="0.25">
      <c r="H36">
        <v>0.06</v>
      </c>
      <c r="I36">
        <f t="shared" si="2"/>
        <v>0.6</v>
      </c>
    </row>
    <row r="37" spans="1:9" x14ac:dyDescent="0.25">
      <c r="H37">
        <v>7.0000000000000007E-2</v>
      </c>
      <c r="I37">
        <f t="shared" si="2"/>
        <v>0.6</v>
      </c>
    </row>
    <row r="38" spans="1:9" x14ac:dyDescent="0.25">
      <c r="H38">
        <v>0.08</v>
      </c>
      <c r="I38">
        <f t="shared" si="2"/>
        <v>0.6</v>
      </c>
    </row>
    <row r="39" spans="1:9" x14ac:dyDescent="0.25">
      <c r="A39" s="2" t="s">
        <v>19</v>
      </c>
      <c r="H39">
        <v>0.09</v>
      </c>
      <c r="I39">
        <f t="shared" si="2"/>
        <v>0.6</v>
      </c>
    </row>
    <row r="40" spans="1:9" x14ac:dyDescent="0.25">
      <c r="B40" t="s">
        <v>0</v>
      </c>
      <c r="C40" t="s">
        <v>6</v>
      </c>
      <c r="D40" t="s">
        <v>15</v>
      </c>
      <c r="E40" t="s">
        <v>7</v>
      </c>
      <c r="H40">
        <v>0.1</v>
      </c>
      <c r="I40">
        <f t="shared" si="2"/>
        <v>0.6</v>
      </c>
    </row>
    <row r="41" spans="1:9" x14ac:dyDescent="0.25">
      <c r="A41" t="s">
        <v>27</v>
      </c>
      <c r="B41">
        <v>0.04</v>
      </c>
      <c r="C41">
        <v>0.02</v>
      </c>
      <c r="D41">
        <v>0.01</v>
      </c>
      <c r="E41">
        <v>0.06</v>
      </c>
    </row>
    <row r="42" spans="1:9" x14ac:dyDescent="0.25">
      <c r="A42" t="s">
        <v>28</v>
      </c>
      <c r="B42">
        <v>0.5</v>
      </c>
      <c r="C42">
        <v>0.4</v>
      </c>
      <c r="D42">
        <v>0.05</v>
      </c>
      <c r="E42">
        <v>0.6</v>
      </c>
    </row>
    <row r="43" spans="1:9" x14ac:dyDescent="0.25">
      <c r="A43" t="s">
        <v>33</v>
      </c>
      <c r="B43">
        <v>10</v>
      </c>
      <c r="C43">
        <v>8</v>
      </c>
      <c r="D43">
        <v>1</v>
      </c>
      <c r="E43">
        <v>12</v>
      </c>
    </row>
    <row r="44" spans="1:9" x14ac:dyDescent="0.25">
      <c r="A44" t="s">
        <v>41</v>
      </c>
      <c r="B44">
        <v>0.6</v>
      </c>
      <c r="C44">
        <v>0.5</v>
      </c>
      <c r="D44">
        <v>0.1</v>
      </c>
      <c r="E44">
        <v>0.8</v>
      </c>
    </row>
    <row r="46" spans="1:9" x14ac:dyDescent="0.25">
      <c r="H46" t="s">
        <v>38</v>
      </c>
      <c r="I46" t="s">
        <v>39</v>
      </c>
    </row>
    <row r="47" spans="1:9" x14ac:dyDescent="0.25">
      <c r="H47" s="1">
        <v>0</v>
      </c>
      <c r="I47">
        <f>IF(H47&lt;0.34,1-((1-0.5)/0.34)*H47,(((0.5/(1-0.34))*0.34)+0.5)-(0.5/(1-0.34))*H47)</f>
        <v>1</v>
      </c>
    </row>
    <row r="48" spans="1:9" x14ac:dyDescent="0.25">
      <c r="A48" s="2" t="s">
        <v>20</v>
      </c>
      <c r="H48" s="1">
        <v>0.1</v>
      </c>
      <c r="I48">
        <f t="shared" ref="I48:I57" si="3">IF(H48&lt;0.34,1-((1-0.5)/0.34)*H48,(((0.5/(1-0.34))*0.34)+0.5)-(0.5/(1-0.34))*H48)</f>
        <v>0.8529411764705882</v>
      </c>
    </row>
    <row r="49" spans="1:9" x14ac:dyDescent="0.25">
      <c r="B49" t="s">
        <v>0</v>
      </c>
      <c r="C49" t="s">
        <v>6</v>
      </c>
      <c r="D49" t="s">
        <v>15</v>
      </c>
      <c r="E49" t="s">
        <v>7</v>
      </c>
      <c r="H49" s="1">
        <v>0.2</v>
      </c>
      <c r="I49">
        <f t="shared" si="3"/>
        <v>0.70588235294117641</v>
      </c>
    </row>
    <row r="50" spans="1:9" x14ac:dyDescent="0.25">
      <c r="A50" t="s">
        <v>29</v>
      </c>
      <c r="B50">
        <v>0.34</v>
      </c>
      <c r="C50">
        <v>0.2</v>
      </c>
      <c r="D50">
        <v>0.05</v>
      </c>
      <c r="E50">
        <v>0.4</v>
      </c>
      <c r="H50" s="1">
        <v>0.3</v>
      </c>
      <c r="I50">
        <f t="shared" si="3"/>
        <v>0.55882352941176472</v>
      </c>
    </row>
    <row r="51" spans="1:9" x14ac:dyDescent="0.25">
      <c r="A51" t="s">
        <v>30</v>
      </c>
      <c r="B51">
        <v>0.5</v>
      </c>
      <c r="C51">
        <v>0.4</v>
      </c>
      <c r="D51">
        <v>0.05</v>
      </c>
      <c r="E51">
        <v>0.6</v>
      </c>
      <c r="H51" s="1">
        <v>0.4</v>
      </c>
      <c r="I51">
        <f t="shared" si="3"/>
        <v>0.45454545454545447</v>
      </c>
    </row>
    <row r="52" spans="1:9" x14ac:dyDescent="0.25">
      <c r="H52" s="1">
        <v>0.5</v>
      </c>
      <c r="I52">
        <f t="shared" si="3"/>
        <v>0.37878787878787873</v>
      </c>
    </row>
    <row r="53" spans="1:9" x14ac:dyDescent="0.25">
      <c r="H53" s="1">
        <v>0.6</v>
      </c>
      <c r="I53">
        <f t="shared" si="3"/>
        <v>0.30303030303030298</v>
      </c>
    </row>
    <row r="54" spans="1:9" x14ac:dyDescent="0.25">
      <c r="H54" s="1">
        <v>0.7</v>
      </c>
      <c r="I54">
        <f t="shared" si="3"/>
        <v>0.22727272727272718</v>
      </c>
    </row>
    <row r="55" spans="1:9" x14ac:dyDescent="0.25">
      <c r="H55" s="1">
        <v>0.8</v>
      </c>
      <c r="I55">
        <f t="shared" si="3"/>
        <v>0.15151515151515138</v>
      </c>
    </row>
    <row r="56" spans="1:9" x14ac:dyDescent="0.25">
      <c r="H56" s="1">
        <v>0.9</v>
      </c>
      <c r="I56">
        <f t="shared" si="3"/>
        <v>7.575757575757569E-2</v>
      </c>
    </row>
    <row r="57" spans="1:9" x14ac:dyDescent="0.25">
      <c r="H57" s="1">
        <v>1</v>
      </c>
      <c r="I57">
        <f t="shared" si="3"/>
        <v>-1.1102230246251565E-16</v>
      </c>
    </row>
    <row r="58" spans="1:9" x14ac:dyDescent="0.25">
      <c r="H58" s="1"/>
    </row>
    <row r="59" spans="1:9" x14ac:dyDescent="0.25">
      <c r="H59" s="1"/>
    </row>
    <row r="60" spans="1:9" x14ac:dyDescent="0.25">
      <c r="H60" s="1"/>
    </row>
    <row r="61" spans="1:9" x14ac:dyDescent="0.25">
      <c r="A61" s="2" t="s">
        <v>21</v>
      </c>
      <c r="H61" s="1"/>
    </row>
    <row r="62" spans="1:9" x14ac:dyDescent="0.25">
      <c r="B62" t="s">
        <v>0</v>
      </c>
      <c r="C62" t="s">
        <v>6</v>
      </c>
      <c r="D62" t="s">
        <v>15</v>
      </c>
      <c r="E62" t="s">
        <v>7</v>
      </c>
      <c r="H62" s="1"/>
    </row>
    <row r="63" spans="1:9" x14ac:dyDescent="0.25">
      <c r="A63" t="s">
        <v>31</v>
      </c>
      <c r="B63">
        <v>0.5</v>
      </c>
      <c r="C63">
        <v>0.4</v>
      </c>
      <c r="D63">
        <v>0.05</v>
      </c>
      <c r="E63">
        <v>0.6</v>
      </c>
      <c r="H63" s="1"/>
    </row>
    <row r="64" spans="1:9" x14ac:dyDescent="0.25">
      <c r="H64" s="1"/>
    </row>
    <row r="65" spans="8:8" x14ac:dyDescent="0.25">
      <c r="H65" s="1"/>
    </row>
    <row r="66" spans="8:8" x14ac:dyDescent="0.25">
      <c r="H66" s="1"/>
    </row>
    <row r="67" spans="8:8" x14ac:dyDescent="0.25">
      <c r="H6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RTM_TimeSinceMoving</vt:lpstr>
      <vt:lpstr>JobXAttractiveness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Helene v. Heijningen</dc:creator>
  <cp:lastModifiedBy>Matthijs</cp:lastModifiedBy>
  <dcterms:created xsi:type="dcterms:W3CDTF">2015-01-15T09:48:10Z</dcterms:created>
  <dcterms:modified xsi:type="dcterms:W3CDTF">2015-01-21T22:35:09Z</dcterms:modified>
</cp:coreProperties>
</file>