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ppServ\www\DMCSMFG_WEBAPP_V2\report\DMCSMFGDEMO3\template\"/>
    </mc:Choice>
  </mc:AlternateContent>
  <xr:revisionPtr revIDLastSave="0" documentId="13_ncr:1_{F0BA4725-3E28-4B8C-AA50-7852A524A9B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LAYOUT" sheetId="1" r:id="rId1"/>
    <sheet name="DATA" sheetId="2" r:id="rId2"/>
  </sheets>
  <definedNames>
    <definedName name="_xlnm.Print_Area" localSheetId="0">LAYOUT!$A$1:$W$45</definedName>
  </definedNames>
  <calcPr calcId="191029"/>
</workbook>
</file>

<file path=xl/calcChain.xml><?xml version="1.0" encoding="utf-8"?>
<calcChain xmlns="http://schemas.openxmlformats.org/spreadsheetml/2006/main">
  <c r="I32" i="1" l="1"/>
  <c r="H31" i="1"/>
  <c r="I24" i="1"/>
  <c r="H24" i="1"/>
  <c r="I26" i="1"/>
  <c r="H26" i="1"/>
  <c r="H28" i="1"/>
  <c r="I28" i="1"/>
  <c r="I30" i="1"/>
  <c r="H30" i="1"/>
  <c r="H32" i="1"/>
  <c r="H29" i="1"/>
  <c r="H27" i="1"/>
  <c r="H25" i="1"/>
  <c r="H23" i="1"/>
  <c r="A5" i="1"/>
  <c r="A37" i="1"/>
  <c r="U31" i="1"/>
  <c r="U29" i="1"/>
  <c r="U27" i="1"/>
  <c r="U25" i="1"/>
  <c r="U23" i="1"/>
  <c r="R31" i="1"/>
  <c r="R29" i="1"/>
  <c r="R27" i="1"/>
  <c r="R25" i="1"/>
  <c r="R23" i="1"/>
  <c r="P31" i="1"/>
  <c r="P29" i="1"/>
  <c r="P27" i="1"/>
  <c r="P25" i="1"/>
  <c r="A31" i="1"/>
  <c r="A29" i="1"/>
  <c r="A27" i="1"/>
  <c r="A25" i="1"/>
  <c r="P19" i="1"/>
  <c r="T19" i="1"/>
  <c r="T14" i="1"/>
  <c r="T11" i="1"/>
  <c r="P23" i="1"/>
  <c r="A23" i="1"/>
  <c r="C23" i="1"/>
  <c r="C25" i="1"/>
  <c r="C27" i="1"/>
  <c r="C29" i="1"/>
  <c r="C31" i="1"/>
  <c r="A1" i="1"/>
  <c r="S44" i="1"/>
  <c r="A3" i="1"/>
  <c r="J14" i="1"/>
  <c r="C14" i="1"/>
  <c r="K15" i="1"/>
  <c r="C11" i="1"/>
  <c r="C12" i="1"/>
  <c r="U37" i="1"/>
  <c r="U35" i="1"/>
  <c r="U33" i="1"/>
  <c r="H19" i="1"/>
  <c r="E15" i="1"/>
</calcChain>
</file>

<file path=xl/sharedStrings.xml><?xml version="1.0" encoding="utf-8"?>
<sst xmlns="http://schemas.openxmlformats.org/spreadsheetml/2006/main" count="125" uniqueCount="120">
  <si>
    <t>Customer :</t>
  </si>
  <si>
    <t>Address   :</t>
  </si>
  <si>
    <t>Tel:</t>
  </si>
  <si>
    <t>Fax:</t>
  </si>
  <si>
    <t xml:space="preserve">   Ref.Quotation No.</t>
  </si>
  <si>
    <t>Ref.Purchase Order No.</t>
  </si>
  <si>
    <t>Payment Terms</t>
  </si>
  <si>
    <t>Due Date</t>
  </si>
  <si>
    <t>Item No.</t>
  </si>
  <si>
    <t>Product Code</t>
  </si>
  <si>
    <t>Description</t>
  </si>
  <si>
    <t>Q'ty</t>
  </si>
  <si>
    <t xml:space="preserve">Unit Price </t>
  </si>
  <si>
    <t>Amount</t>
  </si>
  <si>
    <t>Sub Total</t>
  </si>
  <si>
    <t>Vat 7%</t>
  </si>
  <si>
    <t>Grand Total</t>
  </si>
  <si>
    <t>Received the above products in good order and condition.</t>
  </si>
  <si>
    <t xml:space="preserve">  Date_____/ _______ / _______</t>
  </si>
  <si>
    <t>LISTFLG</t>
  </si>
  <si>
    <t>PROWS</t>
  </si>
  <si>
    <t>BRKEY1</t>
  </si>
  <si>
    <t>BRKEY2</t>
  </si>
  <si>
    <t>SALETRANNO</t>
  </si>
  <si>
    <t>SALETRANSALEDT</t>
  </si>
  <si>
    <t>DIVISIONNAME</t>
  </si>
  <si>
    <t>SALETRANINSPDT</t>
  </si>
  <si>
    <t>SALEORDERNO</t>
  </si>
  <si>
    <t>SALELNDUEDT</t>
  </si>
  <si>
    <t>DIVISIONCD</t>
  </si>
  <si>
    <t>STAFFCD</t>
  </si>
  <si>
    <t>STAFFNAME</t>
  </si>
  <si>
    <t>CUSTCD</t>
  </si>
  <si>
    <t>CUSTNAME</t>
  </si>
  <si>
    <t>CUSTADDR1</t>
  </si>
  <si>
    <t>CUSTADDR2</t>
  </si>
  <si>
    <t>ESTCUSTEL</t>
  </si>
  <si>
    <t>ESTCUSFAX</t>
  </si>
  <si>
    <t>ESTCUSSTAFF</t>
  </si>
  <si>
    <t>CUSTBRANCHKBN</t>
  </si>
  <si>
    <t>CUSTTAXID</t>
  </si>
  <si>
    <t>SALEDIVCON1</t>
  </si>
  <si>
    <t>SALEDIVCON2</t>
  </si>
  <si>
    <t>SALEDIVCON3</t>
  </si>
  <si>
    <t>SALEDIVCON4</t>
  </si>
  <si>
    <t>SALETERM</t>
  </si>
  <si>
    <t>SALECUSMEMO</t>
  </si>
  <si>
    <t>DESCRIPTION</t>
  </si>
  <si>
    <t>VATAMOUNT1</t>
  </si>
  <si>
    <t>SALETRANPLANRECMONEYDT</t>
  </si>
  <si>
    <t>REPRINTREASON</t>
  </si>
  <si>
    <t>SL_ROWNO</t>
  </si>
  <si>
    <t>SL_ITEMCD</t>
  </si>
  <si>
    <t>SL_ITEMNAME</t>
  </si>
  <si>
    <t>SL_QTY</t>
  </si>
  <si>
    <t>SO_QTY</t>
  </si>
  <si>
    <t>SL_UNITTYP</t>
  </si>
  <si>
    <t>SL_UNITPRC</t>
  </si>
  <si>
    <t>SL_DSICOUNT</t>
  </si>
  <si>
    <t>SL_AMT</t>
  </si>
  <si>
    <t>SL_DISCOUNT2</t>
  </si>
  <si>
    <t>SL_TAXAMT</t>
  </si>
  <si>
    <t>SL_LN</t>
  </si>
  <si>
    <t>SO_NOLN</t>
  </si>
  <si>
    <t>CUSPO_NO</t>
  </si>
  <si>
    <t>SL_ADD35</t>
  </si>
  <si>
    <t>SO_NO</t>
  </si>
  <si>
    <t>CUSCURCD</t>
  </si>
  <si>
    <t>CUSCURDISP</t>
  </si>
  <si>
    <t>S_TTL</t>
  </si>
  <si>
    <t>DISCRATE</t>
  </si>
  <si>
    <t>DISCOUNTAMOUNT</t>
  </si>
  <si>
    <t>QUOTEAMOUNT</t>
  </si>
  <si>
    <t>VATRATE</t>
  </si>
  <si>
    <t>VATAMOUNT</t>
  </si>
  <si>
    <t>T_AMOUNT</t>
  </si>
  <si>
    <t>T_AMOUNT_EN</t>
  </si>
  <si>
    <t>T_AMOUNT_TH</t>
  </si>
  <si>
    <t>Date</t>
  </si>
  <si>
    <t>SL_ITEMREM</t>
  </si>
  <si>
    <t>INVBOI</t>
  </si>
  <si>
    <t>SL_ITEMDOC</t>
  </si>
  <si>
    <t>DELITONAME</t>
  </si>
  <si>
    <t>DELITOADR1</t>
  </si>
  <si>
    <t>DELITOADR2</t>
  </si>
  <si>
    <t>DELITOTEL</t>
  </si>
  <si>
    <t>DELITOFAX</t>
  </si>
  <si>
    <t>DELITOCOUNTRYCD</t>
  </si>
  <si>
    <t>DELITOCOUNTRYNM</t>
  </si>
  <si>
    <t>SHIPTERMS</t>
  </si>
  <si>
    <t>SHIPVIA</t>
  </si>
  <si>
    <t>GWEIGHT</t>
  </si>
  <si>
    <t>SHIPMARK1</t>
  </si>
  <si>
    <t>SHIPMARK2</t>
  </si>
  <si>
    <t>SHIPMARK3</t>
  </si>
  <si>
    <t>SHIPMARK4</t>
  </si>
  <si>
    <t>SL_ITEMSPEC</t>
  </si>
  <si>
    <t>NETWEIGHT</t>
  </si>
  <si>
    <t>PACKAGE</t>
  </si>
  <si>
    <t>SALPALLET</t>
  </si>
  <si>
    <t>COMNAME</t>
  </si>
  <si>
    <t>COMKANA</t>
  </si>
  <si>
    <t>COMADDR1</t>
  </si>
  <si>
    <t>COMADDR2</t>
  </si>
  <si>
    <t>COMPOSTCODE</t>
  </si>
  <si>
    <t>COMHPADDR</t>
  </si>
  <si>
    <t>COMTEL</t>
  </si>
  <si>
    <t>COMFAX</t>
  </si>
  <si>
    <t>COMTAXID</t>
  </si>
  <si>
    <t>COMBRANCH</t>
  </si>
  <si>
    <t>Delivery Order / Invoice</t>
  </si>
  <si>
    <t>Date_____/ _______ / ______</t>
  </si>
  <si>
    <t xml:space="preserve">  Tax Invoice No. :</t>
  </si>
  <si>
    <t xml:space="preserve">  Date :</t>
  </si>
  <si>
    <t>DATAFLG</t>
  </si>
  <si>
    <t xml:space="preserve"> Goods Received By</t>
  </si>
  <si>
    <t>Delivered By</t>
  </si>
  <si>
    <t>Approved By</t>
  </si>
  <si>
    <r>
      <t xml:space="preserve">  </t>
    </r>
    <r>
      <rPr>
        <u/>
        <sz val="10"/>
        <color indexed="8"/>
        <rFont val="Calibri"/>
        <family val="2"/>
        <scheme val="minor"/>
      </rPr>
      <t>Remark</t>
    </r>
  </si>
  <si>
    <t>PRINTFLG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</si>
</sst>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9]d\-mmm\-yyyy;@"/>
    <numFmt numFmtId="165" formatCode="[$-409]d/mmm/yyyy;@"/>
    <numFmt numFmtId="166" formatCode="_-* #,##0.00_-;\-* #,##0.00_-;_-* &quot;-&quot;??_-;_-@_-"/>
    <numFmt numFmtId="167" formatCode="dd\ /\ mm\ /\ yyyy"/>
  </numFmts>
  <fonts count="17"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6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u/>
      <sz val="10"/>
      <color indexed="8"/>
      <name val="Calibri"/>
      <family val="2"/>
      <scheme val="minor"/>
    </font>
    <font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59996337778862885"/>
        <bgColor indexed="64"/>
      </patternFill>
    </fill>
    <fill>
      <patternFill patternType="solid">
        <fgColor theme="6" tint="0.59999389629810485"/>
        <bgColor indexed="64"/>
      </patternFill>
    </fill>
  </fills>
  <borders count="21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</borders>
  <cellStyleXfs count="3">
    <xf numFmtId="0" fontId="0" fillId="0" borderId="0"/>
    <xf numFmtId="166" fontId="1" fillId="0" borderId="0" applyFont="0" applyFill="0" applyBorder="0" applyAlignment="0" applyProtection="0"/>
    <xf numFmtId="0" fontId="1" fillId="0" borderId="0"/>
  </cellStyleXfs>
  <cellXfs count="162">
    <xf numFmtId="0" fontId="0" fillId="0" borderId="0" xfId="0"/>
    <xf numFmtId="0" fontId="2" fillId="0" borderId="0" xfId="0" applyFont="1"/>
    <xf numFmtId="4" fontId="2" fillId="0" borderId="0" xfId="0" applyNumberFormat="1" applyFont="1"/>
    <xf numFmtId="49" fontId="0" fillId="0" borderId="0" xfId="0" applyNumberFormat="1"/>
    <xf numFmtId="0" fontId="3" fillId="0" borderId="0" xfId="0" applyFont="1"/>
    <xf numFmtId="0" fontId="3" fillId="0" borderId="0" xfId="0" applyFont="1" applyAlignment="1">
      <alignment vertical="center"/>
    </xf>
    <xf numFmtId="0" fontId="7" fillId="0" borderId="0" xfId="0" applyFont="1"/>
    <xf numFmtId="4" fontId="7" fillId="0" borderId="0" xfId="0" applyNumberFormat="1" applyFont="1"/>
    <xf numFmtId="0" fontId="7" fillId="0" borderId="0" xfId="0" applyFont="1" applyAlignment="1">
      <alignment vertical="center"/>
    </xf>
    <xf numFmtId="4" fontId="7" fillId="0" borderId="0" xfId="0" applyNumberFormat="1" applyFont="1" applyAlignment="1">
      <alignment vertical="center"/>
    </xf>
    <xf numFmtId="0" fontId="10" fillId="0" borderId="0" xfId="0" applyFont="1" applyAlignment="1">
      <alignment horizontal="left" indent="2"/>
    </xf>
    <xf numFmtId="0" fontId="11" fillId="0" borderId="0" xfId="0" applyFont="1" applyAlignment="1">
      <alignment horizontal="left"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vertical="top"/>
    </xf>
    <xf numFmtId="4" fontId="13" fillId="0" borderId="0" xfId="0" applyNumberFormat="1" applyFont="1" applyAlignment="1">
      <alignment vertical="top"/>
    </xf>
    <xf numFmtId="0" fontId="2" fillId="0" borderId="0" xfId="0" applyFont="1" applyAlignment="1">
      <alignment vertical="top"/>
    </xf>
    <xf numFmtId="4" fontId="2" fillId="0" borderId="0" xfId="0" applyNumberFormat="1" applyFont="1" applyAlignment="1">
      <alignment vertical="top"/>
    </xf>
    <xf numFmtId="0" fontId="14" fillId="0" borderId="7" xfId="0" applyFont="1" applyBorder="1" applyAlignment="1">
      <alignment horizontal="left" vertical="center"/>
    </xf>
    <xf numFmtId="39" fontId="2" fillId="0" borderId="0" xfId="0" applyNumberFormat="1" applyFont="1" applyAlignment="1">
      <alignment vertical="top"/>
    </xf>
    <xf numFmtId="0" fontId="14" fillId="0" borderId="2" xfId="0" applyFont="1" applyBorder="1" applyAlignment="1">
      <alignment horizontal="left" vertical="center"/>
    </xf>
    <xf numFmtId="0" fontId="3" fillId="0" borderId="0" xfId="0" applyFont="1" applyAlignment="1">
      <alignment horizontal="left" vertical="center" indent="3"/>
    </xf>
    <xf numFmtId="0" fontId="7" fillId="0" borderId="17" xfId="0" applyFont="1" applyBorder="1"/>
    <xf numFmtId="0" fontId="7" fillId="0" borderId="15" xfId="0" applyFont="1" applyBorder="1"/>
    <xf numFmtId="0" fontId="11" fillId="0" borderId="20" xfId="0" applyFont="1" applyBorder="1" applyAlignment="1">
      <alignment horizontal="left" vertical="center"/>
    </xf>
    <xf numFmtId="0" fontId="7" fillId="0" borderId="3" xfId="0" applyFont="1" applyBorder="1"/>
    <xf numFmtId="0" fontId="3" fillId="0" borderId="10" xfId="0" applyFont="1" applyBorder="1"/>
    <xf numFmtId="0" fontId="3" fillId="0" borderId="10" xfId="0" applyFont="1" applyBorder="1" applyAlignment="1">
      <alignment vertical="center"/>
    </xf>
    <xf numFmtId="0" fontId="3" fillId="0" borderId="10" xfId="0" applyFont="1" applyBorder="1" applyAlignment="1">
      <alignment horizontal="left"/>
    </xf>
    <xf numFmtId="0" fontId="16" fillId="0" borderId="0" xfId="0" applyFont="1" applyAlignment="1">
      <alignment horizontal="left" indent="4"/>
    </xf>
    <xf numFmtId="0" fontId="16" fillId="0" borderId="0" xfId="0" applyFont="1"/>
    <xf numFmtId="0" fontId="16" fillId="0" borderId="0" xfId="0" applyFont="1" applyAlignment="1">
      <alignment vertical="center"/>
    </xf>
    <xf numFmtId="0" fontId="16" fillId="0" borderId="0" xfId="0" applyFont="1" applyAlignment="1">
      <alignment horizontal="left" indent="3"/>
    </xf>
    <xf numFmtId="0" fontId="5" fillId="0" borderId="0" xfId="0" applyFont="1" applyAlignment="1">
      <alignment horizontal="left" indent="2"/>
    </xf>
    <xf numFmtId="0" fontId="3" fillId="0" borderId="3" xfId="0" applyFont="1" applyBorder="1"/>
    <xf numFmtId="0" fontId="5" fillId="0" borderId="3" xfId="0" applyFont="1" applyBorder="1" applyAlignment="1">
      <alignment horizontal="left" indent="2"/>
    </xf>
    <xf numFmtId="14" fontId="3" fillId="0" borderId="3" xfId="0" applyNumberFormat="1" applyFont="1" applyBorder="1" applyAlignment="1">
      <alignment vertical="top"/>
    </xf>
    <xf numFmtId="1" fontId="3" fillId="0" borderId="3" xfId="0" applyNumberFormat="1" applyFont="1" applyBorder="1" applyAlignment="1">
      <alignment vertical="top"/>
    </xf>
    <xf numFmtId="0" fontId="8" fillId="0" borderId="0" xfId="0" applyFont="1" applyAlignment="1">
      <alignment horizontal="center" vertical="top"/>
    </xf>
    <xf numFmtId="0" fontId="9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top"/>
    </xf>
    <xf numFmtId="0" fontId="3" fillId="2" borderId="2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3" fillId="0" borderId="2" xfId="0" applyFont="1" applyBorder="1" applyAlignment="1">
      <alignment horizontal="left" vertical="top"/>
    </xf>
    <xf numFmtId="0" fontId="3" fillId="0" borderId="3" xfId="0" applyFont="1" applyBorder="1" applyAlignment="1">
      <alignment horizontal="left" vertical="top"/>
    </xf>
    <xf numFmtId="0" fontId="3" fillId="0" borderId="5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5" fillId="0" borderId="5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top"/>
    </xf>
    <xf numFmtId="0" fontId="5" fillId="2" borderId="6" xfId="0" applyFont="1" applyFill="1" applyBorder="1" applyAlignment="1">
      <alignment horizontal="center" vertical="top"/>
    </xf>
    <xf numFmtId="0" fontId="5" fillId="2" borderId="1" xfId="0" applyFont="1" applyFill="1" applyBorder="1" applyAlignment="1">
      <alignment horizontal="center" vertical="top"/>
    </xf>
    <xf numFmtId="0" fontId="3" fillId="0" borderId="10" xfId="0" applyFont="1" applyBorder="1" applyAlignment="1">
      <alignment horizontal="left" vertical="top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165" fontId="3" fillId="0" borderId="12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shrinkToFit="1"/>
    </xf>
    <xf numFmtId="0" fontId="3" fillId="0" borderId="8" xfId="0" applyFont="1" applyBorder="1" applyAlignment="1">
      <alignment horizontal="center" vertical="center" shrinkToFit="1"/>
    </xf>
    <xf numFmtId="0" fontId="3" fillId="0" borderId="7" xfId="0" applyFont="1" applyBorder="1" applyAlignment="1">
      <alignment horizontal="left" vertical="center" shrinkToFit="1"/>
    </xf>
    <xf numFmtId="0" fontId="3" fillId="0" borderId="0" xfId="0" applyFont="1" applyAlignment="1">
      <alignment horizontal="left" vertical="center" shrinkToFit="1"/>
    </xf>
    <xf numFmtId="0" fontId="3" fillId="0" borderId="8" xfId="0" applyFont="1" applyBorder="1" applyAlignment="1">
      <alignment horizontal="left" vertical="center" shrinkToFit="1"/>
    </xf>
    <xf numFmtId="166" fontId="3" fillId="0" borderId="7" xfId="1" applyFont="1" applyBorder="1" applyAlignment="1">
      <alignment horizontal="right" vertical="center"/>
    </xf>
    <xf numFmtId="166" fontId="3" fillId="0" borderId="8" xfId="1" applyFont="1" applyBorder="1" applyAlignment="1">
      <alignment horizontal="right" vertical="center"/>
    </xf>
    <xf numFmtId="4" fontId="3" fillId="0" borderId="7" xfId="0" applyNumberFormat="1" applyFont="1" applyBorder="1" applyAlignment="1">
      <alignment horizontal="right" vertical="center"/>
    </xf>
    <xf numFmtId="4" fontId="3" fillId="0" borderId="0" xfId="0" applyNumberFormat="1" applyFont="1" applyAlignment="1">
      <alignment horizontal="right" vertical="center"/>
    </xf>
    <xf numFmtId="4" fontId="3" fillId="0" borderId="8" xfId="0" applyNumberFormat="1" applyFont="1" applyBorder="1" applyAlignment="1">
      <alignment horizontal="right" vertical="center"/>
    </xf>
    <xf numFmtId="0" fontId="3" fillId="0" borderId="5" xfId="0" applyFont="1" applyBorder="1" applyAlignment="1">
      <alignment horizontal="right" vertical="center"/>
    </xf>
    <xf numFmtId="0" fontId="3" fillId="0" borderId="1" xfId="0" applyFont="1" applyBorder="1" applyAlignment="1">
      <alignment horizontal="right" vertical="center"/>
    </xf>
    <xf numFmtId="0" fontId="3" fillId="0" borderId="6" xfId="0" applyFont="1" applyBorder="1" applyAlignment="1">
      <alignment horizontal="right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5" fillId="0" borderId="5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0" borderId="6" xfId="0" applyFont="1" applyBorder="1" applyAlignment="1">
      <alignment horizontal="left" vertical="center"/>
    </xf>
    <xf numFmtId="0" fontId="3" fillId="0" borderId="7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 shrinkToFit="1"/>
    </xf>
    <xf numFmtId="0" fontId="3" fillId="0" borderId="4" xfId="0" applyFont="1" applyBorder="1" applyAlignment="1">
      <alignment horizontal="left" vertical="center" shrinkToFit="1"/>
    </xf>
    <xf numFmtId="166" fontId="4" fillId="0" borderId="5" xfId="1" applyFont="1" applyBorder="1" applyAlignment="1">
      <alignment horizontal="right" vertical="center"/>
    </xf>
    <xf numFmtId="166" fontId="4" fillId="0" borderId="1" xfId="1" applyFont="1" applyBorder="1" applyAlignment="1">
      <alignment horizontal="right" vertical="center"/>
    </xf>
    <xf numFmtId="166" fontId="4" fillId="0" borderId="6" xfId="1" applyFont="1" applyBorder="1" applyAlignment="1">
      <alignment horizontal="right" vertical="center"/>
    </xf>
    <xf numFmtId="166" fontId="4" fillId="0" borderId="2" xfId="1" applyFont="1" applyBorder="1" applyAlignment="1">
      <alignment horizontal="right" vertical="center"/>
    </xf>
    <xf numFmtId="166" fontId="4" fillId="0" borderId="3" xfId="1" applyFont="1" applyBorder="1" applyAlignment="1">
      <alignment horizontal="right" vertical="center"/>
    </xf>
    <xf numFmtId="166" fontId="4" fillId="0" borderId="4" xfId="1" applyFont="1" applyBorder="1" applyAlignment="1">
      <alignment horizontal="right" vertical="center"/>
    </xf>
    <xf numFmtId="0" fontId="5" fillId="3" borderId="5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3" fillId="0" borderId="7" xfId="0" quotePrefix="1" applyFont="1" applyBorder="1" applyAlignment="1">
      <alignment horizontal="left" vertical="center"/>
    </xf>
    <xf numFmtId="0" fontId="3" fillId="0" borderId="0" xfId="0" quotePrefix="1" applyFont="1" applyAlignment="1">
      <alignment horizontal="left" vertical="center"/>
    </xf>
    <xf numFmtId="0" fontId="3" fillId="0" borderId="8" xfId="0" quotePrefix="1" applyFont="1" applyBorder="1" applyAlignment="1">
      <alignment horizontal="left" vertical="center"/>
    </xf>
    <xf numFmtId="0" fontId="3" fillId="0" borderId="2" xfId="0" quotePrefix="1" applyFont="1" applyBorder="1" applyAlignment="1">
      <alignment horizontal="left" vertical="center"/>
    </xf>
    <xf numFmtId="0" fontId="3" fillId="0" borderId="3" xfId="0" quotePrefix="1" applyFont="1" applyBorder="1" applyAlignment="1">
      <alignment horizontal="left" vertical="center"/>
    </xf>
    <xf numFmtId="0" fontId="3" fillId="0" borderId="4" xfId="0" quotePrefix="1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166" fontId="3" fillId="0" borderId="2" xfId="1" applyFont="1" applyBorder="1" applyAlignment="1">
      <alignment horizontal="right" vertical="center"/>
    </xf>
    <xf numFmtId="166" fontId="3" fillId="0" borderId="4" xfId="1" applyFont="1" applyBorder="1" applyAlignment="1">
      <alignment horizontal="right" vertical="center"/>
    </xf>
    <xf numFmtId="4" fontId="3" fillId="0" borderId="2" xfId="0" applyNumberFormat="1" applyFont="1" applyBorder="1" applyAlignment="1">
      <alignment horizontal="right" vertical="center"/>
    </xf>
    <xf numFmtId="4" fontId="3" fillId="0" borderId="3" xfId="0" applyNumberFormat="1" applyFont="1" applyBorder="1" applyAlignment="1">
      <alignment horizontal="right" vertical="center"/>
    </xf>
    <xf numFmtId="4" fontId="3" fillId="0" borderId="4" xfId="0" applyNumberFormat="1" applyFont="1" applyBorder="1" applyAlignment="1">
      <alignment horizontal="right" vertical="center"/>
    </xf>
    <xf numFmtId="0" fontId="3" fillId="0" borderId="5" xfId="0" quotePrefix="1" applyFont="1" applyBorder="1" applyAlignment="1">
      <alignment horizontal="left" vertical="center"/>
    </xf>
    <xf numFmtId="0" fontId="3" fillId="0" borderId="1" xfId="0" quotePrefix="1" applyFont="1" applyBorder="1" applyAlignment="1">
      <alignment horizontal="left" vertical="center"/>
    </xf>
    <xf numFmtId="0" fontId="3" fillId="0" borderId="6" xfId="0" quotePrefix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166" fontId="4" fillId="0" borderId="7" xfId="1" applyFont="1" applyBorder="1" applyAlignment="1">
      <alignment horizontal="right" vertical="center"/>
    </xf>
    <xf numFmtId="166" fontId="4" fillId="0" borderId="0" xfId="1" applyFont="1" applyBorder="1" applyAlignment="1">
      <alignment horizontal="right" vertical="center"/>
    </xf>
    <xf numFmtId="166" fontId="4" fillId="0" borderId="8" xfId="1" applyFont="1" applyBorder="1" applyAlignment="1">
      <alignment horizontal="right" vertical="center"/>
    </xf>
    <xf numFmtId="0" fontId="16" fillId="0" borderId="1" xfId="0" applyFont="1" applyBorder="1" applyAlignment="1">
      <alignment horizontal="center"/>
    </xf>
    <xf numFmtId="0" fontId="11" fillId="0" borderId="15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20" xfId="0" applyFont="1" applyBorder="1" applyAlignment="1">
      <alignment horizontal="center" vertical="center"/>
    </xf>
    <xf numFmtId="165" fontId="7" fillId="0" borderId="0" xfId="0" applyNumberFormat="1" applyFont="1" applyAlignment="1">
      <alignment horizontal="right" vertical="center"/>
    </xf>
    <xf numFmtId="0" fontId="11" fillId="0" borderId="14" xfId="0" applyFont="1" applyBorder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0" fontId="11" fillId="0" borderId="19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11" fillId="0" borderId="17" xfId="0" applyFont="1" applyBorder="1" applyAlignment="1">
      <alignment horizontal="center" vertical="center"/>
    </xf>
    <xf numFmtId="0" fontId="11" fillId="0" borderId="18" xfId="0" applyFont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3" fillId="0" borderId="6" xfId="0" quotePrefix="1" applyFont="1" applyBorder="1" applyAlignment="1">
      <alignment horizontal="center" vertical="center"/>
    </xf>
    <xf numFmtId="0" fontId="3" fillId="0" borderId="3" xfId="0" quotePrefix="1" applyFont="1" applyBorder="1" applyAlignment="1">
      <alignment horizontal="center" vertical="center"/>
    </xf>
    <xf numFmtId="0" fontId="3" fillId="0" borderId="4" xfId="0" quotePrefix="1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 wrapText="1"/>
    </xf>
    <xf numFmtId="164" fontId="3" fillId="0" borderId="6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164" fontId="3" fillId="0" borderId="4" xfId="0" applyNumberFormat="1" applyFont="1" applyBorder="1" applyAlignment="1">
      <alignment horizontal="center" vertical="center" wrapText="1"/>
    </xf>
    <xf numFmtId="49" fontId="3" fillId="0" borderId="0" xfId="0" applyNumberFormat="1" applyFont="1" applyAlignment="1">
      <alignment horizontal="left" vertical="top" wrapText="1"/>
    </xf>
    <xf numFmtId="0" fontId="16" fillId="0" borderId="0" xfId="0" applyFont="1" applyAlignment="1">
      <alignment horizontal="center"/>
    </xf>
    <xf numFmtId="167" fontId="7" fillId="0" borderId="0" xfId="0" applyNumberFormat="1" applyFont="1" applyAlignment="1">
      <alignment horizontal="center" vertical="center"/>
    </xf>
    <xf numFmtId="0" fontId="3" fillId="0" borderId="6" xfId="0" applyFont="1" applyBorder="1" applyAlignment="1">
      <alignment horizontal="left" vertical="center"/>
    </xf>
  </cellXfs>
  <cellStyles count="3">
    <cellStyle name="Comma" xfId="1" builtinId="3"/>
    <cellStyle name="Normal" xfId="0" builtinId="0"/>
    <cellStyle name="Normal 3" xfId="2" xr:uid="{8211C10C-B6FF-43AC-A8DA-1B1787546F5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D44"/>
  <sheetViews>
    <sheetView tabSelected="1" topLeftCell="A9" workbookViewId="0">
      <selection activeCell="I32" sqref="I32:O32"/>
    </sheetView>
  </sheetViews>
  <sheetFormatPr defaultColWidth="8.85546875" defaultRowHeight="15"/>
  <cols>
    <col min="1" max="1" width="4.7109375" style="6" customWidth="1"/>
    <col min="2" max="2" width="6.28515625" style="6" customWidth="1"/>
    <col min="3" max="5" width="4.7109375" style="6" customWidth="1"/>
    <col min="6" max="6" width="2" style="6" customWidth="1"/>
    <col min="7" max="7" width="1.7109375" style="6" customWidth="1"/>
    <col min="8" max="8" width="8.28515625" style="6" customWidth="1"/>
    <col min="9" max="14" width="4.7109375" style="6" customWidth="1"/>
    <col min="15" max="15" width="7.7109375" style="6" customWidth="1"/>
    <col min="16" max="17" width="5.7109375" style="6" customWidth="1"/>
    <col min="18" max="18" width="4.7109375" style="6" customWidth="1"/>
    <col min="19" max="19" width="5" style="6" customWidth="1"/>
    <col min="20" max="20" width="3.7109375" style="6" customWidth="1"/>
    <col min="21" max="23" width="6.28515625" style="6" customWidth="1"/>
    <col min="24" max="28" width="4.7109375" style="6" customWidth="1"/>
    <col min="29" max="29" width="11.140625" style="7" bestFit="1" customWidth="1"/>
    <col min="30" max="16384" width="8.85546875" style="6"/>
  </cols>
  <sheetData>
    <row r="1" spans="1:29" ht="21">
      <c r="A1" s="37" t="str">
        <f>IF(ISBLANK(DATA!$G1), "", DATA!$G1)</f>
        <v>COMKANA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</row>
    <row r="2" spans="1:29" ht="4.9000000000000004" customHeight="1">
      <c r="A2" s="38"/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</row>
    <row r="3" spans="1:29" s="8" customFormat="1" ht="19.149999999999999" customHeight="1">
      <c r="A3" s="39" t="str">
        <f>"Address : " &amp; IF(ISBLANK(DATA!$I1), "", DATA!$I1)</f>
        <v>Address : COMADDR2</v>
      </c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AC3" s="9"/>
    </row>
    <row r="4" spans="1:29" s="8" customFormat="1" ht="4.9000000000000004" customHeight="1">
      <c r="A4" s="39"/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AC4" s="9"/>
    </row>
    <row r="5" spans="1:29" s="8" customFormat="1" ht="19.149999999999999" customHeight="1">
      <c r="A5" s="39" t="str">
        <f>"Phone: " &amp; IF(ISBLANK(DATA!$L1), "", DATA!$L1) &amp; "     Fax: " &amp; IF(ISBLANK(DATA!$M1), "", DATA!$M1) &amp; "  (Tax ID : " &amp; IF(ISBLANK(DATA!$N1), "", DATA!$N1) &amp; ")"</f>
        <v>Phone: COMTEL     Fax: COMFAX  (Tax ID : COMTAXID)</v>
      </c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AC5" s="9"/>
    </row>
    <row r="6" spans="1:29" ht="19.899999999999999" customHeight="1" thickBot="1"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</row>
    <row r="7" spans="1:29" ht="20.100000000000001" customHeight="1" thickTop="1">
      <c r="B7" s="10"/>
      <c r="G7" s="23"/>
      <c r="H7" s="144"/>
      <c r="I7" s="145"/>
      <c r="J7" s="145"/>
      <c r="K7" s="145"/>
      <c r="L7" s="145"/>
      <c r="M7" s="145"/>
      <c r="N7" s="145"/>
      <c r="O7" s="145"/>
      <c r="P7" s="145"/>
      <c r="Q7" s="145"/>
      <c r="R7" s="146"/>
      <c r="S7" s="22"/>
    </row>
    <row r="8" spans="1:29" ht="20.100000000000001" customHeight="1">
      <c r="B8" s="10"/>
      <c r="G8" s="23"/>
      <c r="H8" s="140" t="s">
        <v>110</v>
      </c>
      <c r="I8" s="141"/>
      <c r="J8" s="141"/>
      <c r="K8" s="141"/>
      <c r="L8" s="141"/>
      <c r="M8" s="141"/>
      <c r="N8" s="141"/>
      <c r="O8" s="141"/>
      <c r="P8" s="141"/>
      <c r="Q8" s="141"/>
      <c r="R8" s="142"/>
      <c r="S8" s="22"/>
    </row>
    <row r="9" spans="1:29" ht="20.100000000000001" customHeight="1" thickBot="1">
      <c r="B9" s="10"/>
      <c r="G9" s="23"/>
      <c r="H9" s="147"/>
      <c r="I9" s="148"/>
      <c r="J9" s="148"/>
      <c r="K9" s="148"/>
      <c r="L9" s="148"/>
      <c r="M9" s="148"/>
      <c r="N9" s="148"/>
      <c r="O9" s="148"/>
      <c r="P9" s="148"/>
      <c r="Q9" s="148"/>
      <c r="R9" s="149"/>
      <c r="S9" s="22"/>
    </row>
    <row r="10" spans="1:29" ht="19.899999999999999" customHeight="1" thickTop="1">
      <c r="B10" s="10"/>
      <c r="G10" s="11"/>
      <c r="H10" s="11"/>
      <c r="I10" s="12"/>
      <c r="J10" s="12"/>
      <c r="K10" s="12"/>
      <c r="P10" s="24"/>
      <c r="Q10" s="24"/>
      <c r="R10" s="24"/>
      <c r="S10" s="24"/>
      <c r="T10" s="24"/>
      <c r="U10" s="24"/>
      <c r="V10" s="24"/>
      <c r="W10" s="24"/>
    </row>
    <row r="11" spans="1:29">
      <c r="A11" s="40" t="s">
        <v>0</v>
      </c>
      <c r="B11" s="40"/>
      <c r="C11" s="40" t="str">
        <f>IF(ISBLANK(DATA!$Z$1), "", DATA!$Z$1)</f>
        <v>CUSTNAME</v>
      </c>
      <c r="D11" s="40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8" t="s">
        <v>112</v>
      </c>
      <c r="Q11" s="49"/>
      <c r="R11" s="49"/>
      <c r="S11" s="49"/>
      <c r="T11" s="150" t="str">
        <f>IF(ISBLANK(DATA!$P$1), "", DATA!$P$1)</f>
        <v>SALETRANNO</v>
      </c>
      <c r="U11" s="150"/>
      <c r="V11" s="150"/>
      <c r="W11" s="151"/>
    </row>
    <row r="12" spans="1:29" ht="20.25" customHeight="1">
      <c r="A12" s="45" t="s">
        <v>1</v>
      </c>
      <c r="B12" s="45"/>
      <c r="C12" s="158" t="str">
        <f>IF(ISBLANK(DATA!$AA$1), "", DATA!$AA$1) &amp; IF(ISBLANK(DATA!$AB$1), "", (IF(ISBLANK(DATA!$AA$1), "", " ")) &amp; DATA!$AB$1)</f>
        <v>CUSTADDR1 CUSTADDR2</v>
      </c>
      <c r="D12" s="158"/>
      <c r="E12" s="158"/>
      <c r="F12" s="158"/>
      <c r="G12" s="158"/>
      <c r="H12" s="158"/>
      <c r="I12" s="158"/>
      <c r="J12" s="158"/>
      <c r="K12" s="158"/>
      <c r="L12" s="158"/>
      <c r="M12" s="158"/>
      <c r="N12" s="158"/>
      <c r="O12" s="158"/>
      <c r="P12" s="50"/>
      <c r="Q12" s="51"/>
      <c r="R12" s="51"/>
      <c r="S12" s="51"/>
      <c r="T12" s="152"/>
      <c r="U12" s="152"/>
      <c r="V12" s="152"/>
      <c r="W12" s="153"/>
    </row>
    <row r="13" spans="1:29" ht="15" customHeight="1">
      <c r="A13" s="5"/>
      <c r="B13" s="5"/>
      <c r="C13" s="158"/>
      <c r="D13" s="158"/>
      <c r="E13" s="158"/>
      <c r="F13" s="158"/>
      <c r="G13" s="158"/>
      <c r="H13" s="158"/>
      <c r="I13" s="158"/>
      <c r="J13" s="158"/>
      <c r="K13" s="158"/>
      <c r="L13" s="158"/>
      <c r="M13" s="158"/>
      <c r="N13" s="158"/>
      <c r="O13" s="158"/>
      <c r="P13" s="25"/>
      <c r="Q13" s="26"/>
      <c r="R13" s="25"/>
      <c r="S13" s="26"/>
      <c r="T13" s="27"/>
      <c r="U13" s="27"/>
      <c r="V13" s="27"/>
      <c r="W13" s="27"/>
    </row>
    <row r="14" spans="1:29" ht="20.100000000000001" customHeight="1">
      <c r="A14" s="4"/>
      <c r="B14" s="32"/>
      <c r="C14" s="45" t="str">
        <f>IF(ISBLANK(DATA!$AF$1), "", IF(OR(DATA!$AF$1 = "00000", DATA!$AF$1 = "0"), "Head Office", "Branch No. " &amp; DATA!$AF$1))</f>
        <v>Branch No. CUSTBRANCHKBN</v>
      </c>
      <c r="D14" s="45"/>
      <c r="E14" s="45"/>
      <c r="F14" s="45"/>
      <c r="G14" s="45"/>
      <c r="H14" s="45"/>
      <c r="I14" s="45"/>
      <c r="J14" s="44" t="str">
        <f>IF(ISBLANK(DATA!$AG$1), "", "TAX ID: " &amp; DATA!$AG$1)</f>
        <v>TAX ID: CUSTTAXID</v>
      </c>
      <c r="K14" s="44"/>
      <c r="L14" s="44"/>
      <c r="M14" s="44"/>
      <c r="N14" s="44"/>
      <c r="O14" s="44"/>
      <c r="P14" s="52" t="s">
        <v>113</v>
      </c>
      <c r="Q14" s="53"/>
      <c r="R14" s="53"/>
      <c r="S14" s="53"/>
      <c r="T14" s="154" t="str">
        <f>IF(ISBLANK(DATA!$R$1), "", IF(LEN(DATA!$R$1) = 8, DATE(LEFT(DATA!$R$1, 4), MID(DATA!$R$1, 5, 2), RIGHT(DATA!$R$1, 2)), DATA!$R$1))</f>
        <v>SALETRANINSPDT</v>
      </c>
      <c r="U14" s="154"/>
      <c r="V14" s="154"/>
      <c r="W14" s="155"/>
    </row>
    <row r="15" spans="1:29" ht="20.100000000000001" customHeight="1">
      <c r="A15" s="4"/>
      <c r="B15" s="32"/>
      <c r="D15" s="4" t="s">
        <v>2</v>
      </c>
      <c r="E15" s="45" t="str">
        <f>IF(ISBLANK(DATA!$AC$1), "", DATA!$AC$1)</f>
        <v>ESTCUSTEL</v>
      </c>
      <c r="F15" s="45"/>
      <c r="G15" s="45"/>
      <c r="H15" s="45"/>
      <c r="I15" s="45"/>
      <c r="J15" s="4" t="s">
        <v>3</v>
      </c>
      <c r="K15" s="54" t="str">
        <f>IF(ISBLANK(DATA!$AD$1), "", DATA!$AD$1)</f>
        <v>ESTCUSFAX</v>
      </c>
      <c r="L15" s="54"/>
      <c r="M15" s="54"/>
      <c r="N15" s="54"/>
      <c r="O15" s="54"/>
      <c r="P15" s="46"/>
      <c r="Q15" s="47"/>
      <c r="R15" s="47"/>
      <c r="S15" s="47"/>
      <c r="T15" s="156"/>
      <c r="U15" s="156"/>
      <c r="V15" s="156"/>
      <c r="W15" s="157"/>
    </row>
    <row r="16" spans="1:29" ht="10.15" customHeight="1">
      <c r="A16" s="33"/>
      <c r="B16" s="34"/>
      <c r="C16" s="33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64"/>
      <c r="Q16" s="64"/>
      <c r="R16" s="64"/>
      <c r="S16" s="64"/>
      <c r="T16" s="35"/>
      <c r="U16" s="36"/>
      <c r="V16" s="35"/>
      <c r="W16" s="35"/>
    </row>
    <row r="17" spans="1:30" ht="15" customHeight="1">
      <c r="A17" s="55" t="s">
        <v>4</v>
      </c>
      <c r="B17" s="56"/>
      <c r="C17" s="56"/>
      <c r="D17" s="56"/>
      <c r="E17" s="56"/>
      <c r="F17" s="56"/>
      <c r="G17" s="57"/>
      <c r="H17" s="55" t="s">
        <v>5</v>
      </c>
      <c r="I17" s="56"/>
      <c r="J17" s="56"/>
      <c r="K17" s="56"/>
      <c r="L17" s="56"/>
      <c r="M17" s="56"/>
      <c r="N17" s="56"/>
      <c r="O17" s="57"/>
      <c r="P17" s="55" t="s">
        <v>6</v>
      </c>
      <c r="Q17" s="56"/>
      <c r="R17" s="56"/>
      <c r="S17" s="57"/>
      <c r="T17" s="55" t="s">
        <v>7</v>
      </c>
      <c r="U17" s="56"/>
      <c r="V17" s="56"/>
      <c r="W17" s="57"/>
    </row>
    <row r="18" spans="1:30">
      <c r="A18" s="70"/>
      <c r="B18" s="71"/>
      <c r="C18" s="71"/>
      <c r="D18" s="71"/>
      <c r="E18" s="71"/>
      <c r="F18" s="71"/>
      <c r="G18" s="72"/>
      <c r="H18" s="58"/>
      <c r="I18" s="59"/>
      <c r="J18" s="59"/>
      <c r="K18" s="59"/>
      <c r="L18" s="59"/>
      <c r="M18" s="59"/>
      <c r="N18" s="59"/>
      <c r="O18" s="60"/>
      <c r="P18" s="70"/>
      <c r="Q18" s="71"/>
      <c r="R18" s="71"/>
      <c r="S18" s="72"/>
      <c r="T18" s="70"/>
      <c r="U18" s="71"/>
      <c r="V18" s="71"/>
      <c r="W18" s="72"/>
    </row>
    <row r="19" spans="1:30" s="1" customFormat="1" ht="18.75">
      <c r="A19" s="73"/>
      <c r="B19" s="74"/>
      <c r="C19" s="74"/>
      <c r="D19" s="74"/>
      <c r="E19" s="74"/>
      <c r="F19" s="74"/>
      <c r="G19" s="75"/>
      <c r="H19" s="65" t="str">
        <f>IF(ISBLANK(DATA!$AM$1), "", DATA!$AM$1)</f>
        <v>SALECUSMEMO</v>
      </c>
      <c r="I19" s="66"/>
      <c r="J19" s="66"/>
      <c r="K19" s="66"/>
      <c r="L19" s="66"/>
      <c r="M19" s="66"/>
      <c r="N19" s="66"/>
      <c r="O19" s="67"/>
      <c r="P19" s="68" t="str">
        <f>IF(ISBLANK(DATA!$AL$1), "", DATA!$AL$1 &amp; " Days")</f>
        <v>SALETERM Days</v>
      </c>
      <c r="Q19" s="68"/>
      <c r="R19" s="68"/>
      <c r="S19" s="68"/>
      <c r="T19" s="69" t="e">
        <f>IF(ISBLANK(DATA!$AL$1), $T$13, DATA!$AL$1 + $T$13)</f>
        <v>#VALUE!</v>
      </c>
      <c r="U19" s="69"/>
      <c r="V19" s="69"/>
      <c r="W19" s="69"/>
      <c r="AC19" s="2"/>
    </row>
    <row r="20" spans="1:30" s="13" customFormat="1" ht="15" customHeight="1">
      <c r="A20" s="61" t="s">
        <v>8</v>
      </c>
      <c r="B20" s="62"/>
      <c r="C20" s="61" t="s">
        <v>9</v>
      </c>
      <c r="D20" s="63"/>
      <c r="E20" s="63"/>
      <c r="F20" s="63"/>
      <c r="G20" s="62"/>
      <c r="H20" s="61" t="s">
        <v>10</v>
      </c>
      <c r="I20" s="63"/>
      <c r="J20" s="63"/>
      <c r="K20" s="63"/>
      <c r="L20" s="63"/>
      <c r="M20" s="63"/>
      <c r="N20" s="63"/>
      <c r="O20" s="62"/>
      <c r="P20" s="61" t="s">
        <v>11</v>
      </c>
      <c r="Q20" s="62"/>
      <c r="R20" s="61" t="s">
        <v>12</v>
      </c>
      <c r="S20" s="63"/>
      <c r="T20" s="62"/>
      <c r="U20" s="61" t="s">
        <v>13</v>
      </c>
      <c r="V20" s="63"/>
      <c r="W20" s="62"/>
      <c r="AC20" s="14"/>
    </row>
    <row r="21" spans="1:30" s="13" customFormat="1" ht="15" customHeight="1">
      <c r="A21" s="41"/>
      <c r="B21" s="42"/>
      <c r="C21" s="41"/>
      <c r="D21" s="43"/>
      <c r="E21" s="43"/>
      <c r="F21" s="43"/>
      <c r="G21" s="42"/>
      <c r="H21" s="41"/>
      <c r="I21" s="43"/>
      <c r="J21" s="43"/>
      <c r="K21" s="43"/>
      <c r="L21" s="43"/>
      <c r="M21" s="43"/>
      <c r="N21" s="43"/>
      <c r="O21" s="42"/>
      <c r="P21" s="41"/>
      <c r="Q21" s="42"/>
      <c r="R21" s="41"/>
      <c r="S21" s="43"/>
      <c r="T21" s="42"/>
      <c r="U21" s="41"/>
      <c r="V21" s="43"/>
      <c r="W21" s="42"/>
      <c r="AC21" s="14"/>
    </row>
    <row r="22" spans="1:30" s="15" customFormat="1" ht="18.75">
      <c r="A22" s="91"/>
      <c r="B22" s="92"/>
      <c r="C22" s="52"/>
      <c r="D22" s="53"/>
      <c r="E22" s="53"/>
      <c r="F22" s="53"/>
      <c r="G22" s="161"/>
      <c r="H22" s="93"/>
      <c r="I22" s="94"/>
      <c r="J22" s="94"/>
      <c r="K22" s="94"/>
      <c r="L22" s="94"/>
      <c r="M22" s="94"/>
      <c r="N22" s="94"/>
      <c r="O22" s="95"/>
      <c r="P22" s="86"/>
      <c r="Q22" s="88"/>
      <c r="R22" s="86"/>
      <c r="S22" s="87"/>
      <c r="T22" s="88"/>
      <c r="U22" s="86"/>
      <c r="V22" s="87"/>
      <c r="W22" s="88"/>
      <c r="AC22" s="16"/>
    </row>
    <row r="23" spans="1:30" s="15" customFormat="1" ht="18.75">
      <c r="A23" s="76" t="str">
        <f>IF(ISBLANK(DATA!$BR1), "", DATA!$BR1)</f>
        <v>SL_ROWNO</v>
      </c>
      <c r="B23" s="77"/>
      <c r="C23" s="78" t="str">
        <f>IF(ISBLANK(DATA!$BS1), "", DATA!$BS1)</f>
        <v>SL_ITEMCD</v>
      </c>
      <c r="D23" s="79"/>
      <c r="E23" s="79"/>
      <c r="F23" s="79"/>
      <c r="G23" s="80"/>
      <c r="H23" s="78" t="str">
        <f>IF(ISBLANK(DATA!$BU1), "", DATA!$BU1)</f>
        <v>SL_ITEMNAME</v>
      </c>
      <c r="I23" s="79"/>
      <c r="J23" s="79"/>
      <c r="K23" s="79"/>
      <c r="L23" s="79"/>
      <c r="M23" s="79"/>
      <c r="N23" s="79"/>
      <c r="O23" s="80"/>
      <c r="P23" s="81" t="str">
        <f>IF(ISBLANK(DATA!$BW1), "", DATA!$BW1)</f>
        <v>SL_QTY</v>
      </c>
      <c r="Q23" s="82"/>
      <c r="R23" s="83" t="str">
        <f>IF(ISBLANK(DATA!$BZ1), "", DATA!$BZ1)</f>
        <v>SL_UNITPRC</v>
      </c>
      <c r="S23" s="84"/>
      <c r="T23" s="85"/>
      <c r="U23" s="83" t="str">
        <f>IF(ISBLANK(DATA!$CB1), "", DATA!$CB1)</f>
        <v>SL_AMT</v>
      </c>
      <c r="V23" s="84"/>
      <c r="W23" s="85"/>
      <c r="AC23" s="16"/>
    </row>
    <row r="24" spans="1:30" s="15" customFormat="1" ht="18.75">
      <c r="A24" s="89"/>
      <c r="B24" s="90"/>
      <c r="C24" s="96"/>
      <c r="D24" s="45"/>
      <c r="E24" s="45"/>
      <c r="F24" s="45"/>
      <c r="G24" s="97"/>
      <c r="H24" s="17" t="str">
        <f>IF(ISBLANK(DATA!$BV1), "", "Remark:")</f>
        <v>Remark:</v>
      </c>
      <c r="I24" s="79" t="str">
        <f>IF(ISBLANK(DATA!$BV1), "", DATA!$BV1)</f>
        <v>SL_ITEMREM</v>
      </c>
      <c r="J24" s="79"/>
      <c r="K24" s="79"/>
      <c r="L24" s="79"/>
      <c r="M24" s="79"/>
      <c r="N24" s="79"/>
      <c r="O24" s="80"/>
      <c r="P24" s="81"/>
      <c r="Q24" s="82"/>
      <c r="R24" s="83"/>
      <c r="S24" s="84"/>
      <c r="T24" s="85"/>
      <c r="U24" s="83"/>
      <c r="V24" s="84"/>
      <c r="W24" s="85"/>
      <c r="AC24" s="16"/>
    </row>
    <row r="25" spans="1:30" s="15" customFormat="1" ht="18" customHeight="1">
      <c r="A25" s="76" t="str">
        <f>IF(ISBLANK(DATA!$BR2), "", DATA!$BR2)</f>
        <v/>
      </c>
      <c r="B25" s="77"/>
      <c r="C25" s="78" t="str">
        <f>IF(ISBLANK(DATA!$BS2), "", DATA!$BS2)</f>
        <v/>
      </c>
      <c r="D25" s="79"/>
      <c r="E25" s="79"/>
      <c r="F25" s="79"/>
      <c r="G25" s="80"/>
      <c r="H25" s="78" t="str">
        <f>IF(ISBLANK(DATA!$BU2), "", DATA!$BU2)</f>
        <v/>
      </c>
      <c r="I25" s="79"/>
      <c r="J25" s="79"/>
      <c r="K25" s="79"/>
      <c r="L25" s="79"/>
      <c r="M25" s="79"/>
      <c r="N25" s="79"/>
      <c r="O25" s="80"/>
      <c r="P25" s="81" t="str">
        <f>IF(ISBLANK(DATA!$BW2), "", DATA!$BW2)</f>
        <v/>
      </c>
      <c r="Q25" s="82"/>
      <c r="R25" s="83" t="str">
        <f>IF(ISBLANK(DATA!$BZ2), "", DATA!$BZ2)</f>
        <v/>
      </c>
      <c r="S25" s="84"/>
      <c r="T25" s="85"/>
      <c r="U25" s="83" t="str">
        <f>IF(ISBLANK(DATA!$CB2), "", DATA!$CB2)</f>
        <v/>
      </c>
      <c r="V25" s="84"/>
      <c r="W25" s="85"/>
      <c r="AC25" s="16"/>
    </row>
    <row r="26" spans="1:30" s="15" customFormat="1" ht="18" customHeight="1">
      <c r="A26" s="89"/>
      <c r="B26" s="90"/>
      <c r="C26" s="96"/>
      <c r="D26" s="45"/>
      <c r="E26" s="45"/>
      <c r="F26" s="45"/>
      <c r="G26" s="97"/>
      <c r="H26" s="17" t="str">
        <f>IF(ISBLANK(DATA!$BV2), "", "Remark:")</f>
        <v/>
      </c>
      <c r="I26" s="79" t="str">
        <f>IF(ISBLANK(DATA!$BV2), "", DATA!$BV2)</f>
        <v/>
      </c>
      <c r="J26" s="79"/>
      <c r="K26" s="79"/>
      <c r="L26" s="79"/>
      <c r="M26" s="79"/>
      <c r="N26" s="79"/>
      <c r="O26" s="80"/>
      <c r="P26" s="81"/>
      <c r="Q26" s="82"/>
      <c r="R26" s="83"/>
      <c r="S26" s="84"/>
      <c r="T26" s="85"/>
      <c r="U26" s="83"/>
      <c r="V26" s="84"/>
      <c r="W26" s="85"/>
      <c r="AC26" s="16"/>
    </row>
    <row r="27" spans="1:30" s="15" customFormat="1" ht="18" customHeight="1">
      <c r="A27" s="76" t="str">
        <f>IF(ISBLANK(DATA!$BR3), "", DATA!$BR3)</f>
        <v/>
      </c>
      <c r="B27" s="77"/>
      <c r="C27" s="78" t="str">
        <f>IF(ISBLANK(DATA!$BS3), "", DATA!$BS3)</f>
        <v/>
      </c>
      <c r="D27" s="79"/>
      <c r="E27" s="79"/>
      <c r="F27" s="79"/>
      <c r="G27" s="80"/>
      <c r="H27" s="78" t="str">
        <f>IF(ISBLANK(DATA!$BU3), "", DATA!$BU3)</f>
        <v/>
      </c>
      <c r="I27" s="79"/>
      <c r="J27" s="79"/>
      <c r="K27" s="79"/>
      <c r="L27" s="79"/>
      <c r="M27" s="79"/>
      <c r="N27" s="79"/>
      <c r="O27" s="80"/>
      <c r="P27" s="81" t="str">
        <f>IF(ISBLANK(DATA!$BW3), "", DATA!$BW3)</f>
        <v/>
      </c>
      <c r="Q27" s="82"/>
      <c r="R27" s="83" t="str">
        <f>IF(ISBLANK(DATA!$BZ3), "", DATA!$BZ3)</f>
        <v/>
      </c>
      <c r="S27" s="84"/>
      <c r="T27" s="85"/>
      <c r="U27" s="83" t="str">
        <f>IF(ISBLANK(DATA!$CB3), "", DATA!$CB3)</f>
        <v/>
      </c>
      <c r="V27" s="84"/>
      <c r="W27" s="85"/>
      <c r="AC27" s="16"/>
      <c r="AD27" s="18"/>
    </row>
    <row r="28" spans="1:30" s="15" customFormat="1" ht="18" customHeight="1">
      <c r="A28" s="89"/>
      <c r="B28" s="90"/>
      <c r="C28" s="96"/>
      <c r="D28" s="45"/>
      <c r="E28" s="45"/>
      <c r="F28" s="45"/>
      <c r="G28" s="97"/>
      <c r="H28" s="17" t="str">
        <f>IF(ISBLANK(DATA!$BV3), "", "Remark:")</f>
        <v/>
      </c>
      <c r="I28" s="79" t="str">
        <f>IF(ISBLANK(DATA!$BV3), "", DATA!$BV3)</f>
        <v/>
      </c>
      <c r="J28" s="79"/>
      <c r="K28" s="79"/>
      <c r="L28" s="79"/>
      <c r="M28" s="79"/>
      <c r="N28" s="79"/>
      <c r="O28" s="80"/>
      <c r="P28" s="81"/>
      <c r="Q28" s="82"/>
      <c r="R28" s="83"/>
      <c r="S28" s="84"/>
      <c r="T28" s="85"/>
      <c r="U28" s="83"/>
      <c r="V28" s="84"/>
      <c r="W28" s="85"/>
      <c r="AC28" s="16"/>
    </row>
    <row r="29" spans="1:30" s="15" customFormat="1" ht="18" customHeight="1">
      <c r="A29" s="76" t="str">
        <f>IF(ISBLANK(DATA!$BR4), "", DATA!$BR4)</f>
        <v/>
      </c>
      <c r="B29" s="77"/>
      <c r="C29" s="78" t="str">
        <f>IF(ISBLANK(DATA!$BS4), "", DATA!$BS4)</f>
        <v/>
      </c>
      <c r="D29" s="79"/>
      <c r="E29" s="79"/>
      <c r="F29" s="79"/>
      <c r="G29" s="80"/>
      <c r="H29" s="78" t="str">
        <f>IF(ISBLANK(DATA!$BU4), "", DATA!$BU4)</f>
        <v/>
      </c>
      <c r="I29" s="79"/>
      <c r="J29" s="79"/>
      <c r="K29" s="79"/>
      <c r="L29" s="79"/>
      <c r="M29" s="79"/>
      <c r="N29" s="79"/>
      <c r="O29" s="80"/>
      <c r="P29" s="81" t="str">
        <f>IF(ISBLANK(DATA!$BW4), "", DATA!$BW4)</f>
        <v/>
      </c>
      <c r="Q29" s="82"/>
      <c r="R29" s="83" t="str">
        <f>IF(ISBLANK(DATA!$BZ4), "", DATA!$BZ4)</f>
        <v/>
      </c>
      <c r="S29" s="84"/>
      <c r="T29" s="85"/>
      <c r="U29" s="83" t="str">
        <f>IF(ISBLANK(DATA!$CB4), "", DATA!$CB4)</f>
        <v/>
      </c>
      <c r="V29" s="84"/>
      <c r="W29" s="85"/>
      <c r="AC29" s="16"/>
    </row>
    <row r="30" spans="1:30" s="15" customFormat="1" ht="18" customHeight="1">
      <c r="A30" s="89"/>
      <c r="B30" s="90"/>
      <c r="C30" s="96"/>
      <c r="D30" s="45"/>
      <c r="E30" s="45"/>
      <c r="F30" s="45"/>
      <c r="G30" s="97"/>
      <c r="H30" s="17" t="str">
        <f>IF(ISBLANK(DATA!$BV4), "", "Remark:")</f>
        <v/>
      </c>
      <c r="I30" s="79" t="str">
        <f>IF(ISBLANK(DATA!$BV4), "", DATA!$BV4)</f>
        <v/>
      </c>
      <c r="J30" s="79"/>
      <c r="K30" s="79"/>
      <c r="L30" s="79"/>
      <c r="M30" s="79"/>
      <c r="N30" s="79"/>
      <c r="O30" s="80"/>
      <c r="P30" s="81"/>
      <c r="Q30" s="82"/>
      <c r="R30" s="83"/>
      <c r="S30" s="84"/>
      <c r="T30" s="85"/>
      <c r="U30" s="83"/>
      <c r="V30" s="84"/>
      <c r="W30" s="85"/>
      <c r="AC30" s="16"/>
    </row>
    <row r="31" spans="1:30" s="15" customFormat="1" ht="18" customHeight="1">
      <c r="A31" s="76" t="str">
        <f>IF(ISBLANK(DATA!$BR5), "", DATA!$BR5)</f>
        <v/>
      </c>
      <c r="B31" s="77"/>
      <c r="C31" s="78" t="str">
        <f>IF(ISBLANK(DATA!$BS5), "", DATA!$BS5)</f>
        <v/>
      </c>
      <c r="D31" s="79"/>
      <c r="E31" s="79"/>
      <c r="F31" s="79"/>
      <c r="G31" s="80"/>
      <c r="H31" s="78" t="str">
        <f>IF(ISBLANK(DATA!$BR5), IF(DATA!$CP$1 = "T", "NON BOI", ""), IF(ISBLANK(DATA!$BU5), "", DATA!$BU5))</f>
        <v/>
      </c>
      <c r="I31" s="79"/>
      <c r="J31" s="79"/>
      <c r="K31" s="79"/>
      <c r="L31" s="79"/>
      <c r="M31" s="79"/>
      <c r="N31" s="79"/>
      <c r="O31" s="80"/>
      <c r="P31" s="81" t="str">
        <f>IF(ISBLANK(DATA!$BW5), "", DATA!$BW5)</f>
        <v/>
      </c>
      <c r="Q31" s="82"/>
      <c r="R31" s="83" t="str">
        <f>IF(ISBLANK(DATA!$BZ5), "", DATA!$BZ5)</f>
        <v/>
      </c>
      <c r="S31" s="84"/>
      <c r="T31" s="85"/>
      <c r="U31" s="83" t="str">
        <f>IF(ISBLANK(DATA!$CB5), "", DATA!$CB5)</f>
        <v/>
      </c>
      <c r="V31" s="84"/>
      <c r="W31" s="85"/>
      <c r="AC31" s="16"/>
    </row>
    <row r="32" spans="1:30" s="15" customFormat="1" ht="18" customHeight="1">
      <c r="A32" s="70"/>
      <c r="B32" s="72"/>
      <c r="C32" s="46"/>
      <c r="D32" s="47"/>
      <c r="E32" s="47"/>
      <c r="F32" s="47"/>
      <c r="G32" s="124"/>
      <c r="H32" s="19" t="str">
        <f>IF(ISBLANK(DATA!$BV5), "", "Remark:")</f>
        <v/>
      </c>
      <c r="I32" s="98" t="str">
        <f>IF(ISBLANK(DATA!$BR5), IF(DATA!$CP$1 = "T", "Please deduct withholding money.", ""), IF(ISBLANK(DATA!$BV5), "", DATA!$BV5))</f>
        <v/>
      </c>
      <c r="J32" s="98"/>
      <c r="K32" s="98"/>
      <c r="L32" s="98"/>
      <c r="M32" s="98"/>
      <c r="N32" s="98"/>
      <c r="O32" s="99"/>
      <c r="P32" s="125"/>
      <c r="Q32" s="126"/>
      <c r="R32" s="127"/>
      <c r="S32" s="128"/>
      <c r="T32" s="129"/>
      <c r="U32" s="127"/>
      <c r="V32" s="128"/>
      <c r="W32" s="129"/>
      <c r="AC32" s="16"/>
    </row>
    <row r="33" spans="1:26" ht="18" customHeight="1">
      <c r="A33" s="130" t="s">
        <v>118</v>
      </c>
      <c r="B33" s="131"/>
      <c r="C33" s="131"/>
      <c r="D33" s="131"/>
      <c r="E33" s="131"/>
      <c r="F33" s="131"/>
      <c r="G33" s="131"/>
      <c r="H33" s="131"/>
      <c r="I33" s="131"/>
      <c r="J33" s="131"/>
      <c r="K33" s="131"/>
      <c r="L33" s="131"/>
      <c r="M33" s="131"/>
      <c r="N33" s="131"/>
      <c r="O33" s="132"/>
      <c r="P33" s="133" t="s">
        <v>14</v>
      </c>
      <c r="Q33" s="134"/>
      <c r="R33" s="134"/>
      <c r="S33" s="134"/>
      <c r="T33" s="135"/>
      <c r="U33" s="136" t="str">
        <f>IF(ISBLANK(DATA!$BE$1), "", DATA!$BE$1)</f>
        <v>S_TTL</v>
      </c>
      <c r="V33" s="137"/>
      <c r="W33" s="138"/>
    </row>
    <row r="34" spans="1:26" ht="18" customHeight="1">
      <c r="A34" s="118"/>
      <c r="B34" s="119"/>
      <c r="C34" s="119"/>
      <c r="D34" s="119"/>
      <c r="E34" s="119"/>
      <c r="F34" s="119"/>
      <c r="G34" s="119"/>
      <c r="H34" s="119"/>
      <c r="I34" s="119"/>
      <c r="J34" s="119"/>
      <c r="K34" s="119"/>
      <c r="L34" s="119"/>
      <c r="M34" s="119"/>
      <c r="N34" s="119"/>
      <c r="O34" s="120"/>
      <c r="P34" s="115"/>
      <c r="Q34" s="116"/>
      <c r="R34" s="116"/>
      <c r="S34" s="116"/>
      <c r="T34" s="117"/>
      <c r="U34" s="103"/>
      <c r="V34" s="104"/>
      <c r="W34" s="105"/>
    </row>
    <row r="35" spans="1:26" ht="18" customHeight="1">
      <c r="A35" s="118"/>
      <c r="B35" s="119"/>
      <c r="C35" s="119"/>
      <c r="D35" s="119"/>
      <c r="E35" s="119"/>
      <c r="F35" s="119"/>
      <c r="G35" s="119"/>
      <c r="H35" s="119"/>
      <c r="I35" s="119"/>
      <c r="J35" s="119"/>
      <c r="K35" s="119"/>
      <c r="L35" s="119"/>
      <c r="M35" s="119"/>
      <c r="N35" s="119"/>
      <c r="O35" s="120"/>
      <c r="P35" s="112" t="s">
        <v>15</v>
      </c>
      <c r="Q35" s="113"/>
      <c r="R35" s="113"/>
      <c r="S35" s="113"/>
      <c r="T35" s="114"/>
      <c r="U35" s="100" t="str">
        <f>IF(ISBLANK(DATA!$BK$1), "", DATA!$BK$1)</f>
        <v>VATAMOUNT1</v>
      </c>
      <c r="V35" s="101"/>
      <c r="W35" s="102"/>
    </row>
    <row r="36" spans="1:26" ht="18" customHeight="1">
      <c r="A36" s="121"/>
      <c r="B36" s="122"/>
      <c r="C36" s="122"/>
      <c r="D36" s="122"/>
      <c r="E36" s="122"/>
      <c r="F36" s="122"/>
      <c r="G36" s="122"/>
      <c r="H36" s="122"/>
      <c r="I36" s="122"/>
      <c r="J36" s="122"/>
      <c r="K36" s="122"/>
      <c r="L36" s="122"/>
      <c r="M36" s="122"/>
      <c r="N36" s="122"/>
      <c r="O36" s="123"/>
      <c r="P36" s="115"/>
      <c r="Q36" s="116"/>
      <c r="R36" s="116"/>
      <c r="S36" s="116"/>
      <c r="T36" s="117"/>
      <c r="U36" s="103"/>
      <c r="V36" s="104"/>
      <c r="W36" s="105"/>
    </row>
    <row r="37" spans="1:26" ht="18" customHeight="1">
      <c r="A37" s="106" t="e">
        <f>IF(ISBLANK(DATA!$BM$1), "", IF(INT(DATA!$BL$1) = VALUE(DATA!$BL$1), DATA!BM1 &amp; " ONLY",  DATA!BN1))</f>
        <v>#VALUE!</v>
      </c>
      <c r="B37" s="107"/>
      <c r="C37" s="107"/>
      <c r="D37" s="107"/>
      <c r="E37" s="107"/>
      <c r="F37" s="107"/>
      <c r="G37" s="107"/>
      <c r="H37" s="107"/>
      <c r="I37" s="107"/>
      <c r="J37" s="107"/>
      <c r="K37" s="107"/>
      <c r="L37" s="107"/>
      <c r="M37" s="107"/>
      <c r="N37" s="107"/>
      <c r="O37" s="108"/>
      <c r="P37" s="112" t="s">
        <v>16</v>
      </c>
      <c r="Q37" s="113"/>
      <c r="R37" s="113"/>
      <c r="S37" s="113"/>
      <c r="T37" s="114"/>
      <c r="U37" s="100" t="str">
        <f>IF(ISBLANK(DATA!$BL$1), "", DATA!$BL$1)</f>
        <v>T_AMOUNT</v>
      </c>
      <c r="V37" s="101"/>
      <c r="W37" s="102"/>
    </row>
    <row r="38" spans="1:26" ht="18" customHeight="1">
      <c r="A38" s="109"/>
      <c r="B38" s="110"/>
      <c r="C38" s="110"/>
      <c r="D38" s="110"/>
      <c r="E38" s="110"/>
      <c r="F38" s="110"/>
      <c r="G38" s="110"/>
      <c r="H38" s="110"/>
      <c r="I38" s="110"/>
      <c r="J38" s="110"/>
      <c r="K38" s="110"/>
      <c r="L38" s="110"/>
      <c r="M38" s="110"/>
      <c r="N38" s="110"/>
      <c r="O38" s="111"/>
      <c r="P38" s="115"/>
      <c r="Q38" s="116"/>
      <c r="R38" s="116"/>
      <c r="S38" s="116"/>
      <c r="T38" s="117"/>
      <c r="U38" s="103"/>
      <c r="V38" s="104"/>
      <c r="W38" s="105"/>
    </row>
    <row r="39" spans="1:26">
      <c r="A39" s="49" t="s">
        <v>17</v>
      </c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</row>
    <row r="40" spans="1:26">
      <c r="A40" s="45"/>
      <c r="B40" s="45"/>
      <c r="C40" s="45"/>
      <c r="D40" s="45"/>
      <c r="E40" s="45"/>
      <c r="F40" s="45"/>
      <c r="G40" s="45"/>
      <c r="H40" s="45"/>
      <c r="I40" s="45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5"/>
      <c r="U40" s="45"/>
      <c r="V40" s="45"/>
      <c r="W40" s="45"/>
    </row>
    <row r="41" spans="1:26" ht="7.9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</row>
    <row r="42" spans="1:26" ht="18.399999999999999" customHeight="1">
      <c r="A42" s="71"/>
      <c r="B42" s="71"/>
      <c r="C42" s="71"/>
      <c r="D42" s="71"/>
      <c r="E42" s="71"/>
      <c r="F42" s="71"/>
      <c r="G42" s="71"/>
      <c r="H42" s="5"/>
      <c r="I42" s="5"/>
      <c r="J42" s="71"/>
      <c r="K42" s="71"/>
      <c r="L42" s="71"/>
      <c r="M42" s="71"/>
      <c r="N42" s="71"/>
      <c r="O42" s="71"/>
      <c r="P42" s="4"/>
      <c r="Q42" s="20"/>
      <c r="R42" s="71"/>
      <c r="S42" s="71"/>
      <c r="T42" s="71"/>
      <c r="U42" s="71"/>
      <c r="V42" s="71"/>
    </row>
    <row r="43" spans="1:26" ht="20.25" customHeight="1">
      <c r="A43" s="139" t="s">
        <v>115</v>
      </c>
      <c r="B43" s="139"/>
      <c r="C43" s="139"/>
      <c r="D43" s="139"/>
      <c r="E43" s="139"/>
      <c r="F43" s="139"/>
      <c r="G43" s="139"/>
      <c r="H43" s="28"/>
      <c r="I43" s="29"/>
      <c r="J43" s="139" t="s">
        <v>116</v>
      </c>
      <c r="K43" s="139"/>
      <c r="L43" s="139"/>
      <c r="M43" s="139"/>
      <c r="N43" s="139"/>
      <c r="O43" s="139"/>
      <c r="P43" s="30"/>
      <c r="Q43" s="31"/>
      <c r="R43" s="159" t="s">
        <v>117</v>
      </c>
      <c r="S43" s="159"/>
      <c r="T43" s="159"/>
      <c r="U43" s="159"/>
      <c r="V43" s="159"/>
      <c r="W43" s="8"/>
      <c r="Y43" s="8"/>
      <c r="Z43" s="8"/>
    </row>
    <row r="44" spans="1:26" ht="20.45" customHeight="1">
      <c r="A44" s="54" t="s">
        <v>111</v>
      </c>
      <c r="B44" s="54"/>
      <c r="C44" s="54"/>
      <c r="D44" s="54"/>
      <c r="E44" s="54"/>
      <c r="F44" s="54"/>
      <c r="G44" s="54"/>
      <c r="H44" s="4"/>
      <c r="I44" s="4"/>
      <c r="J44" s="54" t="s">
        <v>18</v>
      </c>
      <c r="K44" s="54"/>
      <c r="L44" s="54"/>
      <c r="M44" s="54"/>
      <c r="N44" s="54"/>
      <c r="O44" s="54"/>
      <c r="P44" s="4"/>
      <c r="Q44" s="143" t="s">
        <v>78</v>
      </c>
      <c r="R44" s="143"/>
      <c r="S44" s="160" t="str">
        <f>IF(ISBLANK(DATA!$R$1), "", IF(LEN(DATA!$R$1) = 8, DATE(LEFT(DATA!$R$1, 4), MID(DATA!$R$1, 5, 2), RIGHT(DATA!$R$1, 2)), DATA!$R$1))</f>
        <v>SALETRANINSPDT</v>
      </c>
      <c r="T44" s="160"/>
      <c r="U44" s="160"/>
      <c r="V44" s="160"/>
    </row>
  </sheetData>
  <mergeCells count="135">
    <mergeCell ref="J42:O42"/>
    <mergeCell ref="J43:O43"/>
    <mergeCell ref="J44:O44"/>
    <mergeCell ref="H8:R8"/>
    <mergeCell ref="Q44:R44"/>
    <mergeCell ref="A42:G42"/>
    <mergeCell ref="R42:V42"/>
    <mergeCell ref="A44:G44"/>
    <mergeCell ref="H7:R7"/>
    <mergeCell ref="H9:R9"/>
    <mergeCell ref="T11:W12"/>
    <mergeCell ref="T14:W15"/>
    <mergeCell ref="C12:O13"/>
    <mergeCell ref="A43:G43"/>
    <mergeCell ref="R43:V43"/>
    <mergeCell ref="A39:W39"/>
    <mergeCell ref="A40:W40"/>
    <mergeCell ref="P35:T36"/>
    <mergeCell ref="R31:T31"/>
    <mergeCell ref="U31:W31"/>
    <mergeCell ref="C31:G31"/>
    <mergeCell ref="S44:V44"/>
    <mergeCell ref="C21:G21"/>
    <mergeCell ref="C22:G22"/>
    <mergeCell ref="U35:W36"/>
    <mergeCell ref="A37:O38"/>
    <mergeCell ref="P37:T38"/>
    <mergeCell ref="U37:W38"/>
    <mergeCell ref="A35:O35"/>
    <mergeCell ref="A36:O36"/>
    <mergeCell ref="A34:O34"/>
    <mergeCell ref="A32:B32"/>
    <mergeCell ref="C32:G32"/>
    <mergeCell ref="P32:Q32"/>
    <mergeCell ref="R32:T32"/>
    <mergeCell ref="A33:O33"/>
    <mergeCell ref="P33:T34"/>
    <mergeCell ref="U33:W34"/>
    <mergeCell ref="U32:W32"/>
    <mergeCell ref="U30:W30"/>
    <mergeCell ref="C30:G30"/>
    <mergeCell ref="A31:B31"/>
    <mergeCell ref="H31:O31"/>
    <mergeCell ref="P31:Q31"/>
    <mergeCell ref="I30:O30"/>
    <mergeCell ref="I32:O32"/>
    <mergeCell ref="U28:W28"/>
    <mergeCell ref="H29:O29"/>
    <mergeCell ref="A29:B29"/>
    <mergeCell ref="C29:G29"/>
    <mergeCell ref="U29:W29"/>
    <mergeCell ref="P29:Q29"/>
    <mergeCell ref="P28:Q28"/>
    <mergeCell ref="R28:T28"/>
    <mergeCell ref="R29:T29"/>
    <mergeCell ref="A28:B28"/>
    <mergeCell ref="C28:G28"/>
    <mergeCell ref="I28:O28"/>
    <mergeCell ref="A30:B30"/>
    <mergeCell ref="P30:Q30"/>
    <mergeCell ref="R30:T30"/>
    <mergeCell ref="U26:W26"/>
    <mergeCell ref="A27:B27"/>
    <mergeCell ref="H27:O27"/>
    <mergeCell ref="P27:Q27"/>
    <mergeCell ref="R27:T27"/>
    <mergeCell ref="U27:W27"/>
    <mergeCell ref="C27:G27"/>
    <mergeCell ref="A26:B26"/>
    <mergeCell ref="P26:Q26"/>
    <mergeCell ref="R26:T26"/>
    <mergeCell ref="I26:O26"/>
    <mergeCell ref="C26:G26"/>
    <mergeCell ref="A25:B25"/>
    <mergeCell ref="H25:O25"/>
    <mergeCell ref="P25:Q25"/>
    <mergeCell ref="R25:T25"/>
    <mergeCell ref="U22:W22"/>
    <mergeCell ref="U25:W25"/>
    <mergeCell ref="A24:B24"/>
    <mergeCell ref="P24:Q24"/>
    <mergeCell ref="R24:T24"/>
    <mergeCell ref="U24:W24"/>
    <mergeCell ref="I24:O24"/>
    <mergeCell ref="A23:B23"/>
    <mergeCell ref="H23:O23"/>
    <mergeCell ref="P23:Q23"/>
    <mergeCell ref="R23:T23"/>
    <mergeCell ref="U23:W23"/>
    <mergeCell ref="A22:B22"/>
    <mergeCell ref="H22:O22"/>
    <mergeCell ref="P22:Q22"/>
    <mergeCell ref="R22:T22"/>
    <mergeCell ref="C24:G24"/>
    <mergeCell ref="C25:G25"/>
    <mergeCell ref="C23:G23"/>
    <mergeCell ref="H20:O20"/>
    <mergeCell ref="P20:Q20"/>
    <mergeCell ref="R20:T20"/>
    <mergeCell ref="P16:S16"/>
    <mergeCell ref="A17:G17"/>
    <mergeCell ref="P17:S17"/>
    <mergeCell ref="T17:W17"/>
    <mergeCell ref="H19:O19"/>
    <mergeCell ref="P19:S19"/>
    <mergeCell ref="T19:W19"/>
    <mergeCell ref="A18:G18"/>
    <mergeCell ref="A19:G19"/>
    <mergeCell ref="T18:W18"/>
    <mergeCell ref="P18:S18"/>
    <mergeCell ref="U20:W20"/>
    <mergeCell ref="A1:W1"/>
    <mergeCell ref="A2:W2"/>
    <mergeCell ref="A3:W3"/>
    <mergeCell ref="A4:W4"/>
    <mergeCell ref="A5:W5"/>
    <mergeCell ref="A11:B11"/>
    <mergeCell ref="C11:O11"/>
    <mergeCell ref="A21:B21"/>
    <mergeCell ref="P21:Q21"/>
    <mergeCell ref="R21:T21"/>
    <mergeCell ref="J14:O14"/>
    <mergeCell ref="C14:I14"/>
    <mergeCell ref="P15:S15"/>
    <mergeCell ref="E15:I15"/>
    <mergeCell ref="U21:W21"/>
    <mergeCell ref="H21:O21"/>
    <mergeCell ref="P11:S11"/>
    <mergeCell ref="A12:B12"/>
    <mergeCell ref="P12:S12"/>
    <mergeCell ref="P14:S14"/>
    <mergeCell ref="K15:O15"/>
    <mergeCell ref="H17:O18"/>
    <mergeCell ref="A20:B20"/>
    <mergeCell ref="C20:G20"/>
  </mergeCells>
  <phoneticPr fontId="6"/>
  <printOptions horizontalCentered="1"/>
  <pageMargins left="0.31496062992125984" right="0.31496062992125984" top="0.31496062992125984" bottom="0.19685039370078741" header="0.31496062992125984" footer="0.31496062992125984"/>
  <pageSetup paperSize="9" scale="83" orientation="portrait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S1"/>
  <sheetViews>
    <sheetView topLeftCell="BB1" workbookViewId="0">
      <selection activeCell="CA1" sqref="CA1"/>
    </sheetView>
  </sheetViews>
  <sheetFormatPr defaultRowHeight="15"/>
  <cols>
    <col min="6" max="6" width="10.28515625" bestFit="1" customWidth="1"/>
    <col min="7" max="7" width="9.7109375" bestFit="1" customWidth="1"/>
    <col min="8" max="9" width="10.7109375" bestFit="1" customWidth="1"/>
    <col min="10" max="10" width="14.140625" bestFit="1" customWidth="1"/>
    <col min="11" max="11" width="12" bestFit="1" customWidth="1"/>
    <col min="12" max="12" width="8" bestFit="1" customWidth="1"/>
    <col min="14" max="14" width="10" bestFit="1" customWidth="1"/>
    <col min="17" max="17" width="15.7109375" bestFit="1" customWidth="1"/>
    <col min="18" max="18" width="15.5703125" bestFit="1" customWidth="1"/>
    <col min="69" max="69" width="15.85546875" bestFit="1" customWidth="1"/>
    <col min="70" max="70" width="11.140625" bestFit="1" customWidth="1"/>
  </cols>
  <sheetData>
    <row r="1" spans="1:97">
      <c r="A1" t="s">
        <v>114</v>
      </c>
      <c r="B1" s="3" t="s">
        <v>19</v>
      </c>
      <c r="C1" s="3" t="s">
        <v>20</v>
      </c>
      <c r="D1" s="3" t="s">
        <v>21</v>
      </c>
      <c r="E1" s="3" t="s">
        <v>22</v>
      </c>
      <c r="F1" s="3" t="s">
        <v>100</v>
      </c>
      <c r="G1" s="3" t="s">
        <v>101</v>
      </c>
      <c r="H1" s="3" t="s">
        <v>102</v>
      </c>
      <c r="I1" s="3" t="s">
        <v>103</v>
      </c>
      <c r="J1" s="3" t="s">
        <v>104</v>
      </c>
      <c r="K1" s="3" t="s">
        <v>105</v>
      </c>
      <c r="L1" s="3" t="s">
        <v>106</v>
      </c>
      <c r="M1" s="3" t="s">
        <v>107</v>
      </c>
      <c r="N1" s="3" t="s">
        <v>108</v>
      </c>
      <c r="O1" s="3" t="s">
        <v>109</v>
      </c>
      <c r="P1" s="3" t="s">
        <v>23</v>
      </c>
      <c r="Q1" s="3" t="s">
        <v>24</v>
      </c>
      <c r="R1" s="3" t="s">
        <v>26</v>
      </c>
      <c r="S1" s="3" t="s">
        <v>27</v>
      </c>
      <c r="T1" s="3" t="s">
        <v>28</v>
      </c>
      <c r="U1" s="3" t="s">
        <v>29</v>
      </c>
      <c r="V1" s="3" t="s">
        <v>25</v>
      </c>
      <c r="W1" s="3" t="s">
        <v>30</v>
      </c>
      <c r="X1" s="3" t="s">
        <v>31</v>
      </c>
      <c r="Y1" s="3" t="s">
        <v>32</v>
      </c>
      <c r="Z1" s="3" t="s">
        <v>33</v>
      </c>
      <c r="AA1" s="3" t="s">
        <v>34</v>
      </c>
      <c r="AB1" s="3" t="s">
        <v>35</v>
      </c>
      <c r="AC1" s="3" t="s">
        <v>36</v>
      </c>
      <c r="AD1" s="3" t="s">
        <v>37</v>
      </c>
      <c r="AE1" s="3" t="s">
        <v>38</v>
      </c>
      <c r="AF1" s="3" t="s">
        <v>39</v>
      </c>
      <c r="AG1" s="3" t="s">
        <v>40</v>
      </c>
      <c r="AH1" s="3" t="s">
        <v>41</v>
      </c>
      <c r="AI1" s="3" t="s">
        <v>42</v>
      </c>
      <c r="AJ1" s="3" t="s">
        <v>43</v>
      </c>
      <c r="AK1" s="3" t="s">
        <v>44</v>
      </c>
      <c r="AL1" s="3" t="s">
        <v>45</v>
      </c>
      <c r="AM1" s="3" t="s">
        <v>46</v>
      </c>
      <c r="AN1" s="3" t="s">
        <v>47</v>
      </c>
      <c r="AO1" s="3" t="s">
        <v>82</v>
      </c>
      <c r="AP1" s="3" t="s">
        <v>83</v>
      </c>
      <c r="AQ1" s="3" t="s">
        <v>84</v>
      </c>
      <c r="AR1" s="3" t="s">
        <v>85</v>
      </c>
      <c r="AS1" s="3" t="s">
        <v>86</v>
      </c>
      <c r="AT1" s="3" t="s">
        <v>87</v>
      </c>
      <c r="AU1" s="3" t="s">
        <v>88</v>
      </c>
      <c r="AV1" s="3" t="s">
        <v>89</v>
      </c>
      <c r="AW1" s="3" t="s">
        <v>90</v>
      </c>
      <c r="AX1" s="3" t="s">
        <v>91</v>
      </c>
      <c r="AY1" s="3" t="s">
        <v>92</v>
      </c>
      <c r="AZ1" s="3" t="s">
        <v>93</v>
      </c>
      <c r="BA1" s="3" t="s">
        <v>94</v>
      </c>
      <c r="BB1" s="3" t="s">
        <v>95</v>
      </c>
      <c r="BC1" s="3" t="s">
        <v>67</v>
      </c>
      <c r="BD1" s="3" t="s">
        <v>68</v>
      </c>
      <c r="BE1" s="3" t="s">
        <v>69</v>
      </c>
      <c r="BF1" s="3" t="s">
        <v>70</v>
      </c>
      <c r="BG1" s="3" t="s">
        <v>71</v>
      </c>
      <c r="BH1" s="3" t="s">
        <v>72</v>
      </c>
      <c r="BI1" s="3" t="s">
        <v>73</v>
      </c>
      <c r="BJ1" s="3" t="s">
        <v>74</v>
      </c>
      <c r="BK1" s="3" t="s">
        <v>48</v>
      </c>
      <c r="BL1" s="3" t="s">
        <v>75</v>
      </c>
      <c r="BM1" s="3" t="s">
        <v>76</v>
      </c>
      <c r="BN1" s="3" t="s">
        <v>77</v>
      </c>
      <c r="BO1" s="3" t="s">
        <v>49</v>
      </c>
      <c r="BP1" s="3" t="s">
        <v>119</v>
      </c>
      <c r="BQ1" s="3" t="s">
        <v>50</v>
      </c>
      <c r="BR1" s="3" t="s">
        <v>51</v>
      </c>
      <c r="BS1" s="3" t="s">
        <v>52</v>
      </c>
      <c r="BT1" s="3" t="s">
        <v>81</v>
      </c>
      <c r="BU1" s="3" t="s">
        <v>53</v>
      </c>
      <c r="BV1" s="3" t="s">
        <v>79</v>
      </c>
      <c r="BW1" s="3" t="s">
        <v>54</v>
      </c>
      <c r="BX1" s="3" t="s">
        <v>55</v>
      </c>
      <c r="BY1" s="3" t="s">
        <v>56</v>
      </c>
      <c r="BZ1" t="s">
        <v>57</v>
      </c>
      <c r="CA1" s="3" t="s">
        <v>58</v>
      </c>
      <c r="CB1" s="3" t="s">
        <v>59</v>
      </c>
      <c r="CC1" t="s">
        <v>60</v>
      </c>
      <c r="CD1" t="s">
        <v>61</v>
      </c>
      <c r="CE1" t="s">
        <v>62</v>
      </c>
      <c r="CF1" t="s">
        <v>66</v>
      </c>
      <c r="CG1" t="s">
        <v>63</v>
      </c>
      <c r="CH1" t="s">
        <v>64</v>
      </c>
      <c r="CI1" t="s">
        <v>96</v>
      </c>
      <c r="CJ1" t="s">
        <v>80</v>
      </c>
      <c r="CK1" t="s">
        <v>97</v>
      </c>
      <c r="CL1" t="s">
        <v>98</v>
      </c>
      <c r="CM1" t="s">
        <v>99</v>
      </c>
      <c r="CN1" t="s">
        <v>65</v>
      </c>
      <c r="CO1" t="s">
        <v>96</v>
      </c>
      <c r="CP1" t="s">
        <v>80</v>
      </c>
      <c r="CQ1" t="s">
        <v>97</v>
      </c>
      <c r="CR1" t="s">
        <v>98</v>
      </c>
      <c r="CS1" t="s">
        <v>99</v>
      </c>
    </row>
  </sheetData>
  <phoneticPr fontId="6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LAYOUT</vt:lpstr>
      <vt:lpstr>DATA</vt:lpstr>
      <vt:lpstr>LAYOUT!Print_Area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Somwang T</dc:creator>
  <cp:lastModifiedBy>Programmer01 C2w</cp:lastModifiedBy>
  <cp:lastPrinted>2024-08-29T07:08:48Z</cp:lastPrinted>
  <dcterms:created xsi:type="dcterms:W3CDTF">2023-03-03T03:55:30Z</dcterms:created>
  <dcterms:modified xsi:type="dcterms:W3CDTF">2024-09-25T05:11:46Z</dcterms:modified>
</cp:coreProperties>
</file>