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C2D66D23-1FB1-4A72-BFA9-A0D18B63BCA4}" xr6:coauthVersionLast="36" xr6:coauthVersionMax="36" xr10:uidLastSave="{00000000-0000-0000-0000-000000000000}"/>
  <bookViews>
    <workbookView xWindow="0" yWindow="0" windowWidth="28800" windowHeight="12225" firstSheet="1" activeTab="3" xr2:uid="{A37625D0-11B0-45AC-A930-0118A9A7B01C}"/>
  </bookViews>
  <sheets>
    <sheet name="Lohnberechnung" sheetId="1" r:id="rId1"/>
    <sheet name="Wetter" sheetId="2" r:id="rId2"/>
    <sheet name="Wasserverbruach" sheetId="3" r:id="rId3"/>
    <sheet name="Mc Donald'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F3" i="4"/>
  <c r="E3" i="4"/>
  <c r="D3" i="4"/>
  <c r="J3" i="3"/>
  <c r="J4" i="3"/>
  <c r="J5" i="3"/>
  <c r="J2" i="3"/>
  <c r="I3" i="3"/>
  <c r="I4" i="3"/>
  <c r="I5" i="3"/>
  <c r="I2" i="3"/>
  <c r="H3" i="3"/>
  <c r="H4" i="3"/>
  <c r="H5" i="3"/>
  <c r="H2" i="3"/>
  <c r="G6" i="3"/>
  <c r="G3" i="3"/>
  <c r="G4" i="3"/>
  <c r="G5" i="3"/>
  <c r="G2" i="3"/>
  <c r="C6" i="3"/>
  <c r="D6" i="3"/>
  <c r="E6" i="3"/>
  <c r="F6" i="3"/>
  <c r="B6" i="3"/>
  <c r="H3" i="2"/>
  <c r="H4" i="2"/>
  <c r="H5" i="2"/>
  <c r="H6" i="2"/>
  <c r="H7" i="2"/>
  <c r="H2" i="2"/>
  <c r="G3" i="2"/>
  <c r="G4" i="2"/>
  <c r="G5" i="2"/>
  <c r="G6" i="2"/>
  <c r="G7" i="2"/>
  <c r="G2" i="2"/>
  <c r="F3" i="2"/>
  <c r="F4" i="2"/>
  <c r="F5" i="2"/>
  <c r="F6" i="2"/>
  <c r="F7" i="2"/>
  <c r="F2" i="2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<sst xmlns="http://schemas.openxmlformats.org/spreadsheetml/2006/main" count="91" uniqueCount="77">
  <si>
    <t>Name</t>
  </si>
  <si>
    <t>Vorname</t>
  </si>
  <si>
    <t>Anwesenheit in Stunden</t>
  </si>
  <si>
    <t>Lohn</t>
  </si>
  <si>
    <t>Baier</t>
  </si>
  <si>
    <t>Berger</t>
  </si>
  <si>
    <t>Maximilian</t>
  </si>
  <si>
    <t>Kilian</t>
  </si>
  <si>
    <t>Elezaj</t>
  </si>
  <si>
    <t>Arjanit</t>
  </si>
  <si>
    <t>Franjicevic</t>
  </si>
  <si>
    <t>Kristijan</t>
  </si>
  <si>
    <t>Gruber Leonar</t>
  </si>
  <si>
    <t>Petra</t>
  </si>
  <si>
    <t>Hagmann</t>
  </si>
  <si>
    <t>Michael</t>
  </si>
  <si>
    <t>-</t>
  </si>
  <si>
    <t>Hammerer</t>
  </si>
  <si>
    <t>Tobias</t>
  </si>
  <si>
    <t>Fridau</t>
  </si>
  <si>
    <t>Nikolaus</t>
  </si>
  <si>
    <t>Friedmann</t>
  </si>
  <si>
    <t>Lukas</t>
  </si>
  <si>
    <t>Grassler</t>
  </si>
  <si>
    <t>Niaima</t>
  </si>
  <si>
    <t>Huber</t>
  </si>
  <si>
    <t>Mattis</t>
  </si>
  <si>
    <t>Leitzmüller</t>
  </si>
  <si>
    <t>Beate</t>
  </si>
  <si>
    <t>Manthey</t>
  </si>
  <si>
    <t>Niklas</t>
  </si>
  <si>
    <t>Öhlzelt</t>
  </si>
  <si>
    <t>Melina</t>
  </si>
  <si>
    <t>Osmani</t>
  </si>
  <si>
    <t>Endrit</t>
  </si>
  <si>
    <t>Gesamtlöhne:</t>
  </si>
  <si>
    <t>Burchschnittslohn:</t>
  </si>
  <si>
    <t>Anzahl der Mitarbeiter:</t>
  </si>
  <si>
    <t>Höchster Lohn:</t>
  </si>
  <si>
    <t>Niedrigster Lohn:</t>
  </si>
  <si>
    <t>Jan</t>
  </si>
  <si>
    <t>Feb</t>
  </si>
  <si>
    <t>Mrz</t>
  </si>
  <si>
    <t>Stuttgart</t>
  </si>
  <si>
    <t>Madrid</t>
  </si>
  <si>
    <t>Kairo</t>
  </si>
  <si>
    <t>Zürich</t>
  </si>
  <si>
    <t>Lerwick</t>
  </si>
  <si>
    <t>Las Vegas</t>
  </si>
  <si>
    <t>Deutschland</t>
  </si>
  <si>
    <t>Spanien</t>
  </si>
  <si>
    <t>Ägypten</t>
  </si>
  <si>
    <t>Schweiz</t>
  </si>
  <si>
    <t>USA</t>
  </si>
  <si>
    <t>Großbritannien</t>
  </si>
  <si>
    <t>Monatl. Mittel</t>
  </si>
  <si>
    <t>Gerundet</t>
  </si>
  <si>
    <t>verschachtelt</t>
  </si>
  <si>
    <t>Höllrigl</t>
  </si>
  <si>
    <t>Langmeister</t>
  </si>
  <si>
    <t>Pegl</t>
  </si>
  <si>
    <t>Gesamt</t>
  </si>
  <si>
    <t>Mo</t>
  </si>
  <si>
    <t>Di</t>
  </si>
  <si>
    <t>Mi</t>
  </si>
  <si>
    <t>Do</t>
  </si>
  <si>
    <t>Fr</t>
  </si>
  <si>
    <t>Mittelwert</t>
  </si>
  <si>
    <t>Max. Wert</t>
  </si>
  <si>
    <t>Min. Wert</t>
  </si>
  <si>
    <t>Artikel</t>
  </si>
  <si>
    <t>Anzahl</t>
  </si>
  <si>
    <t>McF1rst Beef</t>
  </si>
  <si>
    <t>Grand Bic Mac</t>
  </si>
  <si>
    <t>Curly Fries</t>
  </si>
  <si>
    <t>McSundae Schoko Brownie</t>
  </si>
  <si>
    <t>Grand Big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</si>
</sst>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2" fontId="1" fillId="0" borderId="0">
      <alignment textRotation="45"/>
    </xf>
    <xf numFmtId="0" fontId="1" fillId="0" borderId="0">
      <alignment textRotation="45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164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0" fontId="0" fillId="4" borderId="1" xfId="0" applyFill="1" applyBorder="1" applyAlignment="1">
      <alignment horizontal="right"/>
    </xf>
    <xf numFmtId="0" fontId="0" fillId="3" borderId="1" xfId="0" applyFill="1" applyBorder="1"/>
    <xf numFmtId="164" fontId="0" fillId="3" borderId="1" xfId="0" applyNumberFormat="1" applyFill="1" applyBorder="1"/>
    <xf numFmtId="0" fontId="0" fillId="5" borderId="0" xfId="0" applyFill="1"/>
    <xf numFmtId="0" fontId="0" fillId="6" borderId="0" xfId="0" applyFill="1" applyAlignment="1">
      <alignment horizontal="center" vertical="center" textRotation="45"/>
    </xf>
    <xf numFmtId="0" fontId="0" fillId="6" borderId="0" xfId="0" applyFill="1"/>
    <xf numFmtId="0" fontId="0" fillId="7" borderId="0" xfId="0" applyFill="1" applyAlignment="1">
      <alignment horizontal="center" vertical="center" textRotation="45"/>
    </xf>
    <xf numFmtId="0" fontId="0" fillId="7" borderId="0" xfId="0" applyFill="1" applyAlignment="1">
      <alignment textRotation="45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1" xfId="0" applyBorder="1" applyAlignment="1">
      <alignment horizontal="center"/>
    </xf>
    <xf numFmtId="0" fontId="3" fillId="8" borderId="1" xfId="0" applyFont="1" applyFill="1" applyBorder="1"/>
  </cellXfs>
  <cellStyles count="4">
    <cellStyle name="Standard" xfId="0" builtinId="0"/>
    <cellStyle name="Stil 1" xfId="2" xr:uid="{4DE075D6-054C-481A-B87A-CE4460BEB517}"/>
    <cellStyle name="Stil 2" xfId="3" xr:uid="{73AF8762-5579-44FB-9D1C-74A8DDFE67B3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8E5-1DFF-449A-9585-0728F955C009}">
  <dimension ref="A1:G16"/>
  <sheetViews>
    <sheetView workbookViewId="0">
      <selection activeCell="C35" sqref="C35"/>
    </sheetView>
  </sheetViews>
  <sheetFormatPr baseColWidth="10" defaultRowHeight="15" x14ac:dyDescent="0.25"/>
  <cols>
    <col min="1" max="1" width="14.140625" customWidth="1"/>
    <col min="3" max="3" width="24" customWidth="1"/>
    <col min="6" max="6" width="23.5703125" customWidth="1"/>
    <col min="7" max="7" width="19.7109375" customWidth="1"/>
  </cols>
  <sheetData>
    <row r="1" spans="1:7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t="s">
        <v>4</v>
      </c>
      <c r="B2" t="s">
        <v>7</v>
      </c>
      <c r="C2" s="1">
        <v>80</v>
      </c>
      <c r="D2" s="4">
        <v>1800</v>
      </c>
      <c r="F2" s="6" t="s">
        <v>35</v>
      </c>
      <c r="G2" s="8">
        <f>SUM(D2:D16)</f>
        <v>30465</v>
      </c>
    </row>
    <row r="3" spans="1:7" x14ac:dyDescent="0.25">
      <c r="A3" t="s">
        <v>5</v>
      </c>
      <c r="B3" t="s">
        <v>6</v>
      </c>
      <c r="C3" s="1">
        <v>120</v>
      </c>
      <c r="D3" s="4">
        <v>2700</v>
      </c>
      <c r="F3" s="6" t="s">
        <v>36</v>
      </c>
      <c r="G3" s="8">
        <f>AVERAGE(D2:D16)</f>
        <v>2343.4615384615386</v>
      </c>
    </row>
    <row r="4" spans="1:7" x14ac:dyDescent="0.25">
      <c r="A4" s="3" t="s">
        <v>8</v>
      </c>
      <c r="B4" t="s">
        <v>9</v>
      </c>
      <c r="C4" s="1">
        <v>66</v>
      </c>
      <c r="D4" s="4">
        <v>1485</v>
      </c>
      <c r="F4" s="6" t="s">
        <v>37</v>
      </c>
      <c r="G4" s="7">
        <f>COUNTA(A2:A16)</f>
        <v>15</v>
      </c>
    </row>
    <row r="5" spans="1:7" x14ac:dyDescent="0.25">
      <c r="A5" t="s">
        <v>10</v>
      </c>
      <c r="B5" t="s">
        <v>11</v>
      </c>
      <c r="C5" s="1">
        <v>136</v>
      </c>
      <c r="D5" s="4">
        <v>3060</v>
      </c>
      <c r="F5" s="6" t="s">
        <v>38</v>
      </c>
      <c r="G5" s="8">
        <f>MAX(D2:D16)</f>
        <v>3420</v>
      </c>
    </row>
    <row r="6" spans="1:7" x14ac:dyDescent="0.25">
      <c r="A6" t="s">
        <v>12</v>
      </c>
      <c r="B6" t="s">
        <v>13</v>
      </c>
      <c r="C6" s="1">
        <v>142</v>
      </c>
      <c r="D6" s="4">
        <v>3195</v>
      </c>
      <c r="F6" s="6" t="s">
        <v>39</v>
      </c>
      <c r="G6" s="8">
        <f>MIN(D2:D16)</f>
        <v>1035</v>
      </c>
    </row>
    <row r="7" spans="1:7" x14ac:dyDescent="0.25">
      <c r="A7" t="s">
        <v>14</v>
      </c>
      <c r="B7" t="s">
        <v>15</v>
      </c>
      <c r="C7" s="1">
        <v>0</v>
      </c>
      <c r="D7" s="5" t="s">
        <v>16</v>
      </c>
    </row>
    <row r="8" spans="1:7" x14ac:dyDescent="0.25">
      <c r="A8" t="s">
        <v>17</v>
      </c>
      <c r="B8" t="s">
        <v>18</v>
      </c>
      <c r="C8" s="1">
        <v>97</v>
      </c>
      <c r="D8" s="4">
        <v>2182.5</v>
      </c>
    </row>
    <row r="9" spans="1:7" x14ac:dyDescent="0.25">
      <c r="A9" t="s">
        <v>19</v>
      </c>
      <c r="B9" t="s">
        <v>20</v>
      </c>
      <c r="C9" s="1">
        <v>103</v>
      </c>
      <c r="D9" s="4">
        <v>2317.5</v>
      </c>
    </row>
    <row r="10" spans="1:7" x14ac:dyDescent="0.25">
      <c r="A10" t="s">
        <v>21</v>
      </c>
      <c r="B10" t="s">
        <v>22</v>
      </c>
      <c r="C10" s="1">
        <v>46</v>
      </c>
      <c r="D10" s="4">
        <v>1035</v>
      </c>
    </row>
    <row r="11" spans="1:7" x14ac:dyDescent="0.25">
      <c r="A11" t="s">
        <v>23</v>
      </c>
      <c r="B11" t="s">
        <v>24</v>
      </c>
      <c r="C11" s="1">
        <v>82</v>
      </c>
      <c r="D11" s="4">
        <v>1845</v>
      </c>
    </row>
    <row r="12" spans="1:7" x14ac:dyDescent="0.25">
      <c r="A12" t="s">
        <v>25</v>
      </c>
      <c r="B12" t="s">
        <v>26</v>
      </c>
      <c r="C12" s="1">
        <v>152</v>
      </c>
      <c r="D12" s="4">
        <v>3420</v>
      </c>
    </row>
    <row r="13" spans="1:7" x14ac:dyDescent="0.25">
      <c r="A13" t="s">
        <v>27</v>
      </c>
      <c r="B13" t="s">
        <v>28</v>
      </c>
      <c r="C13" s="1">
        <v>143</v>
      </c>
      <c r="D13" s="4">
        <v>3217.5</v>
      </c>
    </row>
    <row r="14" spans="1:7" x14ac:dyDescent="0.25">
      <c r="A14" t="s">
        <v>29</v>
      </c>
      <c r="B14" t="s">
        <v>30</v>
      </c>
      <c r="C14" s="1">
        <v>0</v>
      </c>
      <c r="D14" s="4" t="s">
        <v>16</v>
      </c>
    </row>
    <row r="15" spans="1:7" x14ac:dyDescent="0.25">
      <c r="A15" t="s">
        <v>31</v>
      </c>
      <c r="B15" t="s">
        <v>32</v>
      </c>
      <c r="C15" s="1">
        <v>102</v>
      </c>
      <c r="D15" s="4">
        <v>2295</v>
      </c>
    </row>
    <row r="16" spans="1:7" x14ac:dyDescent="0.25">
      <c r="A16" t="s">
        <v>33</v>
      </c>
      <c r="B16" t="s">
        <v>34</v>
      </c>
      <c r="C16" s="1">
        <v>85</v>
      </c>
      <c r="D16" s="4">
        <v>1912.5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014E-C75E-47A7-949D-7FF5540BE4A4}">
  <dimension ref="A1:H7"/>
  <sheetViews>
    <sheetView workbookViewId="0">
      <selection activeCell="J10" sqref="J10"/>
    </sheetView>
  </sheetViews>
  <sheetFormatPr baseColWidth="10" defaultRowHeight="15" x14ac:dyDescent="0.25"/>
  <cols>
    <col min="2" max="2" width="15.42578125" customWidth="1"/>
  </cols>
  <sheetData>
    <row r="1" spans="1:8" ht="69" customHeight="1" x14ac:dyDescent="0.25">
      <c r="C1" s="10" t="s">
        <v>40</v>
      </c>
      <c r="D1" s="10" t="s">
        <v>41</v>
      </c>
      <c r="E1" s="10" t="s">
        <v>42</v>
      </c>
      <c r="F1" s="12" t="s">
        <v>55</v>
      </c>
      <c r="G1" s="13" t="s">
        <v>56</v>
      </c>
      <c r="H1" s="13" t="s">
        <v>57</v>
      </c>
    </row>
    <row r="2" spans="1:8" x14ac:dyDescent="0.25">
      <c r="A2" s="9" t="s">
        <v>43</v>
      </c>
      <c r="B2" s="11" t="s">
        <v>49</v>
      </c>
      <c r="C2" s="1">
        <v>1.7</v>
      </c>
      <c r="D2" s="1">
        <v>2.7</v>
      </c>
      <c r="E2" s="1">
        <v>4.0999999999999996</v>
      </c>
      <c r="F2" s="14">
        <f>AVERAGE(C2:E2)</f>
        <v>2.8333333333333335</v>
      </c>
      <c r="G2" s="14">
        <f>ROUND(F2,0)</f>
        <v>3</v>
      </c>
      <c r="H2" s="15">
        <f>ROUND(AVERAGE(C2:E2),0)</f>
        <v>3</v>
      </c>
    </row>
    <row r="3" spans="1:8" x14ac:dyDescent="0.25">
      <c r="A3" s="9" t="s">
        <v>44</v>
      </c>
      <c r="B3" s="11" t="s">
        <v>50</v>
      </c>
      <c r="C3" s="1">
        <v>4.5999999999999996</v>
      </c>
      <c r="D3" s="1">
        <v>5.7</v>
      </c>
      <c r="E3" s="1">
        <v>6.4</v>
      </c>
      <c r="F3" s="14">
        <f t="shared" ref="F3:F7" si="0">AVERAGE(C3:E3)</f>
        <v>5.5666666666666673</v>
      </c>
      <c r="G3" s="14">
        <f t="shared" ref="G3:G7" si="1">ROUND(F3,0)</f>
        <v>6</v>
      </c>
      <c r="H3" s="15">
        <f t="shared" ref="H3:H7" si="2">ROUND(AVERAGE(C3:E3),0)</f>
        <v>6</v>
      </c>
    </row>
    <row r="4" spans="1:8" x14ac:dyDescent="0.25">
      <c r="A4" s="9" t="s">
        <v>45</v>
      </c>
      <c r="B4" s="11" t="s">
        <v>51</v>
      </c>
      <c r="C4" s="1">
        <v>7.1</v>
      </c>
      <c r="D4" s="1">
        <v>7.5</v>
      </c>
      <c r="E4" s="1">
        <v>8.6</v>
      </c>
      <c r="F4" s="14">
        <f t="shared" si="0"/>
        <v>7.7333333333333334</v>
      </c>
      <c r="G4" s="14">
        <f t="shared" si="1"/>
        <v>8</v>
      </c>
      <c r="H4" s="15">
        <f t="shared" si="2"/>
        <v>8</v>
      </c>
    </row>
    <row r="5" spans="1:8" x14ac:dyDescent="0.25">
      <c r="A5" s="9" t="s">
        <v>46</v>
      </c>
      <c r="B5" s="11" t="s">
        <v>52</v>
      </c>
      <c r="C5" s="1">
        <v>1.4</v>
      </c>
      <c r="D5" s="1">
        <v>2.7</v>
      </c>
      <c r="E5" s="1">
        <v>3.8</v>
      </c>
      <c r="F5" s="14">
        <f t="shared" si="0"/>
        <v>2.6333333333333333</v>
      </c>
      <c r="G5" s="14">
        <f t="shared" si="1"/>
        <v>3</v>
      </c>
      <c r="H5" s="15">
        <f t="shared" si="2"/>
        <v>3</v>
      </c>
    </row>
    <row r="6" spans="1:8" x14ac:dyDescent="0.25">
      <c r="A6" s="9" t="s">
        <v>48</v>
      </c>
      <c r="B6" s="11" t="s">
        <v>53</v>
      </c>
      <c r="C6" s="1">
        <v>7.9</v>
      </c>
      <c r="D6" s="1">
        <v>8.6999999999999993</v>
      </c>
      <c r="E6" s="1">
        <v>10.199999999999999</v>
      </c>
      <c r="F6" s="14">
        <f t="shared" si="0"/>
        <v>8.9333333333333336</v>
      </c>
      <c r="G6" s="14">
        <f t="shared" si="1"/>
        <v>9</v>
      </c>
      <c r="H6" s="15">
        <f t="shared" si="2"/>
        <v>9</v>
      </c>
    </row>
    <row r="7" spans="1:8" x14ac:dyDescent="0.25">
      <c r="A7" s="9" t="s">
        <v>47</v>
      </c>
      <c r="B7" s="11" t="s">
        <v>54</v>
      </c>
      <c r="C7" s="1">
        <v>0.7</v>
      </c>
      <c r="D7" s="1">
        <v>1.9</v>
      </c>
      <c r="E7" s="1">
        <v>2.8</v>
      </c>
      <c r="F7" s="14">
        <f t="shared" si="0"/>
        <v>1.7999999999999998</v>
      </c>
      <c r="G7" s="14">
        <f t="shared" si="1"/>
        <v>2</v>
      </c>
      <c r="H7" s="15">
        <f t="shared" si="2"/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835B-33A3-4388-8010-A3C015FE3131}">
  <dimension ref="A1:J6"/>
  <sheetViews>
    <sheetView workbookViewId="0">
      <selection activeCell="J10" sqref="J10"/>
    </sheetView>
  </sheetViews>
  <sheetFormatPr baseColWidth="10" defaultRowHeight="15" x14ac:dyDescent="0.25"/>
  <sheetData>
    <row r="1" spans="1:10" ht="15.75" thickBot="1" x14ac:dyDescent="0.3">
      <c r="A1" s="17"/>
      <c r="B1" s="16" t="s">
        <v>62</v>
      </c>
      <c r="C1" s="16" t="s">
        <v>63</v>
      </c>
      <c r="D1" s="16" t="s">
        <v>64</v>
      </c>
      <c r="E1" s="16" t="s">
        <v>65</v>
      </c>
      <c r="F1" s="16" t="s">
        <v>66</v>
      </c>
      <c r="G1" s="16" t="s">
        <v>61</v>
      </c>
      <c r="H1" s="16" t="s">
        <v>67</v>
      </c>
      <c r="I1" s="16" t="s">
        <v>68</v>
      </c>
      <c r="J1" s="16" t="s">
        <v>69</v>
      </c>
    </row>
    <row r="2" spans="1:10" x14ac:dyDescent="0.25">
      <c r="A2" t="s">
        <v>58</v>
      </c>
      <c r="B2" s="1">
        <v>50</v>
      </c>
      <c r="C2" s="1">
        <v>46</v>
      </c>
      <c r="D2" s="1">
        <v>48</v>
      </c>
      <c r="E2" s="1">
        <v>50</v>
      </c>
      <c r="F2" s="1">
        <v>46</v>
      </c>
      <c r="G2" s="15">
        <f>SUM(B2:F2)</f>
        <v>240</v>
      </c>
      <c r="H2" s="15">
        <f>AVERAGE(B2:F2)</f>
        <v>48</v>
      </c>
      <c r="I2" s="15">
        <f>MAX(B2:F2)</f>
        <v>50</v>
      </c>
      <c r="J2" s="15">
        <f>MIN(B2:F2)</f>
        <v>46</v>
      </c>
    </row>
    <row r="3" spans="1:10" x14ac:dyDescent="0.25">
      <c r="A3" t="s">
        <v>59</v>
      </c>
      <c r="B3" s="1">
        <v>69</v>
      </c>
      <c r="C3" s="1">
        <v>67</v>
      </c>
      <c r="D3" s="1">
        <v>67</v>
      </c>
      <c r="E3" s="1">
        <v>62</v>
      </c>
      <c r="F3" s="1">
        <v>60</v>
      </c>
      <c r="G3" s="15">
        <f t="shared" ref="G3:G5" si="0">SUM(B3:F3)</f>
        <v>325</v>
      </c>
      <c r="H3" s="15">
        <f t="shared" ref="H3:H5" si="1">AVERAGE(B3:F3)</f>
        <v>65</v>
      </c>
      <c r="I3" s="15">
        <f t="shared" ref="I3:I5" si="2">MAX(B3:F3)</f>
        <v>69</v>
      </c>
      <c r="J3" s="15">
        <f t="shared" ref="J3:J5" si="3">MIN(B3:F3)</f>
        <v>60</v>
      </c>
    </row>
    <row r="4" spans="1:10" x14ac:dyDescent="0.25">
      <c r="A4" t="s">
        <v>33</v>
      </c>
      <c r="B4" s="1">
        <v>100</v>
      </c>
      <c r="C4" s="1">
        <v>94</v>
      </c>
      <c r="D4" s="1">
        <v>97</v>
      </c>
      <c r="E4" s="1">
        <v>91</v>
      </c>
      <c r="F4" s="1">
        <v>83</v>
      </c>
      <c r="G4" s="15">
        <f t="shared" si="0"/>
        <v>465</v>
      </c>
      <c r="H4" s="15">
        <f t="shared" si="1"/>
        <v>93</v>
      </c>
      <c r="I4" s="15">
        <f t="shared" si="2"/>
        <v>100</v>
      </c>
      <c r="J4" s="15">
        <f t="shared" si="3"/>
        <v>83</v>
      </c>
    </row>
    <row r="5" spans="1:10" x14ac:dyDescent="0.25">
      <c r="A5" s="18" t="s">
        <v>60</v>
      </c>
      <c r="B5" s="19">
        <v>59</v>
      </c>
      <c r="C5" s="19">
        <v>54</v>
      </c>
      <c r="D5" s="19">
        <v>47</v>
      </c>
      <c r="E5" s="19">
        <v>53</v>
      </c>
      <c r="F5" s="19">
        <v>50</v>
      </c>
      <c r="G5" s="20">
        <f t="shared" si="0"/>
        <v>263</v>
      </c>
      <c r="H5" s="15">
        <f t="shared" si="1"/>
        <v>52.6</v>
      </c>
      <c r="I5" s="15">
        <f t="shared" si="2"/>
        <v>59</v>
      </c>
      <c r="J5" s="15">
        <f t="shared" si="3"/>
        <v>47</v>
      </c>
    </row>
    <row r="6" spans="1:10" ht="15.75" thickBot="1" x14ac:dyDescent="0.3">
      <c r="A6" s="17" t="s">
        <v>61</v>
      </c>
      <c r="B6" s="21">
        <f>SUM(B2:B5)</f>
        <v>278</v>
      </c>
      <c r="C6" s="21">
        <f t="shared" ref="C6:F6" si="4">SUM(C2:C5)</f>
        <v>261</v>
      </c>
      <c r="D6" s="21">
        <f t="shared" si="4"/>
        <v>259</v>
      </c>
      <c r="E6" s="21">
        <f t="shared" si="4"/>
        <v>256</v>
      </c>
      <c r="F6" s="21">
        <f t="shared" si="4"/>
        <v>239</v>
      </c>
      <c r="G6" s="21">
        <f>SUM(G2:G5)</f>
        <v>1293</v>
      </c>
      <c r="H6" s="1"/>
      <c r="I6" s="1"/>
      <c r="J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8322-2E7E-42CD-80EC-81BE641B60B5}">
  <dimension ref="A1:G13"/>
  <sheetViews>
    <sheetView tabSelected="1" workbookViewId="0">
      <selection activeCell="A50" sqref="A50"/>
    </sheetView>
  </sheetViews>
  <sheetFormatPr baseColWidth="10" defaultRowHeight="15" x14ac:dyDescent="0.25"/>
  <cols>
    <col min="1" max="1" width="25.28515625" customWidth="1"/>
    <col min="4" max="4" width="13.28515625" customWidth="1"/>
    <col min="5" max="5" width="13.85546875" customWidth="1"/>
    <col min="7" max="7" width="25" customWidth="1"/>
  </cols>
  <sheetData>
    <row r="1" spans="1:7" ht="15.75" thickBot="1" x14ac:dyDescent="0.3">
      <c r="A1" s="24" t="s">
        <v>70</v>
      </c>
      <c r="B1" s="25" t="s">
        <v>71</v>
      </c>
    </row>
    <row r="2" spans="1:7" x14ac:dyDescent="0.25">
      <c r="A2" s="23" t="s">
        <v>72</v>
      </c>
      <c r="B2" s="23">
        <v>32</v>
      </c>
      <c r="D2" s="28" t="s">
        <v>76</v>
      </c>
      <c r="E2" s="28" t="s">
        <v>72</v>
      </c>
      <c r="F2" s="28" t="s">
        <v>74</v>
      </c>
      <c r="G2" s="28" t="s">
        <v>75</v>
      </c>
    </row>
    <row r="3" spans="1:7" x14ac:dyDescent="0.25">
      <c r="A3" s="22" t="s">
        <v>73</v>
      </c>
      <c r="B3" s="22">
        <v>22</v>
      </c>
      <c r="D3" s="27">
        <f>SUMIF(A2:A13,"Grand Bic Mac",B2:B13)</f>
        <v>127</v>
      </c>
      <c r="E3" s="27">
        <f>SUMIF(A2:A13,"McF1rst Beef",B2:B13)</f>
        <v>120</v>
      </c>
      <c r="F3" s="27">
        <f>SUMIF(A2:A13,"Curly Fries",B2:B13)</f>
        <v>251</v>
      </c>
      <c r="G3" s="27">
        <f>SUMIF(A2:A13,"McSundae Schoko Brownie",B2:B13)</f>
        <v>173</v>
      </c>
    </row>
    <row r="4" spans="1:7" x14ac:dyDescent="0.25">
      <c r="A4" s="22" t="s">
        <v>74</v>
      </c>
      <c r="B4" s="22">
        <v>92</v>
      </c>
    </row>
    <row r="5" spans="1:7" ht="15.75" thickBot="1" x14ac:dyDescent="0.3">
      <c r="A5" s="26" t="s">
        <v>75</v>
      </c>
      <c r="B5" s="26">
        <v>77</v>
      </c>
    </row>
    <row r="6" spans="1:7" x14ac:dyDescent="0.25">
      <c r="A6" s="23" t="s">
        <v>72</v>
      </c>
      <c r="B6" s="23">
        <v>8</v>
      </c>
    </row>
    <row r="7" spans="1:7" x14ac:dyDescent="0.25">
      <c r="A7" s="22" t="s">
        <v>73</v>
      </c>
      <c r="B7" s="22">
        <v>40</v>
      </c>
    </row>
    <row r="8" spans="1:7" x14ac:dyDescent="0.25">
      <c r="A8" s="22" t="s">
        <v>74</v>
      </c>
      <c r="B8" s="22">
        <v>96</v>
      </c>
    </row>
    <row r="9" spans="1:7" ht="15.75" thickBot="1" x14ac:dyDescent="0.3">
      <c r="A9" s="26" t="s">
        <v>75</v>
      </c>
      <c r="B9" s="26">
        <v>68</v>
      </c>
    </row>
    <row r="10" spans="1:7" x14ac:dyDescent="0.25">
      <c r="A10" s="23" t="s">
        <v>72</v>
      </c>
      <c r="B10" s="23">
        <v>80</v>
      </c>
    </row>
    <row r="11" spans="1:7" x14ac:dyDescent="0.25">
      <c r="A11" s="22" t="s">
        <v>73</v>
      </c>
      <c r="B11" s="22">
        <v>65</v>
      </c>
    </row>
    <row r="12" spans="1:7" x14ac:dyDescent="0.25">
      <c r="A12" s="22" t="s">
        <v>74</v>
      </c>
      <c r="B12" s="22">
        <v>63</v>
      </c>
    </row>
    <row r="13" spans="1:7" x14ac:dyDescent="0.25">
      <c r="A13" s="22" t="s">
        <v>75</v>
      </c>
      <c r="B13" s="22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Lohnberechnung</vt:lpstr>
      <vt:lpstr>Wetter</vt:lpstr>
      <vt:lpstr>Wasserverbruach</vt:lpstr>
      <vt:lpstr>Mc Donald's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Ertl Maximilian</dc:creator>
  <cp:lastModifiedBy>Ertl Maximilian</cp:lastModifiedBy>
  <dcterms:created xsi:type="dcterms:W3CDTF">2021-03-22T14:39:27Z</dcterms:created>
  <dcterms:modified xsi:type="dcterms:W3CDTF">2021-03-22T15:35:07Z</dcterms:modified>
</cp:coreProperties>
</file>