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monroecc-my.sharepoint.com/personal/pcetner_student_monroecc_edu/Documents/VTOL PROTOTYPE PROJECT/"/>
    </mc:Choice>
  </mc:AlternateContent>
  <xr:revisionPtr revIDLastSave="213" documentId="11_E60897F41BE170836B02CE998F75CCDC64E183C8" xr6:coauthVersionLast="47" xr6:coauthVersionMax="47" xr10:uidLastSave="{14D2B39D-9EE8-414C-884E-3C5B0864FD5A}"/>
  <bookViews>
    <workbookView xWindow="-108" yWindow="-108" windowWidth="30936" windowHeight="19416" xr2:uid="{00000000-000D-0000-FFFF-FFFF00000000}"/>
  </bookViews>
  <sheets>
    <sheet name="BoM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1" l="1"/>
  <c r="D10" i="1"/>
  <c r="D15" i="1"/>
  <c r="D9" i="1"/>
  <c r="D4" i="1"/>
  <c r="D5" i="1"/>
  <c r="D2" i="1"/>
  <c r="D3" i="1"/>
  <c r="D6" i="1"/>
  <c r="D8" i="1"/>
  <c r="D12" i="1"/>
  <c r="D13" i="1"/>
  <c r="D14" i="1"/>
  <c r="D16" i="1"/>
  <c r="D17" i="1"/>
  <c r="D18" i="1" l="1"/>
  <c r="D19" i="1" s="1"/>
</calcChain>
</file>

<file path=xl/sharedStrings.xml><?xml version="1.0" encoding="utf-8"?>
<sst xmlns="http://schemas.openxmlformats.org/spreadsheetml/2006/main" count="60" uniqueCount="39">
  <si>
    <t>ITEM</t>
  </si>
  <si>
    <t>UNIT PRICE</t>
  </si>
  <si>
    <t>QUANTITY</t>
  </si>
  <si>
    <t>TOTAL</t>
  </si>
  <si>
    <t>SUPPLIER</t>
  </si>
  <si>
    <t>LINK</t>
  </si>
  <si>
    <t>Have?</t>
  </si>
  <si>
    <t>Teensy 4.0</t>
  </si>
  <si>
    <t>Amazon</t>
  </si>
  <si>
    <t>https://www.amazon.com/gp/product/B07W5J3WNH?ie=UTF8&amp;linkCode=sl1&amp;tag=nickrehm-20&amp;linkId=51ce28bc664cb3264a8965efefd69c26&amp;language=en_US&amp;ref_=as_li_ss_tl</t>
  </si>
  <si>
    <t>yes</t>
  </si>
  <si>
    <t>MPU-6050 3 Axis Gyroscope Module (5pcs)</t>
  </si>
  <si>
    <t>https://www.amazon.com/gp/product/B07RXQGGJX/ref=as_li_tl?ie=UTF8&amp;tag=nickrehm-20&amp;camp=1789&amp;creative=9325&amp;linkCode=as2&amp;creativeASIN=B07RXQGGJX&amp;linkId=c4db12427c42bc07d299da4f5322bd22&amp;th=1</t>
  </si>
  <si>
    <t>13x24x6 Bearing Open</t>
  </si>
  <si>
    <t>VXB Ball Bearings</t>
  </si>
  <si>
    <t>https://vxb.com/products/13x24x6-bearing-open</t>
  </si>
  <si>
    <t>BETU 25 KG Servo</t>
  </si>
  <si>
    <t>https://www.amazon.com/gp/product/B08739MGPL/ref=ewc_pr_img_5?smid=A34YU2DWGOTPQX&amp;psc=1</t>
  </si>
  <si>
    <t>ALPHA 60A 6-12S ESC</t>
  </si>
  <si>
    <t>T-Motor</t>
  </si>
  <si>
    <t>https://store.tmotor.com/goods.php?id=582</t>
  </si>
  <si>
    <t xml:space="preserve">T-Motor MN4014 KV400 </t>
  </si>
  <si>
    <t>https://store.tmotor.com/goods.php?id=348</t>
  </si>
  <si>
    <t>6S 4000mAh Lipo Battery (2pcs)</t>
  </si>
  <si>
    <t>https://www.amazon.com/HRB-4000mAh-Battery-Quadcopter-Helicopter/dp/B07VM4S36R/ref=sr_1_20_sspa?crid=HE67Y63F0RNQ&amp;keywords=6s+lipo+battery+3000mah&amp;qid=1676310083&amp;sprefix=6s+lipo+battery+3000mah%2Caps%2C86&amp;sr=8-20-spons&amp;ufe=app_do%3Aamzn1.fos.f5122f16-c3e8-4386-bf32-63e904010ad0&amp;psc=1&amp;spLa=ZW5jcnlwdGVkUXVhbGlmaWVyPUEzMDBKSjVPUVpYM0NPJmVuY3J5cHRlZElkPUEwODkyMzk2TzE2NjRDMFFDN0hYJmVuY3J5cHRlZEFkSWQ9QTAyOTczOTAxS0VTRU5NOTg2UDRHJndpZGdldE5hbWU9c3BfbXRmJmFjdGlvbj1jbGlja1JlZGlyZWN0JmRvTm90TG9nQ2xpY2s9dHJ1ZQ==</t>
  </si>
  <si>
    <t>Hardware</t>
  </si>
  <si>
    <t>M3 70mm Screws (25pcs)</t>
  </si>
  <si>
    <t>McMASTER-CARR</t>
  </si>
  <si>
    <t>https://www.mcmaster.com/91292A316/</t>
  </si>
  <si>
    <t>M5 45mm Screws (25pcs)</t>
  </si>
  <si>
    <t>https://www.mcmaster.com/91292A195/</t>
  </si>
  <si>
    <t>M5 70mm Screws (25pcs)</t>
  </si>
  <si>
    <t>https://www.mcmaster.com/91290A272/</t>
  </si>
  <si>
    <t>M5 25mm screws(50pcs)</t>
  </si>
  <si>
    <t>https://www.mcmaster.com/91292A129</t>
  </si>
  <si>
    <t>M5 KEPS Nuts (100pcs)</t>
  </si>
  <si>
    <t>https://www.mcmaster.com/93825A130/</t>
  </si>
  <si>
    <t>M3 KEPS Nuts (100pcs)</t>
  </si>
  <si>
    <t>https://www.mcmaster.com/93825A110/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</si>
</sst>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C6E0B4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164" fontId="0" fillId="0" borderId="0" xfId="0" applyNumberFormat="1"/>
    <xf numFmtId="0" fontId="2" fillId="0" borderId="0" xfId="1"/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/>
    </xf>
    <xf numFmtId="164" fontId="0" fillId="3" borderId="2" xfId="0" applyNumberFormat="1" applyFill="1" applyBorder="1"/>
    <xf numFmtId="0" fontId="0" fillId="3" borderId="2" xfId="0" applyFill="1" applyBorder="1" applyAlignment="1">
      <alignment horizontal="center"/>
    </xf>
    <xf numFmtId="0" fontId="0" fillId="3" borderId="2" xfId="0" applyFill="1" applyBorder="1"/>
    <xf numFmtId="0" fontId="1" fillId="2" borderId="1" xfId="0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/>
    <xf numFmtId="0" fontId="0" fillId="0" borderId="4" xfId="0" applyBorder="1"/>
    <xf numFmtId="0" fontId="0" fillId="3" borderId="5" xfId="0" applyFill="1" applyBorder="1"/>
    <xf numFmtId="0" fontId="1" fillId="2" borderId="2" xfId="0" applyFont="1" applyFill="1" applyBorder="1"/>
  </cellXfs>
  <cellStyles count="2">
    <cellStyle name="Hyperlink" xfId="1" builtinId="8"/>
    <cellStyle name="Normal" xfId="0" builtinId="0"/>
  </cellStyles>
  <dxfs count="12">
    <dxf>
      <border>
        <left style="thin">
          <color rgb="FF000000"/>
        </left>
      </border>
    </dxf>
    <dxf>
      <border diagonalUp="0" diagonalDown="0" outline="0">
        <left style="thin">
          <color rgb="FF000000"/>
        </left>
        <right/>
        <top/>
        <bottom/>
      </border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alignment horizontal="center"/>
    </dxf>
    <dxf>
      <alignment horizontal="center" vertical="bottom" textRotation="0" wrapText="0" indent="0" justifyLastLine="0" shrinkToFit="0" readingOrder="0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border>
        <bottom style="medium">
          <color rgb="FF000000"/>
        </bottom>
      </border>
    </dxf>
    <dxf>
      <font>
        <color rgb="FF000000"/>
      </font>
      <fill>
        <patternFill patternType="solid">
          <fgColor indexed="64"/>
          <bgColor rgb="FFA9D08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09306D-EEA1-462F-8A66-9E38D09E148D}" name="Table1" displayName="Table1" ref="A1:G19" totalsRowCount="1" headerRowDxfId="9" headerRowBorderDxfId="8">
  <autoFilter ref="A1:G18" xr:uid="{6809306D-EEA1-462F-8A66-9E38D09E148D}"/>
  <tableColumns count="7">
    <tableColumn id="1" xr3:uid="{E1EDA6E6-01BE-4958-B746-8CF06EAAF123}" name="ITEM"/>
    <tableColumn id="2" xr3:uid="{10C8E9D3-2D23-4E4A-A7F0-F62E85B15694}" name="UNIT PRICE" dataDxfId="6" totalsRowDxfId="7"/>
    <tableColumn id="3" xr3:uid="{BB88BA56-9512-4312-9416-E49EC24EEB92}" name="QUANTITY" dataDxfId="4" totalsRowDxfId="5"/>
    <tableColumn id="4" xr3:uid="{3C7DE1C1-EDD8-472D-A11B-22344D320A30}" name="TOTAL" totalsRowFunction="custom" dataDxfId="2" totalsRowDxfId="3">
      <calculatedColumnFormula>Table1[[#This Row],[UNIT PRICE]]*Table1[[#This Row],[QUANTITY]]</calculatedColumnFormula>
      <totalsRowFormula>SUM(Table1[TOTAL])</totalsRowFormula>
    </tableColumn>
    <tableColumn id="5" xr3:uid="{D0BC263E-F2D9-4C3F-9BB2-F859D2219CA0}" name="SUPPLIER"/>
    <tableColumn id="6" xr3:uid="{20B55920-83F6-4C95-838D-E716C7F9B9DC}" name="LINK"/>
    <tableColumn id="7" xr3:uid="{F8DE6E9F-61E0-49E7-B532-9D461783874E}" name="Have?" dataDxfId="0" totalsRowDxfId="1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gp/product/B07RXQGGJX/ref=as_li_tl?ie=UTF8&amp;tag=nickrehm-20&amp;camp=1789&amp;creative=9325&amp;linkCode=as2&amp;creativeASIN=B07RXQGGJX&amp;linkId=c4db12427c42bc07d299da4f5322bd22&amp;th=1" TargetMode="External"/><Relationship Id="rId13" Type="http://schemas.openxmlformats.org/officeDocument/2006/relationships/hyperlink" Target="https://www.amazon.com/HRB-4000mAh-Battery-Quadcopter-Helicopter/dp/B07VM4S36R/ref=sr_1_20_sspa?crid=HE67Y63F0RNQ&amp;keywords=6s+lipo+battery+3000mah&amp;qid=1676310083&amp;sprefix=6s+lipo+battery+3000mah%2Caps%2C86&amp;sr=8-20-spons&amp;ufe=app_do%3Aamzn1.fos.f5122f16-c3e8-4386-bf32-63e904010ad0&amp;psc=1&amp;spLa=ZW5jcnlwdGVkUXVhbGlmaWVyPUEzMDBKSjVPUVpYM0NPJmVuY3J5cHRlZElkPUEwODkyMzk2TzE2NjRDMFFDN0hYJmVuY3J5cHRlZEFkSWQ9QTAyOTczOTAxS0VTRU5NOTg2UDRHJndpZGdldE5hbWU9c3BfbXRmJmFjdGlvbj1jbGlja1JlZGlyZWN0JmRvTm90TG9nQ2xpY2s9dHJ1ZQ==" TargetMode="External"/><Relationship Id="rId3" Type="http://schemas.openxmlformats.org/officeDocument/2006/relationships/hyperlink" Target="https://www.mcmaster.com/91292A316/" TargetMode="External"/><Relationship Id="rId7" Type="http://schemas.openxmlformats.org/officeDocument/2006/relationships/hyperlink" Target="https://www.mcmaster.com/93825A110/" TargetMode="External"/><Relationship Id="rId12" Type="http://schemas.openxmlformats.org/officeDocument/2006/relationships/hyperlink" Target="https://www.mcmaster.com/91292A129" TargetMode="External"/><Relationship Id="rId2" Type="http://schemas.openxmlformats.org/officeDocument/2006/relationships/hyperlink" Target="https://www.amazon.com/gp/product/B08739MGPL/ref=ewc_pr_img_5?smid=A34YU2DWGOTPQX&amp;psc=1" TargetMode="External"/><Relationship Id="rId1" Type="http://schemas.openxmlformats.org/officeDocument/2006/relationships/hyperlink" Target="https://vxb.com/products/13x24x6-bearing-open" TargetMode="External"/><Relationship Id="rId6" Type="http://schemas.openxmlformats.org/officeDocument/2006/relationships/hyperlink" Target="https://www.mcmaster.com/93825A130/" TargetMode="External"/><Relationship Id="rId11" Type="http://schemas.openxmlformats.org/officeDocument/2006/relationships/hyperlink" Target="https://store.tmotor.com/goods.php?id=348" TargetMode="External"/><Relationship Id="rId5" Type="http://schemas.openxmlformats.org/officeDocument/2006/relationships/hyperlink" Target="https://www.mcmaster.com/91290A272/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https://store.tmotor.com/goods.php?id=582" TargetMode="External"/><Relationship Id="rId4" Type="http://schemas.openxmlformats.org/officeDocument/2006/relationships/hyperlink" Target="https://www.mcmaster.com/91292A195/" TargetMode="External"/><Relationship Id="rId9" Type="http://schemas.openxmlformats.org/officeDocument/2006/relationships/hyperlink" Target="https://www.amazon.com/gp/product/B07W5J3WNH?ie=UTF8&amp;linkCode=sl1&amp;tag=nickrehm-20&amp;linkId=51ce28bc664cb3264a8965efefd69c26&amp;language=en_US&amp;ref_=as_li_ss_tl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C8" sqref="C8"/>
    </sheetView>
  </sheetViews>
  <sheetFormatPr defaultRowHeight="14.45"/>
  <cols>
    <col min="1" max="1" width="39.7109375" bestFit="1" customWidth="1"/>
    <col min="2" max="2" width="13.140625" style="1" customWidth="1"/>
    <col min="3" max="3" width="12" style="3" customWidth="1"/>
    <col min="4" max="4" width="11.42578125" style="1" customWidth="1"/>
    <col min="5" max="5" width="18.28515625" customWidth="1"/>
    <col min="6" max="6" width="47.5703125" customWidth="1"/>
  </cols>
  <sheetData>
    <row r="1" spans="1:7">
      <c r="A1" s="8" t="s">
        <v>0</v>
      </c>
      <c r="B1" s="9" t="s">
        <v>1</v>
      </c>
      <c r="C1" s="10" t="s">
        <v>2</v>
      </c>
      <c r="D1" s="11" t="s">
        <v>3</v>
      </c>
      <c r="E1" s="10" t="s">
        <v>4</v>
      </c>
      <c r="F1" s="15" t="s">
        <v>5</v>
      </c>
      <c r="G1" s="12" t="s">
        <v>6</v>
      </c>
    </row>
    <row r="2" spans="1:7">
      <c r="A2" t="s">
        <v>7</v>
      </c>
      <c r="B2" s="1">
        <v>25.02</v>
      </c>
      <c r="C2" s="3">
        <v>1</v>
      </c>
      <c r="D2" s="1">
        <f>Table1[[#This Row],[UNIT PRICE]]*Table1[[#This Row],[QUANTITY]]</f>
        <v>25.02</v>
      </c>
      <c r="E2" t="s">
        <v>8</v>
      </c>
      <c r="F2" s="2" t="s">
        <v>9</v>
      </c>
      <c r="G2" s="13" t="s">
        <v>10</v>
      </c>
    </row>
    <row r="3" spans="1:7">
      <c r="A3" t="s">
        <v>11</v>
      </c>
      <c r="B3" s="1">
        <v>9.99</v>
      </c>
      <c r="C3" s="3">
        <v>1</v>
      </c>
      <c r="D3" s="1">
        <f>Table1[[#This Row],[UNIT PRICE]]*Table1[[#This Row],[QUANTITY]]</f>
        <v>9.99</v>
      </c>
      <c r="E3" t="s">
        <v>8</v>
      </c>
      <c r="F3" s="2" t="s">
        <v>12</v>
      </c>
      <c r="G3" s="13" t="s">
        <v>10</v>
      </c>
    </row>
    <row r="4" spans="1:7">
      <c r="A4" t="s">
        <v>13</v>
      </c>
      <c r="B4" s="1">
        <v>10.37</v>
      </c>
      <c r="C4" s="3">
        <v>4</v>
      </c>
      <c r="D4" s="1">
        <f>Table1[[#This Row],[UNIT PRICE]]*Table1[[#This Row],[QUANTITY]]</f>
        <v>41.48</v>
      </c>
      <c r="E4" t="s">
        <v>14</v>
      </c>
      <c r="F4" s="2" t="s">
        <v>15</v>
      </c>
      <c r="G4" s="13" t="s">
        <v>10</v>
      </c>
    </row>
    <row r="5" spans="1:7">
      <c r="A5" t="s">
        <v>16</v>
      </c>
      <c r="B5" s="1">
        <v>35.99</v>
      </c>
      <c r="C5" s="3">
        <v>2</v>
      </c>
      <c r="D5" s="1">
        <f>Table1[[#This Row],[UNIT PRICE]]*Table1[[#This Row],[QUANTITY]]</f>
        <v>71.98</v>
      </c>
      <c r="E5" t="s">
        <v>8</v>
      </c>
      <c r="F5" s="2" t="s">
        <v>17</v>
      </c>
      <c r="G5" s="13" t="s">
        <v>10</v>
      </c>
    </row>
    <row r="6" spans="1:7">
      <c r="A6" t="s">
        <v>18</v>
      </c>
      <c r="B6" s="1">
        <v>109.99</v>
      </c>
      <c r="C6" s="3">
        <v>2</v>
      </c>
      <c r="D6" s="1">
        <f>Table1[[#This Row],[UNIT PRICE]]*Table1[[#This Row],[QUANTITY]]</f>
        <v>219.98</v>
      </c>
      <c r="E6" t="s">
        <v>19</v>
      </c>
      <c r="F6" s="2" t="s">
        <v>20</v>
      </c>
      <c r="G6" s="13" t="s">
        <v>10</v>
      </c>
    </row>
    <row r="7" spans="1:7">
      <c r="A7" t="s">
        <v>21</v>
      </c>
      <c r="B7" s="1">
        <v>149</v>
      </c>
      <c r="C7" s="3">
        <v>2</v>
      </c>
      <c r="D7" s="1">
        <f>Table1[[#This Row],[UNIT PRICE]]*Table1[[#This Row],[QUANTITY]]</f>
        <v>298</v>
      </c>
      <c r="E7" t="s">
        <v>19</v>
      </c>
      <c r="F7" s="2" t="s">
        <v>22</v>
      </c>
      <c r="G7" s="13" t="s">
        <v>10</v>
      </c>
    </row>
    <row r="8" spans="1:7" ht="15">
      <c r="A8" t="s">
        <v>23</v>
      </c>
      <c r="B8" s="1">
        <v>97.49</v>
      </c>
      <c r="C8" s="3">
        <v>2</v>
      </c>
      <c r="D8" s="1">
        <f>Table1[[#This Row],[UNIT PRICE]]*Table1[[#This Row],[QUANTITY]]</f>
        <v>194.98</v>
      </c>
      <c r="E8" t="s">
        <v>8</v>
      </c>
      <c r="F8" s="2" t="s">
        <v>24</v>
      </c>
      <c r="G8" s="13" t="s">
        <v>10</v>
      </c>
    </row>
    <row r="9" spans="1:7">
      <c r="D9" s="1">
        <f>Table1[[#This Row],[UNIT PRICE]]*Table1[[#This Row],[QUANTITY]]</f>
        <v>0</v>
      </c>
      <c r="G9" s="13"/>
    </row>
    <row r="10" spans="1:7">
      <c r="D10" s="1">
        <f>Table1[[#This Row],[UNIT PRICE]]*Table1[[#This Row],[QUANTITY]]</f>
        <v>0</v>
      </c>
      <c r="F10" s="2"/>
      <c r="G10" s="13"/>
    </row>
    <row r="11" spans="1:7">
      <c r="A11" s="4" t="s">
        <v>25</v>
      </c>
      <c r="B11" s="5"/>
      <c r="C11" s="6"/>
      <c r="D11" s="5"/>
      <c r="E11" s="7"/>
      <c r="F11" s="7"/>
      <c r="G11" s="14"/>
    </row>
    <row r="12" spans="1:7">
      <c r="A12" t="s">
        <v>26</v>
      </c>
      <c r="B12" s="1">
        <v>12.57</v>
      </c>
      <c r="C12" s="3">
        <v>1</v>
      </c>
      <c r="D12" s="1">
        <f>Table1[[#This Row],[UNIT PRICE]]*Table1[[#This Row],[QUANTITY]]</f>
        <v>12.57</v>
      </c>
      <c r="E12" t="s">
        <v>27</v>
      </c>
      <c r="F12" s="2" t="s">
        <v>28</v>
      </c>
      <c r="G12" s="13" t="s">
        <v>10</v>
      </c>
    </row>
    <row r="13" spans="1:7">
      <c r="A13" t="s">
        <v>29</v>
      </c>
      <c r="B13" s="1">
        <v>8.4600000000000009</v>
      </c>
      <c r="C13" s="3">
        <v>1</v>
      </c>
      <c r="D13" s="1">
        <f>Table1[[#This Row],[UNIT PRICE]]*Table1[[#This Row],[QUANTITY]]</f>
        <v>8.4600000000000009</v>
      </c>
      <c r="E13" t="s">
        <v>27</v>
      </c>
      <c r="F13" s="2" t="s">
        <v>30</v>
      </c>
      <c r="G13" s="13" t="s">
        <v>10</v>
      </c>
    </row>
    <row r="14" spans="1:7">
      <c r="A14" t="s">
        <v>31</v>
      </c>
      <c r="B14" s="1">
        <v>8.3800000000000008</v>
      </c>
      <c r="C14" s="3">
        <v>1</v>
      </c>
      <c r="D14" s="1">
        <f>Table1[[#This Row],[UNIT PRICE]]*Table1[[#This Row],[QUANTITY]]</f>
        <v>8.3800000000000008</v>
      </c>
      <c r="E14" t="s">
        <v>27</v>
      </c>
      <c r="F14" s="2" t="s">
        <v>32</v>
      </c>
      <c r="G14" s="13" t="s">
        <v>10</v>
      </c>
    </row>
    <row r="15" spans="1:7">
      <c r="A15" t="s">
        <v>33</v>
      </c>
      <c r="B15" s="1">
        <v>9.34</v>
      </c>
      <c r="C15" s="3">
        <v>1</v>
      </c>
      <c r="D15" s="1">
        <f>Table1[[#This Row],[UNIT PRICE]]*Table1[[#This Row],[QUANTITY]]</f>
        <v>9.34</v>
      </c>
      <c r="E15" t="s">
        <v>27</v>
      </c>
      <c r="F15" s="2" t="s">
        <v>34</v>
      </c>
      <c r="G15" s="13" t="s">
        <v>10</v>
      </c>
    </row>
    <row r="16" spans="1:7">
      <c r="A16" t="s">
        <v>35</v>
      </c>
      <c r="B16" s="1">
        <v>12.91</v>
      </c>
      <c r="C16" s="3">
        <v>1</v>
      </c>
      <c r="D16" s="1">
        <f>Table1[[#This Row],[UNIT PRICE]]*Table1[[#This Row],[QUANTITY]]</f>
        <v>12.91</v>
      </c>
      <c r="E16" t="s">
        <v>27</v>
      </c>
      <c r="F16" s="2" t="s">
        <v>36</v>
      </c>
      <c r="G16" s="13" t="s">
        <v>10</v>
      </c>
    </row>
    <row r="17" spans="1:7">
      <c r="A17" t="s">
        <v>37</v>
      </c>
      <c r="B17" s="1">
        <v>11.55</v>
      </c>
      <c r="C17" s="3">
        <v>1</v>
      </c>
      <c r="D17" s="1">
        <f>Table1[[#This Row],[UNIT PRICE]]*Table1[[#This Row],[QUANTITY]]</f>
        <v>11.55</v>
      </c>
      <c r="E17" t="s">
        <v>27</v>
      </c>
      <c r="F17" s="2" t="s">
        <v>38</v>
      </c>
      <c r="G17" s="13" t="s">
        <v>10</v>
      </c>
    </row>
    <row r="18" spans="1:7">
      <c r="D18" s="1">
        <f>SUM(D12:D17)</f>
        <v>63.209999999999994</v>
      </c>
      <c r="G18" s="13"/>
    </row>
    <row r="19" spans="1:7">
      <c r="D19" s="1">
        <f>SUM(Table1[TOTAL])</f>
        <v>987.85000000000014</v>
      </c>
      <c r="G19" s="13"/>
    </row>
  </sheetData>
  <conditionalFormatting sqref="G1:G1048576">
    <cfRule type="containsText" dxfId="11" priority="1" operator="containsText" text="yes">
      <formula>NOT(ISERROR(SEARCH("yes",G1)))</formula>
    </cfRule>
    <cfRule type="containsText" dxfId="10" priority="2" operator="containsText" text="no">
      <formula>NOT(ISERROR(SEARCH("no",G1)))</formula>
    </cfRule>
  </conditionalFormatting>
  <hyperlinks>
    <hyperlink ref="F4" r:id="rId1" xr:uid="{FD207A3D-4188-4E32-8FE9-05B72D8F7FB0}"/>
    <hyperlink ref="F5" r:id="rId2" xr:uid="{0B60EBDC-70B9-4545-84DD-0E7549D31764}"/>
    <hyperlink ref="F12" r:id="rId3" xr:uid="{37E63381-23A9-4CE0-9792-BC4EB9851D57}"/>
    <hyperlink ref="F13" r:id="rId4" xr:uid="{C137FD7D-2BBE-4917-A51C-D029F9C537B3}"/>
    <hyperlink ref="F14" r:id="rId5" xr:uid="{91021131-EE9D-4AF9-A24B-36BAB935F230}"/>
    <hyperlink ref="F16" r:id="rId6" xr:uid="{FD61A853-B361-4952-9340-24F94924A355}"/>
    <hyperlink ref="F17" r:id="rId7" xr:uid="{C807B902-FC15-4B29-83BC-CDFDCA30E063}"/>
    <hyperlink ref="F3" r:id="rId8" xr:uid="{FC09E10B-91E8-4FEF-AE58-ABE824AEF3BB}"/>
    <hyperlink ref="F2" r:id="rId9" xr:uid="{36381B76-8E4F-4562-B60D-4E1B3651A3D2}"/>
    <hyperlink ref="F6" r:id="rId10" xr:uid="{44BE0157-0864-4E97-8389-7862B684EDA3}"/>
    <hyperlink ref="F7" r:id="rId11" xr:uid="{2B680CD7-291D-4E85-99B2-B02BD2B8EFBC}"/>
    <hyperlink ref="F15" r:id="rId12" xr:uid="{A670E4B3-8330-46A4-8EDC-3C87B5B1B6B9}"/>
    <hyperlink ref="F8" r:id="rId13" display="https://www.amazon.com/HRB-4000mAh-Battery-Quadcopter-Helicopter/dp/B07VM4S36R/ref=sr_1_20_sspa?crid=HE67Y63F0RNQ&amp;keywords=6s+lipo+battery+3000mah&amp;qid=1676310083&amp;sprefix=6s+lipo+battery+3000mah%2Caps%2C86&amp;sr=8-20-spons&amp;ufe=app_do%3Aamzn1.fos.f5122f16-c3e8-4386-bf32-63e904010ad0&amp;psc=1&amp;spLa=ZW5jcnlwdGVkUXVhbGlmaWVyPUEzMDBKSjVPUVpYM0NPJmVuY3J5cHRlZElkPUEwODkyMzk2TzE2NjRDMFFDN0hYJmVuY3J5cHRlZEFkSWQ9QTAyOTczOTAxS0VTRU5NOTg2UDRHJndpZGdldE5hbWU9c3BfbXRmJmFjdGlvbj1jbGlja1JlZGlyZWN0JmRvTm90TG9nQ2xpY2s9dHJ1ZQ==" xr:uid="{35903F77-CB87-4A0E-9745-08B6B5009C53}"/>
  </hyperlinks>
  <pageMargins left="0.7" right="0.7" top="0.75" bottom="0.75" header="0.3" footer="0.3"/>
  <pageSetup orientation="portrait" r:id="rId14"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S: Nadeem, Omar F (onadeem)</cp:lastModifiedBy>
  <cp:revision/>
  <dcterms:created xsi:type="dcterms:W3CDTF">2023-01-12T06:39:05Z</dcterms:created>
  <dcterms:modified xsi:type="dcterms:W3CDTF">2023-05-22T16:54:51Z</dcterms:modified>
  <cp:category/>
  <cp:contentStatus/>
</cp:coreProperties>
</file>