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04"/>
  <workbookPr/>
  <mc:AlternateContent xmlns:mc="http://schemas.openxmlformats.org/markup-compatibility/2006">
    <mc:Choice Requires="x15">
      <x15ac:absPath xmlns:x15ac="http://schemas.microsoft.com/office/spreadsheetml/2010/11/ac" url="/Users/jesparza/Documents/SQL_code_in_iCloud/VR_for_RestrictionsData/"/>
    </mc:Choice>
  </mc:AlternateContent>
  <bookViews>
    <workbookView xWindow="0" yWindow="2460" windowWidth="25600" windowHeight="14640"/>
  </bookViews>
  <sheets>
    <sheet name="data" sheetId="1" r:id="rId1"/>
    <sheet name="Sheet6" sheetId="6" r:id="rId2"/>
  </sheets>
  <definedNames>
    <definedName name="_xlnm._FilterDatabase" localSheetId="0" hidden="1">data!$A$1:$K$65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65" i="1" l="1"/>
  <c r="K64" i="1"/>
  <c r="K63" i="1"/>
  <c r="K62" i="1"/>
  <c r="K61" i="1"/>
  <c r="K60" i="1"/>
  <c r="K59" i="1"/>
  <c r="K58" i="1"/>
  <c r="K49" i="1"/>
  <c r="K48" i="1"/>
  <c r="K47" i="1"/>
  <c r="K46" i="1"/>
  <c r="K21" i="1"/>
  <c r="K20" i="1"/>
  <c r="K19" i="1"/>
  <c r="K18" i="1"/>
  <c r="K11" i="1"/>
  <c r="K10" i="1"/>
  <c r="K3" i="1"/>
  <c r="K4" i="1"/>
  <c r="K5" i="1"/>
  <c r="K6" i="1"/>
  <c r="K7" i="1"/>
  <c r="K8" i="1"/>
  <c r="K9" i="1"/>
  <c r="K12" i="1"/>
  <c r="K13" i="1"/>
  <c r="K14" i="1"/>
  <c r="K15" i="1"/>
  <c r="K16" i="1"/>
  <c r="K17" i="1"/>
  <c r="K22" i="1"/>
  <c r="K23" i="1"/>
  <c r="K24" i="1"/>
  <c r="K25" i="1"/>
  <c r="K26" i="1"/>
  <c r="K27" i="1"/>
  <c r="K28" i="1"/>
  <c r="K29" i="1"/>
  <c r="K30" i="1"/>
  <c r="K31" i="1"/>
  <c r="K32" i="1"/>
  <c r="K33" i="1"/>
  <c r="K34" i="1"/>
  <c r="K35" i="1"/>
  <c r="K36" i="1"/>
  <c r="K37" i="1"/>
  <c r="K38" i="1"/>
  <c r="K39" i="1"/>
  <c r="K40" i="1"/>
  <c r="K41" i="1"/>
  <c r="K42" i="1"/>
  <c r="K43" i="1"/>
  <c r="K44" i="1"/>
  <c r="K45" i="1"/>
  <c r="K50" i="1"/>
  <c r="K51" i="1"/>
  <c r="K52" i="1"/>
  <c r="K53" i="1"/>
  <c r="K54" i="1"/>
  <c r="K55" i="1"/>
  <c r="K56" i="1"/>
  <c r="K57" i="1"/>
  <c r="K2"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94" i="1"/>
  <c r="K98" i="1"/>
  <c r="K99" i="1"/>
</calcChain>
</file>

<file path=xl/sharedStrings.xml><?xml version="1.0" encoding="utf-8"?>
<sst xmlns="http://schemas.openxmlformats.org/spreadsheetml/2006/main" count="567" uniqueCount="83">
  <si>
    <t>Country</t>
  </si>
  <si>
    <t>Year(s)</t>
  </si>
  <si>
    <t>Variable</t>
  </si>
  <si>
    <t>Old Score</t>
  </si>
  <si>
    <t>New Score</t>
  </si>
  <si>
    <t>New Text</t>
  </si>
  <si>
    <t>Details</t>
  </si>
  <si>
    <t>Mexico</t>
  </si>
  <si>
    <t>GRI_01</t>
  </si>
  <si>
    <t>ARTICLE 24 - Every person has the right to have freedom of ethical convictions, of conscience and of religion, and to have or to adopt, as the case may be, the one of her preference. Such freedom includes the right to participate, individually or collectively, in both public and private ceremonies, worship or religious acts of the respective cult, as long as they are not a felony or a misdemeanor punished by law. No person is allowed to use these public acts of religious expression with political ends, for campaigning or as means of political propaganda.</t>
  </si>
  <si>
    <t xml:space="preserve">Constitutional change in 2012 (took effect in 2013) revised the wording of Article 24, which has to do with religious freedom. The new text clearly allows for freedom of religion, but the outdated text continued to be cited in 2013 and 2014. </t>
  </si>
  <si>
    <t>Costa Rica</t>
  </si>
  <si>
    <t>ARTICLE 75 - The Roman, Catholic, Apostolic Religion is that of the State, which contributes to its maintenance, without preventing the free exercise in the Republic of other beliefs that do not oppose themselves to the universal morality or good customs.</t>
  </si>
  <si>
    <t>The wording of Article 75 has not changed since coding began, yet coders in 2011-2014 changed the score for GRI_01 from 0.5 to 0. The text clearly indicates a 0.5 score, so I propose returning to the original, correct coding that was used from 2007-2010.</t>
  </si>
  <si>
    <t>Fiji</t>
  </si>
  <si>
    <t>Article 22. 7. To the extent that it is necessary, the rights and freedoms set out in this section may be made subject to such limitations prescribed by law- a.to protect- i.the rights and freedoms of other persons; or ii.public safety, public order, public morality or public health; or b.to prevent public nuisance. (CP 2016)</t>
  </si>
  <si>
    <t>GRI_02</t>
  </si>
  <si>
    <t>Iran</t>
  </si>
  <si>
    <t>According to Constitution Articles 12 and 13, " The official religion of Iran is Islam and the Twelver Ja'farî school [in usul al-Dîn and fiqh], and this principle will remain eternally immutable. Other Islamic schools, including the Hanafî, Shafi'î, Malikî, Hanbalî, and Zaydî, are to be accorded full respect, and their followers are free to act in accordance with their own jurisprudence in performing their religious rites. These schools enjoy official status in matters pertaining to religious education, affairs of personal status (marriage,
divorce, inheritance, and wills) and related litigation in courts of law. In regions of the country where Muslims following any one of these schools of fiqh constitute the majority, local regulations, within the bounds of the jurisdiction of local councils, are to be in accordance with the respective school of fiqh, without infringing upon the rights of the followers of other schools. [...] Zoroastrian, Jewish, and Christian Iranians are the only recognized religious minorities, who, within the limits of the law, are free to perform their religious rites and ceremonies, and to act according to their own canon in matters of personal affairs and religious education. (CP 2016) | The constitution and other laws and policies severely restrict freedom of religion. The constitution declares the “official religion is Islam and the doctrine followed is that of Ja’afari Shiism.” The constitution states all laws and regulations must be based on undefined “Islamic criteria” and official interpretation of sharia (Islamic law). The constitution provides Sunni Muslims a degree of religious freedom, and states that, “within the limits of the law,” Zoroastrians, Jews, and Christians are the only recognized religious minorities with protected ability to worship freely and to form religious societies, as long as they do not proselytize. (IRF 2015)</t>
  </si>
  <si>
    <t>Coders changed the score to a 0 in 2011 despite no constitutional change. Text clearly indicates a 0.67 score, as only the rituals of approved groups are permitted.</t>
  </si>
  <si>
    <t>Jamaica</t>
  </si>
  <si>
    <t>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t>
  </si>
  <si>
    <t>Jamaican constitution was amended in 2011 and the previously cited Article 21 was repealed, along with the text about provisions for order and morality. The new article (Article 17) does not have any qualifications.</t>
  </si>
  <si>
    <t>Dominican Republic</t>
  </si>
  <si>
    <t>Article 45  The State guarantees the freedom of conscience and religion, subject to the public order and respect to good customs. (CP 2015)</t>
  </si>
  <si>
    <t>Coders recoded this text in 2011 to a 0.5 despite no evidence of that score being warranted. Prior to 2011, GRI_01 was a 0.</t>
  </si>
  <si>
    <t>Uruguay</t>
  </si>
  <si>
    <t>ARTICLE 10  Private actions of persons which do not in any way affect the public order or prejudice others shall be outside the jurisdiction of the magistrates. (CP 2016)</t>
  </si>
  <si>
    <t>This was the original text used by Brian to justify a 0.33 coding, and is still the same text in the current constitution. It is unclear why the coders changed this to a 0.67 in 2011.</t>
  </si>
  <si>
    <t xml:space="preserve">Article 5  All religious sects are free in Uruguay. The State supports no religion whatever. (CP 2004) </t>
  </si>
  <si>
    <t>This was the original text used by Brian to justify a 0 coding, and is still the same text in the current constitution. It is unclear why the coders changed this to a 0.5 in 2011.</t>
  </si>
  <si>
    <t>Coders indicated a constitution change in 2013, but did not include the correct text and incorrectly lowered the GRI_02 score from 0.67 in previous years to a 0.33, even though such a promotion in score was not supported by the text</t>
  </si>
  <si>
    <t>http://confinder.richmond.edu/admin/docs/moz.pdf</t>
  </si>
  <si>
    <t>Text is from 1990 version of constitution. The current constitution no longer has the Article 9 wording, nor the qualification wording.</t>
  </si>
  <si>
    <t>Mozambique</t>
  </si>
  <si>
    <t>https://books.google.com/books?id=sUdY3C-qrfUC&amp;pg=PA183&amp;lpg=PA183&amp;dq=kenya+constitution+Nothing+contained+in+or+done+under+the+authority+of+any+law+shall+be+held+to+be+inconsistent+with+or+in+contravention+of+this+section+to+the+extent+that+the+law+in+question+makes+provision+which+is+reasonably+required&amp;source=bl&amp;ots=pmc8LHrs3V&amp;sig=nppsZr8xs7BDXc2HHlkq8AGWHrA&amp;hl=en&amp;sa=X&amp;ved=0ahUKEwiRwu2D8ufQAhXHLY8KHYSFCvcQ6AEIHDAB#v=onepage&amp;q=kenya%20constitution%20Nothing%20contained%20in%20or%20done%20under%20the%20authority%20of%20any%20law%20shall%20be%20held%20to%20be%20inconsistent%20with%20or%20in%20contravention%20of%20this%20section%20to%20the%20extent%20that%20the%20law%20in%20question%20makes%20provision%20which%20is%20reasonably%20required&amp;f=false</t>
  </si>
  <si>
    <t>Text used is from the 1991 version of the constitution, which was amended in 2010. The new constitution does not have the text with the contradiction.</t>
  </si>
  <si>
    <t>Kenya</t>
  </si>
  <si>
    <t>http://www.parliament.am/library/sahmanadrutyunner/kameroon.pdf</t>
  </si>
  <si>
    <t>Text used starting in 2011 was from an outdated version of the constitution. The 2008 version removes the text with the qualification.</t>
  </si>
  <si>
    <r>
      <t>15.</t>
    </r>
    <r>
      <rPr>
        <sz val="11"/>
        <color rgb="FF333333"/>
        <rFont val="Arial"/>
        <family val="2"/>
      </rPr>
      <t>freedom of religion and worship shall be guaranteed;</t>
    </r>
  </si>
  <si>
    <t>Cameroon</t>
  </si>
  <si>
    <t>c1</t>
  </si>
  <si>
    <t>c2</t>
  </si>
  <si>
    <t>.</t>
  </si>
  <si>
    <t>Text is from 1990 version of constitution. The current constitution still provides for freedom of religion, but the text in the database needs to be updated.</t>
  </si>
  <si>
    <t>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t>
  </si>
  <si>
    <t>0 [UPDATE TEXT ONLY]</t>
  </si>
  <si>
    <t>Text used is from the 1991 version of the constitution, which was amended in 2010. The new constitution also provides for freedom of conscience, but the text should be updated.</t>
  </si>
  <si>
    <t>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t>
  </si>
  <si>
    <t>New language reflects amended constitution</t>
  </si>
  <si>
    <t>Coders indicated a constitution change in 2013, but did not include the correct text and incorrectly lowered the GRI_02 score from 0.67 in previous years to a 0.33, even though such a decrease in score was not supported by the text</t>
  </si>
  <si>
    <t xml:space="preserve">Update text to current constitution </t>
  </si>
  <si>
    <t>22. FREEDOM OF RELIGION, CONSCIENCE AND BELIEf 1. Every person has the right to freedom of religion, conscience and belief.</t>
  </si>
  <si>
    <t xml:space="preserve">Updated text to current constitution </t>
  </si>
  <si>
    <t>No person is allowed to use these public acts of religious expression with political ends, for campaigning or as means of political propaganda. (CP 2016)</t>
  </si>
  <si>
    <t>n</t>
  </si>
  <si>
    <t xml:space="preserve"> </t>
  </si>
  <si>
    <t>According to Constitution Articles 12 and 13, " The official religion of Iran is Islam and the Twelver Ja''farî school [in usul al-Dîn and fiqh], and this principle will remain eternally immutable. Other Islamic schools, including the Hanafî, Shafi''î, Malikî, Hanbalî, and Zaydî, are to be accorded full respect, and their followers are free to act in accordance with their own jurisprudence in performing their religious rites. These schools enjoy official status in matters pertaining to religious education, affairs of personal status (marriage,
divorce, inheritance, and wills) and related litigation in courts of law. In regions of the country where Muslims following any one of these schools of fiqh constitute the majority, local regulations, within the bounds of the jurisdiction of local councils, are to be in accordance with the respective school of fiqh, without infringing upon the rights of the followers of other schools. [...] Zoroastrian, Jewish, and Christian Iranians are the only recognized religious minorities, who, within the limits of the law, are free to perform their religious rites and ceremonies, and to act according to their own canon in matters of personal affairs and religious education. (CP 2016) | The constitution and other laws and policies severely restrict freedom of religion. The constitution declares the “official religion is Islam and the doctrine followed is that of Ja’afari Shiism.” The constitution states all laws and regulations must be based on undefined “Islamic criteria” and official interpretation of sharia (Islamic law). The constitution provides Sunni Muslims a degree of religious freedom, and states that, “within the limits of the law,” Zoroastrians, Jews, and Christians are the only recognized religious minorities with protected ability to worship freely and to form religious societies, as long as they do not proselytize. (IRF 2015)</t>
  </si>
  <si>
    <t>32. FREEDOM OF CONSCIENCE, RELIGION, BELIEF AND OPINION 1. Every person has the right to freedom of conscience, religion, thought, belief and opinion. 2. Every person has the right, either individually or in community with others, in public or in private, to manifest any religion or belief through worship, practice, teaching or observance, including observance of a day of worship. 3. A person may not be denied access to any institution, employment or facility, or the enjoyment of any right, because of the person''s belief or religion. 4. A person shall not be compelled to act, or engage in any act, that is contrary to the person''s belief or religion. (CP 2010)</t>
  </si>
  <si>
    <t>Equatorial Guinea</t>
  </si>
  <si>
    <t>changed question</t>
  </si>
  <si>
    <t>old value</t>
  </si>
  <si>
    <t>existing text?</t>
  </si>
  <si>
    <t>new value</t>
  </si>
  <si>
    <t>new text</t>
  </si>
  <si>
    <t>NOTES FROM JC:</t>
  </si>
  <si>
    <t>GRI_11_xG1</t>
  </si>
  <si>
    <t>None</t>
  </si>
  <si>
    <t>Some non-Catholic clergy, who also worked for the government as civil service employees, continued to report their supervisors strongly encouraged participation in religious activities related to their government positions, including attending Catholic masses. (IRF 2014)</t>
  </si>
  <si>
    <t>~~  variable is aggregated and cannot be directly changes in the database</t>
  </si>
  <si>
    <t>[text does not need to change]</t>
  </si>
  <si>
    <t>GRI_11_03</t>
  </si>
  <si>
    <t>OK: variable Stored by by Religion Group (&amp; Ctry) and can be edited</t>
  </si>
  <si>
    <t>Changes_Restrictions 2014 data --- NOTES FROM JC_20160428</t>
  </si>
  <si>
    <t>from:</t>
  </si>
  <si>
    <t>FROM Juan Carlos</t>
  </si>
  <si>
    <t>sheet;</t>
  </si>
  <si>
    <t>JC NOTES:</t>
  </si>
  <si>
    <t>Nothiig will be changed, there is no place for text.</t>
  </si>
  <si>
    <t>ONLY value will be changed, there is no place for text.</t>
  </si>
  <si>
    <t>Changes done: new rows have been added in the database</t>
  </si>
  <si>
    <t>Mac:46045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</si>
</sst>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b/>
      <sz val="10.1"/>
      <color rgb="FF333333"/>
      <name val="Arial"/>
      <family val="2"/>
    </font>
    <font>
      <sz val="11"/>
      <color rgb="FF333333"/>
      <name val="Arial"/>
      <family val="2"/>
    </font>
    <font>
      <sz val="10"/>
      <color theme="1"/>
      <name val="Courier New"/>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0" borderId="0" xfId="0" applyFill="1" applyAlignment="1">
      <alignment wrapText="1"/>
    </xf>
    <xf numFmtId="0" fontId="1" fillId="0" borderId="1" xfId="0" applyFont="1" applyBorder="1" applyAlignment="1"/>
    <xf numFmtId="0" fontId="1" fillId="0" borderId="1" xfId="0" applyFont="1" applyFill="1" applyBorder="1" applyAlignment="1"/>
    <xf numFmtId="0" fontId="0" fillId="0" borderId="0" xfId="0" applyAlignment="1"/>
    <xf numFmtId="0" fontId="0" fillId="0" borderId="0" xfId="0" applyFill="1" applyAlignment="1"/>
    <xf numFmtId="0" fontId="0" fillId="0" borderId="0" xfId="0" applyAlignment="1">
      <alignment vertical="top"/>
    </xf>
    <xf numFmtId="0" fontId="3" fillId="0" borderId="0" xfId="0" applyFont="1" applyAlignment="1"/>
    <xf numFmtId="0" fontId="2" fillId="0" borderId="0" xfId="1" applyAlignment="1"/>
    <xf numFmtId="0" fontId="1" fillId="0" borderId="0" xfId="0" applyFont="1" applyFill="1" applyBorder="1" applyAlignment="1"/>
    <xf numFmtId="0" fontId="5" fillId="0" borderId="0" xfId="0" applyFont="1" applyAlignment="1"/>
    <xf numFmtId="0" fontId="1" fillId="0" borderId="0" xfId="0" applyFont="1" applyBorder="1" applyAlignment="1"/>
    <xf numFmtId="0" fontId="0" fillId="2" borderId="0" xfId="0" applyFill="1" applyAlignment="1"/>
    <xf numFmtId="0" fontId="0" fillId="2" borderId="0" xfId="0" applyFill="1" applyAlignment="1">
      <alignment vertical="top"/>
    </xf>
    <xf numFmtId="0" fontId="0" fillId="0" borderId="0" xfId="0" applyAlignment="1">
      <alignment horizontal="right"/>
    </xf>
    <xf numFmtId="0" fontId="0" fillId="0" borderId="2" xfId="0" applyBorder="1" applyAlignment="1">
      <alignment vertical="top"/>
    </xf>
    <xf numFmtId="0" fontId="0" fillId="0" borderId="2" xfId="0" applyBorder="1" applyAlignment="1">
      <alignment vertical="top" wrapText="1"/>
    </xf>
    <xf numFmtId="0" fontId="6" fillId="0" borderId="2" xfId="0" applyFont="1" applyBorder="1" applyAlignment="1">
      <alignment vertical="top" wrapText="1"/>
    </xf>
    <xf numFmtId="0" fontId="0" fillId="0" borderId="0" xfId="0" applyFill="1" applyBorder="1" applyAlignment="1">
      <alignment horizontal="right" vertical="top"/>
    </xf>
    <xf numFmtId="0" fontId="0" fillId="3" borderId="0" xfId="0" applyFill="1" applyAlignment="1"/>
    <xf numFmtId="0" fontId="0" fillId="4" borderId="0" xfId="0" applyFill="1" applyAlignment="1"/>
    <xf numFmtId="0" fontId="0" fillId="5" borderId="0" xfId="0" applyFill="1" applyAlignment="1"/>
    <xf numFmtId="0" fontId="0" fillId="6" borderId="0" xfId="0" applyFill="1" applyAlignment="1"/>
  </cellXfs>
  <cellStyles count="2">
    <cellStyle name="Hyperlink" xfId="1" builtinId="8"/>
    <cellStyle name="Normal" xfId="0" builtinId="0"/>
  </cellStyles>
  <dxfs count="1">
    <dxf>
      <fill>
        <patternFill patternType="solid">
          <fgColor rgb="FFC4BD9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confinder.richmond.edu/admin/docs/moz.pdf" TargetMode="External"/><Relationship Id="rId12" Type="http://schemas.openxmlformats.org/officeDocument/2006/relationships/hyperlink" Target="http://confinder.richmond.edu/admin/docs/moz.pdf" TargetMode="External"/><Relationship Id="rId1" Type="http://schemas.openxmlformats.org/officeDocument/2006/relationships/hyperlink" Target="http://confinder.richmond.edu/admin/docs/moz.pdf" TargetMode="External"/><Relationship Id="rId2" Type="http://schemas.openxmlformats.org/officeDocument/2006/relationships/hyperlink" Target="http://confinder.richmond.edu/admin/docs/moz.pdf" TargetMode="External"/><Relationship Id="rId3" Type="http://schemas.openxmlformats.org/officeDocument/2006/relationships/hyperlink" Target="http://confinder.richmond.edu/admin/docs/moz.pdf" TargetMode="External"/><Relationship Id="rId4" Type="http://schemas.openxmlformats.org/officeDocument/2006/relationships/hyperlink" Target="http://confinder.richmond.edu/admin/docs/moz.pdf" TargetMode="External"/><Relationship Id="rId5" Type="http://schemas.openxmlformats.org/officeDocument/2006/relationships/hyperlink" Target="http://confinder.richmond.edu/admin/docs/moz.pdf" TargetMode="External"/><Relationship Id="rId6" Type="http://schemas.openxmlformats.org/officeDocument/2006/relationships/hyperlink" Target="http://confinder.richmond.edu/admin/docs/moz.pdf" TargetMode="External"/><Relationship Id="rId7" Type="http://schemas.openxmlformats.org/officeDocument/2006/relationships/hyperlink" Target="http://confinder.richmond.edu/admin/docs/moz.pdf" TargetMode="External"/><Relationship Id="rId8" Type="http://schemas.openxmlformats.org/officeDocument/2006/relationships/hyperlink" Target="http://confinder.richmond.edu/admin/docs/moz.pdf" TargetMode="External"/><Relationship Id="rId9" Type="http://schemas.openxmlformats.org/officeDocument/2006/relationships/hyperlink" Target="http://confinder.richmond.edu/admin/docs/moz.pdf" TargetMode="External"/><Relationship Id="rId10" Type="http://schemas.openxmlformats.org/officeDocument/2006/relationships/hyperlink" Target="http://confinder.richmond.edu/admin/docs/moz.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K137"/>
  <sheetViews>
    <sheetView tabSelected="1" workbookViewId="0">
      <selection activeCell="I81" sqref="I81"/>
    </sheetView>
  </sheetViews>
  <sheetFormatPr baseColWidth="10" defaultColWidth="8.83203125" defaultRowHeight="15" x14ac:dyDescent="0.2"/>
  <cols>
    <col min="1" max="1" width="3.1640625" style="4" bestFit="1" customWidth="1"/>
    <col min="2" max="2" width="22.5" style="4" customWidth="1"/>
    <col min="3" max="3" width="6.33203125" style="4" bestFit="1" customWidth="1"/>
    <col min="4" max="4" width="7.5" style="4" bestFit="1" customWidth="1"/>
    <col min="5" max="5" width="8.33203125" style="4" bestFit="1" customWidth="1"/>
    <col min="6" max="6" width="10.5" style="5" bestFit="1" customWidth="1"/>
    <col min="7" max="7" width="70.5" style="5" customWidth="1"/>
    <col min="8" max="8" width="29.1640625" style="4" customWidth="1"/>
    <col min="9" max="9" width="38.1640625" style="4" bestFit="1" customWidth="1"/>
    <col min="10" max="10" width="3.6640625" style="4" customWidth="1"/>
    <col min="11" max="11" width="86.83203125" style="4" customWidth="1"/>
    <col min="12" max="16384" width="8.83203125" style="4"/>
  </cols>
  <sheetData>
    <row r="1" spans="1:11" x14ac:dyDescent="0.2">
      <c r="A1" s="2" t="s">
        <v>56</v>
      </c>
      <c r="B1" s="2" t="s">
        <v>0</v>
      </c>
      <c r="C1" s="2" t="s">
        <v>1</v>
      </c>
      <c r="D1" s="2" t="s">
        <v>2</v>
      </c>
      <c r="E1" s="2" t="s">
        <v>3</v>
      </c>
      <c r="F1" s="3" t="s">
        <v>4</v>
      </c>
      <c r="G1" s="3" t="s">
        <v>5</v>
      </c>
      <c r="H1" s="2" t="s">
        <v>6</v>
      </c>
      <c r="I1" s="2" t="s">
        <v>78</v>
      </c>
      <c r="J1" s="9" t="s">
        <v>42</v>
      </c>
      <c r="K1" s="9" t="s">
        <v>43</v>
      </c>
    </row>
    <row r="2" spans="1:11" hidden="1" x14ac:dyDescent="0.2">
      <c r="A2" s="4">
        <v>1</v>
      </c>
      <c r="B2" s="4" t="s">
        <v>7</v>
      </c>
      <c r="C2" s="4">
        <v>2013</v>
      </c>
      <c r="D2" s="4" t="s">
        <v>8</v>
      </c>
      <c r="E2" s="4">
        <v>0.5</v>
      </c>
      <c r="F2" s="5">
        <v>0</v>
      </c>
      <c r="G2" s="5" t="s">
        <v>9</v>
      </c>
      <c r="H2" s="6" t="s">
        <v>10</v>
      </c>
      <c r="I2" s="5" t="s">
        <v>44</v>
      </c>
      <c r="J2" s="10" t="str">
        <f>"             OR   ( Question_Year=  "&amp;C2&amp;"  AND  QA_std =  '"&amp;D2&amp;"'  AND   Ctry_EditorialName=  '"&amp;B2&amp;"'"&amp;LEFT("                  ",(20-LEN(B2)))&amp;")"</f>
        <v xml:space="preserve">             OR   ( Question_Year=  2013  AND  QA_std =  'GRI_01'  AND   Ctry_EditorialName=  'Mexico'              )</v>
      </c>
      <c r="K2" s="10" t="str">
        <f>"UNION ALL SELECT C = "&amp;C2&amp;", D=  '"&amp;D2&amp;"',      E = "&amp;E2&amp;",     F = "&amp;F2&amp;",  B =  '"&amp;B2&amp;"', G =  '"&amp;G2&amp;"'"</f>
        <v>UNION ALL SELECT C = 2013, D=  'GRI_01',      E = 0.5,     F = 0,  B =  'Mexico', G =  'ARTICLE 24 - Every person has the right to have freedom of ethical convictions, of conscience and of religion, and to have or to adopt, as the case may be, the one of her preference. Such freedom includes the right to participate, individually or collectively, in both public and private ceremonies, worship or religious acts of the respective cult, as long as they are not a felony or a misdemeanor punished by law. No person is allowed to use these public acts of religious expression with political ends, for campaigning or as means of political propaganda.'</v>
      </c>
    </row>
    <row r="3" spans="1:11" hidden="1" x14ac:dyDescent="0.2">
      <c r="A3" s="4">
        <v>1</v>
      </c>
      <c r="B3" s="4" t="s">
        <v>7</v>
      </c>
      <c r="C3" s="4">
        <v>2014</v>
      </c>
      <c r="D3" s="4" t="s">
        <v>8</v>
      </c>
      <c r="E3" s="4">
        <v>0.5</v>
      </c>
      <c r="F3" s="5">
        <v>0</v>
      </c>
      <c r="G3" s="5" t="s">
        <v>9</v>
      </c>
      <c r="H3" s="6" t="s">
        <v>10</v>
      </c>
      <c r="I3" s="5" t="s">
        <v>57</v>
      </c>
      <c r="J3" s="10" t="str">
        <f t="shared" ref="J3:J65" si="0">"             OR   ( Question_Year=  "&amp;C3&amp;"  AND  QA_std =  '"&amp;D3&amp;"'  AND   Ctry_EditorialName=  '"&amp;B3&amp;"'"&amp;LEFT("                  ",(20-LEN(B3)))&amp;")"</f>
        <v xml:space="preserve">             OR   ( Question_Year=  2014  AND  QA_std =  'GRI_01'  AND   Ctry_EditorialName=  'Mexico'              )</v>
      </c>
      <c r="K3" s="10" t="str">
        <f t="shared" ref="K3:K65" si="1">"UNION ALL SELECT C = "&amp;C3&amp;", D=  '"&amp;D3&amp;"',      E = "&amp;E3&amp;",     F = "&amp;F3&amp;",  B =  '"&amp;B3&amp;"', G =  '"&amp;G3&amp;"'"</f>
        <v>UNION ALL SELECT C = 2014, D=  'GRI_01',      E = 0.5,     F = 0,  B =  'Mexico', G =  'ARTICLE 24 - Every person has the right to have freedom of ethical convictions, of conscience and of religion, and to have or to adopt, as the case may be, the one of her preference. Such freedom includes the right to participate, individually or collectively, in both public and private ceremonies, worship or religious acts of the respective cult, as long as they are not a felony or a misdemeanor punished by law. No person is allowed to use these public acts of religious expression with political ends, for campaigning or as means of political propaganda.'</v>
      </c>
    </row>
    <row r="4" spans="1:11" s="12" customFormat="1" hidden="1" x14ac:dyDescent="0.2">
      <c r="A4" s="12">
        <v>2</v>
      </c>
      <c r="B4" s="12" t="s">
        <v>7</v>
      </c>
      <c r="C4" s="4">
        <v>2013</v>
      </c>
      <c r="D4" s="12" t="s">
        <v>16</v>
      </c>
      <c r="E4" s="12">
        <v>0.67</v>
      </c>
      <c r="F4" s="12">
        <v>0.33</v>
      </c>
      <c r="G4" s="12" t="s">
        <v>55</v>
      </c>
      <c r="H4" s="13" t="s">
        <v>54</v>
      </c>
      <c r="I4" s="12" t="s">
        <v>44</v>
      </c>
      <c r="J4" s="10" t="str">
        <f t="shared" si="0"/>
        <v xml:space="preserve">             OR   ( Question_Year=  2013  AND  QA_std =  'GRI_02'  AND   Ctry_EditorialName=  'Mexico'              )</v>
      </c>
      <c r="K4" s="10" t="str">
        <f t="shared" si="1"/>
        <v>UNION ALL SELECT C = 2013, D=  'GRI_02',      E = 0.67,     F = 0.33,  B =  'Mexico', G =  'No person is allowed to use these public acts of religious expression with political ends, for campaigning or as means of political propaganda. (CP 2016)'</v>
      </c>
    </row>
    <row r="5" spans="1:11" s="12" customFormat="1" hidden="1" x14ac:dyDescent="0.2">
      <c r="A5" s="12">
        <v>2</v>
      </c>
      <c r="B5" s="12" t="s">
        <v>7</v>
      </c>
      <c r="C5" s="4">
        <v>2014</v>
      </c>
      <c r="D5" s="12" t="s">
        <v>16</v>
      </c>
      <c r="E5" s="12">
        <v>0.67</v>
      </c>
      <c r="F5" s="12">
        <v>0.33</v>
      </c>
      <c r="G5" s="12" t="s">
        <v>55</v>
      </c>
      <c r="H5" s="13" t="s">
        <v>54</v>
      </c>
      <c r="I5" s="12" t="s">
        <v>57</v>
      </c>
      <c r="J5" s="10" t="str">
        <f t="shared" si="0"/>
        <v xml:space="preserve">             OR   ( Question_Year=  2014  AND  QA_std =  'GRI_02'  AND   Ctry_EditorialName=  'Mexico'              )</v>
      </c>
      <c r="K5" s="10" t="str">
        <f t="shared" si="1"/>
        <v>UNION ALL SELECT C = 2014, D=  'GRI_02',      E = 0.67,     F = 0.33,  B =  'Mexico', G =  'No person is allowed to use these public acts of religious expression with political ends, for campaigning or as means of political propaganda. (CP 2016)'</v>
      </c>
    </row>
    <row r="6" spans="1:11" hidden="1" x14ac:dyDescent="0.2">
      <c r="A6" s="4">
        <v>3</v>
      </c>
      <c r="B6" s="4" t="s">
        <v>11</v>
      </c>
      <c r="C6" s="4">
        <v>2011</v>
      </c>
      <c r="D6" s="4" t="s">
        <v>8</v>
      </c>
      <c r="E6" s="4">
        <v>0</v>
      </c>
      <c r="F6" s="5">
        <v>0.5</v>
      </c>
      <c r="G6" s="5" t="s">
        <v>12</v>
      </c>
      <c r="H6" s="6" t="s">
        <v>13</v>
      </c>
      <c r="I6" s="5" t="s">
        <v>44</v>
      </c>
      <c r="J6" s="10" t="str">
        <f t="shared" si="0"/>
        <v xml:space="preserve">             OR   ( Question_Year=  2011  AND  QA_std =  'GRI_01'  AND   Ctry_EditorialName=  'Costa Rica'          )</v>
      </c>
      <c r="K6" s="10" t="str">
        <f t="shared" si="1"/>
        <v>UNION ALL SELECT C = 2011, D=  'GRI_01',      E = 0,     F = 0.5,  B =  'Costa Rica', G =  'ARTICLE 75 - The Roman, Catholic, Apostolic Religion is that of the State, which contributes to its maintenance, without preventing the free exercise in the Republic of other beliefs that do not oppose themselves to the universal morality or good customs.'</v>
      </c>
    </row>
    <row r="7" spans="1:11" hidden="1" x14ac:dyDescent="0.2">
      <c r="A7" s="4">
        <v>3</v>
      </c>
      <c r="B7" s="4" t="s">
        <v>11</v>
      </c>
      <c r="C7" s="4">
        <v>2012</v>
      </c>
      <c r="D7" s="4" t="s">
        <v>8</v>
      </c>
      <c r="E7" s="4">
        <v>0</v>
      </c>
      <c r="F7" s="5">
        <v>0.5</v>
      </c>
      <c r="G7" s="5" t="s">
        <v>12</v>
      </c>
      <c r="H7" s="6" t="s">
        <v>13</v>
      </c>
      <c r="I7" s="5" t="s">
        <v>57</v>
      </c>
      <c r="J7" s="10" t="str">
        <f t="shared" si="0"/>
        <v xml:space="preserve">             OR   ( Question_Year=  2012  AND  QA_std =  'GRI_01'  AND   Ctry_EditorialName=  'Costa Rica'          )</v>
      </c>
      <c r="K7" s="10" t="str">
        <f t="shared" si="1"/>
        <v>UNION ALL SELECT C = 2012, D=  'GRI_01',      E = 0,     F = 0.5,  B =  'Costa Rica', G =  'ARTICLE 75 - The Roman, Catholic, Apostolic Religion is that of the State, which contributes to its maintenance, without preventing the free exercise in the Republic of other beliefs that do not oppose themselves to the universal morality or good customs.'</v>
      </c>
    </row>
    <row r="8" spans="1:11" hidden="1" x14ac:dyDescent="0.2">
      <c r="A8" s="4">
        <v>3</v>
      </c>
      <c r="B8" s="4" t="s">
        <v>11</v>
      </c>
      <c r="C8" s="4">
        <v>2013</v>
      </c>
      <c r="D8" s="4" t="s">
        <v>8</v>
      </c>
      <c r="E8" s="4">
        <v>0</v>
      </c>
      <c r="F8" s="5">
        <v>0.5</v>
      </c>
      <c r="G8" s="5" t="s">
        <v>12</v>
      </c>
      <c r="H8" s="6" t="s">
        <v>13</v>
      </c>
      <c r="I8" s="5" t="s">
        <v>57</v>
      </c>
      <c r="J8" s="10" t="str">
        <f t="shared" si="0"/>
        <v xml:space="preserve">             OR   ( Question_Year=  2013  AND  QA_std =  'GRI_01'  AND   Ctry_EditorialName=  'Costa Rica'          )</v>
      </c>
      <c r="K8" s="10" t="str">
        <f t="shared" si="1"/>
        <v>UNION ALL SELECT C = 2013, D=  'GRI_01',      E = 0,     F = 0.5,  B =  'Costa Rica', G =  'ARTICLE 75 - The Roman, Catholic, Apostolic Religion is that of the State, which contributes to its maintenance, without preventing the free exercise in the Republic of other beliefs that do not oppose themselves to the universal morality or good customs.'</v>
      </c>
    </row>
    <row r="9" spans="1:11" hidden="1" x14ac:dyDescent="0.2">
      <c r="A9" s="4">
        <v>3</v>
      </c>
      <c r="B9" s="4" t="s">
        <v>11</v>
      </c>
      <c r="C9" s="4">
        <v>2014</v>
      </c>
      <c r="D9" s="4" t="s">
        <v>8</v>
      </c>
      <c r="E9" s="4">
        <v>0</v>
      </c>
      <c r="F9" s="5">
        <v>0.5</v>
      </c>
      <c r="G9" s="5" t="s">
        <v>12</v>
      </c>
      <c r="H9" s="6" t="s">
        <v>13</v>
      </c>
      <c r="I9" s="5" t="s">
        <v>57</v>
      </c>
      <c r="J9" s="10" t="str">
        <f t="shared" si="0"/>
        <v xml:space="preserve">             OR   ( Question_Year=  2014  AND  QA_std =  'GRI_01'  AND   Ctry_EditorialName=  'Costa Rica'          )</v>
      </c>
      <c r="K9" s="10" t="str">
        <f t="shared" si="1"/>
        <v>UNION ALL SELECT C = 2014, D=  'GRI_01',      E = 0,     F = 0.5,  B =  'Costa Rica', G =  'ARTICLE 75 - The Roman, Catholic, Apostolic Religion is that of the State, which contributes to its maintenance, without preventing the free exercise in the Republic of other beliefs that do not oppose themselves to the universal morality or good customs.'</v>
      </c>
    </row>
    <row r="10" spans="1:11" s="12" customFormat="1" hidden="1" x14ac:dyDescent="0.2">
      <c r="A10" s="12">
        <v>4</v>
      </c>
      <c r="B10" s="12" t="s">
        <v>14</v>
      </c>
      <c r="C10" s="4">
        <v>2013</v>
      </c>
      <c r="D10" s="12" t="s">
        <v>8</v>
      </c>
      <c r="E10" s="12">
        <v>0</v>
      </c>
      <c r="F10" s="12" t="s">
        <v>47</v>
      </c>
      <c r="G10" s="12" t="s">
        <v>53</v>
      </c>
      <c r="H10" s="13" t="s">
        <v>52</v>
      </c>
      <c r="I10" s="12" t="s">
        <v>57</v>
      </c>
      <c r="J10" s="10" t="str">
        <f t="shared" si="0"/>
        <v xml:space="preserve">             OR   ( Question_Year=  2013  AND  QA_std =  'GRI_01'  AND   Ctry_EditorialName=  'Fiji'                )</v>
      </c>
      <c r="K10" s="10" t="str">
        <f>"UNION ALL SELECT C = "&amp;C10&amp;", D=  '"&amp;D10&amp;"',      E = "&amp;E10&amp;",     F = '"&amp;F10&amp;"',  B =  '"&amp;B10&amp;"', G =  '"&amp;G10&amp;"'"</f>
        <v>UNION ALL SELECT C = 2013, D=  'GRI_01',      E = 0,     F = '0 [UPDATE TEXT ONLY]',  B =  'Fiji', G =  '22. FREEDOM OF RELIGION, CONSCIENCE AND BELIEf 1. Every person has the right to freedom of religion, conscience and belief.'</v>
      </c>
    </row>
    <row r="11" spans="1:11" s="12" customFormat="1" hidden="1" x14ac:dyDescent="0.2">
      <c r="A11" s="12">
        <v>4</v>
      </c>
      <c r="B11" s="12" t="s">
        <v>14</v>
      </c>
      <c r="C11" s="4">
        <v>2014</v>
      </c>
      <c r="D11" s="12" t="s">
        <v>8</v>
      </c>
      <c r="E11" s="12">
        <v>0</v>
      </c>
      <c r="F11" s="12" t="s">
        <v>47</v>
      </c>
      <c r="G11" s="12" t="s">
        <v>53</v>
      </c>
      <c r="H11" s="13" t="s">
        <v>52</v>
      </c>
      <c r="I11" s="12" t="s">
        <v>57</v>
      </c>
      <c r="J11" s="10" t="str">
        <f t="shared" si="0"/>
        <v xml:space="preserve">             OR   ( Question_Year=  2014  AND  QA_std =  'GRI_01'  AND   Ctry_EditorialName=  'Fiji'                )</v>
      </c>
      <c r="K11" s="10" t="str">
        <f>"UNION ALL SELECT C = "&amp;C11&amp;", D=  '"&amp;D11&amp;"',      E = "&amp;E11&amp;",     F = '"&amp;F11&amp;"',  B =  '"&amp;B11&amp;"', G =  '"&amp;G11&amp;"'"</f>
        <v>UNION ALL SELECT C = 2014, D=  'GRI_01',      E = 0,     F = '0 [UPDATE TEXT ONLY]',  B =  'Fiji', G =  '22. FREEDOM OF RELIGION, CONSCIENCE AND BELIEf 1. Every person has the right to freedom of religion, conscience and belief.'</v>
      </c>
    </row>
    <row r="12" spans="1:11" hidden="1" x14ac:dyDescent="0.2">
      <c r="A12" s="4">
        <v>5</v>
      </c>
      <c r="B12" s="4" t="s">
        <v>14</v>
      </c>
      <c r="C12" s="4">
        <v>2013</v>
      </c>
      <c r="D12" s="4" t="s">
        <v>16</v>
      </c>
      <c r="E12" s="4">
        <v>0.33</v>
      </c>
      <c r="F12" s="5">
        <v>0.67</v>
      </c>
      <c r="G12" s="5" t="s">
        <v>15</v>
      </c>
      <c r="H12" s="4" t="s">
        <v>51</v>
      </c>
      <c r="I12" s="4" t="s">
        <v>57</v>
      </c>
      <c r="J12" s="10" t="str">
        <f t="shared" si="0"/>
        <v xml:space="preserve">             OR   ( Question_Year=  2013  AND  QA_std =  'GRI_02'  AND   Ctry_EditorialName=  'Fiji'                )</v>
      </c>
      <c r="K12" s="10" t="str">
        <f t="shared" si="1"/>
        <v>UNION ALL SELECT C = 2013, D=  'GRI_02',      E = 0.33,     F = 0.67,  B =  'Fiji', G =  'Article 22. 7. To the extent that it is necessary, the rights and freedoms set out in this section may be made subject to such limitations prescribed by law- a.to protect- i.the rights and freedoms of other persons; or ii.public safety, public order, public morality or public health; or b.to prevent public nuisance. (CP 2016)'</v>
      </c>
    </row>
    <row r="13" spans="1:11" hidden="1" x14ac:dyDescent="0.2">
      <c r="A13" s="4">
        <v>5</v>
      </c>
      <c r="B13" s="4" t="s">
        <v>14</v>
      </c>
      <c r="C13" s="4">
        <v>2014</v>
      </c>
      <c r="D13" s="4" t="s">
        <v>16</v>
      </c>
      <c r="E13" s="4">
        <v>0.33</v>
      </c>
      <c r="F13" s="5">
        <v>0.67</v>
      </c>
      <c r="G13" s="5" t="s">
        <v>15</v>
      </c>
      <c r="H13" s="4" t="s">
        <v>51</v>
      </c>
      <c r="I13" s="4" t="s">
        <v>57</v>
      </c>
      <c r="J13" s="10" t="str">
        <f t="shared" si="0"/>
        <v xml:space="preserve">             OR   ( Question_Year=  2014  AND  QA_std =  'GRI_02'  AND   Ctry_EditorialName=  'Fiji'                )</v>
      </c>
      <c r="K13" s="10" t="str">
        <f t="shared" si="1"/>
        <v>UNION ALL SELECT C = 2014, D=  'GRI_02',      E = 0.33,     F = 0.67,  B =  'Fiji', G =  'Article 22. 7. To the extent that it is necessary, the rights and freedoms set out in this section may be made subject to such limitations prescribed by law- a.to protect- i.the rights and freedoms of other persons; or ii.public safety, public order, public morality or public health; or b.to prevent public nuisance. (CP 2016)'</v>
      </c>
    </row>
    <row r="14" spans="1:11" hidden="1" x14ac:dyDescent="0.2">
      <c r="A14" s="12">
        <v>6</v>
      </c>
      <c r="B14" s="4" t="s">
        <v>17</v>
      </c>
      <c r="C14" s="4">
        <v>2011</v>
      </c>
      <c r="D14" s="4" t="s">
        <v>16</v>
      </c>
      <c r="E14" s="4">
        <v>0</v>
      </c>
      <c r="F14" s="5">
        <v>0.67</v>
      </c>
      <c r="G14" s="1" t="s">
        <v>58</v>
      </c>
      <c r="H14" s="4" t="s">
        <v>19</v>
      </c>
      <c r="I14" s="12" t="s">
        <v>57</v>
      </c>
      <c r="J14" s="10" t="str">
        <f t="shared" si="0"/>
        <v xml:space="preserve">             OR   ( Question_Year=  2011  AND  QA_std =  'GRI_02'  AND   Ctry_EditorialName=  'Iran'                )</v>
      </c>
      <c r="K14" s="10" t="str">
        <f t="shared" si="1"/>
        <v>UNION ALL SELECT C = 2011, D=  'GRI_02',      E = 0,     F = 0.67,  B =  'Iran', G =  'According to Constitution Articles 12 and 13, " The official religion of Iran is Islam and the Twelver Ja''farî school [in usul al-Dîn and fiqh], and this principle will remain eternally immutable. Other Islamic schools, including the Hanafî, Shafi''î, Malikî, Hanbalî, and Zaydî, are to be accorded full respect, and their followers are free to act in accordance with their own jurisprudence in performing their religious rites. These schools enjoy official status in matters pertaining to religious education, affairs of personal status (marriage,_x000D_divorce, inheritance, and wills) and related litigation in courts of law. In regions of the country where Muslims following any one of these schools of fiqh constitute the majority, local regulations, within the bounds of the jurisdiction of local councils, are to be in accordance with the respective school of fiqh, without infringing upon the rights of the followers of other schools. [...] Zoroastrian, Jewish, and Christian Iranians are the only recognized religious minorities, who, within the limits of the law, are free to perform their religious rites and ceremonies, and to act according to their own canon in matters of personal affairs and religious education. (CP 2016) | The constitution and other laws and policies severely restrict freedom of religion. The constitution declares the “official religion is Islam and the doctrine followed is that of Ja’afari Shiism.” The constitution states all laws and regulations must be based on undefined “Islamic criteria” and official interpretation of sharia (Islamic law). The constitution provides Sunni Muslims a degree of religious freedom, and states that, “within the limits of the law,” Zoroastrians, Jews, and Christians are the only recognized religious minorities with protected ability to worship freely and to form religious societies, as long as they do not proselytize. (IRF 2015)'</v>
      </c>
    </row>
    <row r="15" spans="1:11" hidden="1" x14ac:dyDescent="0.2">
      <c r="A15" s="12">
        <v>6</v>
      </c>
      <c r="B15" s="4" t="s">
        <v>17</v>
      </c>
      <c r="C15" s="4">
        <v>2012</v>
      </c>
      <c r="D15" s="4" t="s">
        <v>16</v>
      </c>
      <c r="E15" s="4">
        <v>0</v>
      </c>
      <c r="F15" s="5">
        <v>0.67</v>
      </c>
      <c r="G15" s="1" t="s">
        <v>58</v>
      </c>
      <c r="H15" s="4" t="s">
        <v>19</v>
      </c>
      <c r="I15" s="12" t="s">
        <v>57</v>
      </c>
      <c r="J15" s="10" t="str">
        <f t="shared" si="0"/>
        <v xml:space="preserve">             OR   ( Question_Year=  2012  AND  QA_std =  'GRI_02'  AND   Ctry_EditorialName=  'Iran'                )</v>
      </c>
      <c r="K15" s="10" t="str">
        <f t="shared" si="1"/>
        <v>UNION ALL SELECT C = 2012, D=  'GRI_02',      E = 0,     F = 0.67,  B =  'Iran', G =  'According to Constitution Articles 12 and 13, " The official religion of Iran is Islam and the Twelver Ja''farî school [in usul al-Dîn and fiqh], and this principle will remain eternally immutable. Other Islamic schools, including the Hanafî, Shafi''î, Malikî, Hanbalî, and Zaydî, are to be accorded full respect, and their followers are free to act in accordance with their own jurisprudence in performing their religious rites. These schools enjoy official status in matters pertaining to religious education, affairs of personal status (marriage,_x000D_divorce, inheritance, and wills) and related litigation in courts of law. In regions of the country where Muslims following any one of these schools of fiqh constitute the majority, local regulations, within the bounds of the jurisdiction of local councils, are to be in accordance with the respective school of fiqh, without infringing upon the rights of the followers of other schools. [...] Zoroastrian, Jewish, and Christian Iranians are the only recognized religious minorities, who, within the limits of the law, are free to perform their religious rites and ceremonies, and to act according to their own canon in matters of personal affairs and religious education. (CP 2016) | The constitution and other laws and policies severely restrict freedom of religion. The constitution declares the “official religion is Islam and the doctrine followed is that of Ja’afari Shiism.” The constitution states all laws and regulations must be based on undefined “Islamic criteria” and official interpretation of sharia (Islamic law). The constitution provides Sunni Muslims a degree of religious freedom, and states that, “within the limits of the law,” Zoroastrians, Jews, and Christians are the only recognized religious minorities with protected ability to worship freely and to form religious societies, as long as they do not proselytize. (IRF 2015)'</v>
      </c>
    </row>
    <row r="16" spans="1:11" hidden="1" x14ac:dyDescent="0.2">
      <c r="A16" s="12">
        <v>6</v>
      </c>
      <c r="B16" s="4" t="s">
        <v>17</v>
      </c>
      <c r="C16" s="4">
        <v>2013</v>
      </c>
      <c r="D16" s="4" t="s">
        <v>16</v>
      </c>
      <c r="E16" s="4">
        <v>0</v>
      </c>
      <c r="F16" s="5">
        <v>0.67</v>
      </c>
      <c r="G16" s="1" t="s">
        <v>58</v>
      </c>
      <c r="H16" s="4" t="s">
        <v>19</v>
      </c>
      <c r="I16" s="12" t="s">
        <v>57</v>
      </c>
      <c r="J16" s="10" t="str">
        <f t="shared" si="0"/>
        <v xml:space="preserve">             OR   ( Question_Year=  2013  AND  QA_std =  'GRI_02'  AND   Ctry_EditorialName=  'Iran'                )</v>
      </c>
      <c r="K16" s="10" t="str">
        <f t="shared" si="1"/>
        <v>UNION ALL SELECT C = 2013, D=  'GRI_02',      E = 0,     F = 0.67,  B =  'Iran', G =  'According to Constitution Articles 12 and 13, " The official religion of Iran is Islam and the Twelver Ja''farî school [in usul al-Dîn and fiqh], and this principle will remain eternally immutable. Other Islamic schools, including the Hanafî, Shafi''î, Malikî, Hanbalî, and Zaydî, are to be accorded full respect, and their followers are free to act in accordance with their own jurisprudence in performing their religious rites. These schools enjoy official status in matters pertaining to religious education, affairs of personal status (marriage,_x000D_divorce, inheritance, and wills) and related litigation in courts of law. In regions of the country where Muslims following any one of these schools of fiqh constitute the majority, local regulations, within the bounds of the jurisdiction of local councils, are to be in accordance with the respective school of fiqh, without infringing upon the rights of the followers of other schools. [...] Zoroastrian, Jewish, and Christian Iranians are the only recognized religious minorities, who, within the limits of the law, are free to perform their religious rites and ceremonies, and to act according to their own canon in matters of personal affairs and religious education. (CP 2016) | The constitution and other laws and policies severely restrict freedom of religion. The constitution declares the “official religion is Islam and the doctrine followed is that of Ja’afari Shiism.” The constitution states all laws and regulations must be based on undefined “Islamic criteria” and official interpretation of sharia (Islamic law). The constitution provides Sunni Muslims a degree of religious freedom, and states that, “within the limits of the law,” Zoroastrians, Jews, and Christians are the only recognized religious minorities with protected ability to worship freely and to form religious societies, as long as they do not proselytize. (IRF 2015)'</v>
      </c>
    </row>
    <row r="17" spans="1:11" hidden="1" x14ac:dyDescent="0.2">
      <c r="A17" s="12">
        <v>6</v>
      </c>
      <c r="B17" s="4" t="s">
        <v>17</v>
      </c>
      <c r="C17" s="4">
        <v>2014</v>
      </c>
      <c r="D17" s="4" t="s">
        <v>16</v>
      </c>
      <c r="E17" s="4">
        <v>0</v>
      </c>
      <c r="F17" s="5">
        <v>0.67</v>
      </c>
      <c r="G17" s="1" t="s">
        <v>58</v>
      </c>
      <c r="H17" s="4" t="s">
        <v>19</v>
      </c>
      <c r="I17" s="12" t="s">
        <v>57</v>
      </c>
      <c r="J17" s="10" t="str">
        <f t="shared" si="0"/>
        <v xml:space="preserve">             OR   ( Question_Year=  2014  AND  QA_std =  'GRI_02'  AND   Ctry_EditorialName=  'Iran'                )</v>
      </c>
      <c r="K17" s="10" t="str">
        <f t="shared" si="1"/>
        <v>UNION ALL SELECT C = 2014, D=  'GRI_02',      E = 0,     F = 0.67,  B =  'Iran', G =  'According to Constitution Articles 12 and 13, " The official religion of Iran is Islam and the Twelver Ja''farî school [in usul al-Dîn and fiqh], and this principle will remain eternally immutable. Other Islamic schools, including the Hanafî, Shafi''î, Malikî, Hanbalî, and Zaydî, are to be accorded full respect, and their followers are free to act in accordance with their own jurisprudence in performing their religious rites. These schools enjoy official status in matters pertaining to religious education, affairs of personal status (marriage,_x000D_divorce, inheritance, and wills) and related litigation in courts of law. In regions of the country where Muslims following any one of these schools of fiqh constitute the majority, local regulations, within the bounds of the jurisdiction of local councils, are to be in accordance with the respective school of fiqh, without infringing upon the rights of the followers of other schools. [...] Zoroastrian, Jewish, and Christian Iranians are the only recognized religious minorities, who, within the limits of the law, are free to perform their religious rites and ceremonies, and to act according to their own canon in matters of personal affairs and religious education. (CP 2016) | The constitution and other laws and policies severely restrict freedom of religion. The constitution declares the “official religion is Islam and the doctrine followed is that of Ja’afari Shiism.” The constitution states all laws and regulations must be based on undefined “Islamic criteria” and official interpretation of sharia (Islamic law). The constitution provides Sunni Muslims a degree of religious freedom, and states that, “within the limits of the law,” Zoroastrians, Jews, and Christians are the only recognized religious minorities with protected ability to worship freely and to form religious societies, as long as they do not proselytize. (IRF 2015)'</v>
      </c>
    </row>
    <row r="18" spans="1:11" s="12" customFormat="1" hidden="1" x14ac:dyDescent="0.2">
      <c r="A18" s="4">
        <v>7</v>
      </c>
      <c r="B18" s="12" t="s">
        <v>20</v>
      </c>
      <c r="C18" s="4">
        <v>2011</v>
      </c>
      <c r="D18" s="12" t="s">
        <v>8</v>
      </c>
      <c r="E18" s="12">
        <v>0</v>
      </c>
      <c r="F18" s="12" t="s">
        <v>47</v>
      </c>
      <c r="G18" s="12" t="s">
        <v>49</v>
      </c>
      <c r="H18" s="12" t="s">
        <v>50</v>
      </c>
      <c r="I18" s="12" t="s">
        <v>57</v>
      </c>
      <c r="J18" s="10" t="str">
        <f t="shared" si="0"/>
        <v xml:space="preserve">             OR   ( Question_Year=  2011  AND  QA_std =  'GRI_01'  AND   Ctry_EditorialName=  'Jamaica'             )</v>
      </c>
      <c r="K18" s="10" t="str">
        <f t="shared" ref="K18:K21" si="2">"UNION ALL SELECT C = "&amp;C18&amp;", D=  '"&amp;D18&amp;"',      E = "&amp;E18&amp;",     F = '"&amp;F18&amp;"',  B =  '"&amp;B18&amp;"', G =  '"&amp;G18&amp;"'"</f>
        <v>UNION ALL SELECT C = 2011, D=  'GRI_01',      E = 0,     F = '0 [UPDATE TEXT ONLY]',  B =  'Jamaica', G =  'Article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v>
      </c>
    </row>
    <row r="19" spans="1:11" hidden="1" x14ac:dyDescent="0.2">
      <c r="A19" s="4">
        <v>7</v>
      </c>
      <c r="B19" s="12" t="s">
        <v>20</v>
      </c>
      <c r="C19" s="4">
        <v>2012</v>
      </c>
      <c r="D19" s="12" t="s">
        <v>8</v>
      </c>
      <c r="E19" s="12">
        <v>0</v>
      </c>
      <c r="F19" s="12" t="s">
        <v>47</v>
      </c>
      <c r="G19" s="12" t="s">
        <v>49</v>
      </c>
      <c r="H19" s="12" t="s">
        <v>50</v>
      </c>
      <c r="I19" s="12" t="s">
        <v>57</v>
      </c>
      <c r="J19" s="10" t="str">
        <f t="shared" si="0"/>
        <v xml:space="preserve">             OR   ( Question_Year=  2012  AND  QA_std =  'GRI_01'  AND   Ctry_EditorialName=  'Jamaica'             )</v>
      </c>
      <c r="K19" s="10" t="str">
        <f t="shared" si="2"/>
        <v>UNION ALL SELECT C = 2012, D=  'GRI_01',      E = 0,     F = '0 [UPDATE TEXT ONLY]',  B =  'Jamaica', G =  'Article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v>
      </c>
    </row>
    <row r="20" spans="1:11" hidden="1" x14ac:dyDescent="0.2">
      <c r="A20" s="4">
        <v>7</v>
      </c>
      <c r="B20" s="12" t="s">
        <v>20</v>
      </c>
      <c r="C20" s="4">
        <v>2013</v>
      </c>
      <c r="D20" s="12" t="s">
        <v>8</v>
      </c>
      <c r="E20" s="12">
        <v>0</v>
      </c>
      <c r="F20" s="12" t="s">
        <v>47</v>
      </c>
      <c r="G20" s="12" t="s">
        <v>49</v>
      </c>
      <c r="H20" s="12" t="s">
        <v>50</v>
      </c>
      <c r="I20" s="12" t="s">
        <v>57</v>
      </c>
      <c r="J20" s="10" t="str">
        <f t="shared" si="0"/>
        <v xml:space="preserve">             OR   ( Question_Year=  2013  AND  QA_std =  'GRI_01'  AND   Ctry_EditorialName=  'Jamaica'             )</v>
      </c>
      <c r="K20" s="10" t="str">
        <f t="shared" si="2"/>
        <v>UNION ALL SELECT C = 2013, D=  'GRI_01',      E = 0,     F = '0 [UPDATE TEXT ONLY]',  B =  'Jamaica', G =  'Article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v>
      </c>
    </row>
    <row r="21" spans="1:11" hidden="1" x14ac:dyDescent="0.2">
      <c r="A21" s="4">
        <v>7</v>
      </c>
      <c r="B21" s="12" t="s">
        <v>20</v>
      </c>
      <c r="C21" s="4">
        <v>2014</v>
      </c>
      <c r="D21" s="12" t="s">
        <v>8</v>
      </c>
      <c r="E21" s="12">
        <v>0</v>
      </c>
      <c r="F21" s="12" t="s">
        <v>47</v>
      </c>
      <c r="G21" s="12" t="s">
        <v>49</v>
      </c>
      <c r="H21" s="12" t="s">
        <v>50</v>
      </c>
      <c r="I21" s="12" t="s">
        <v>57</v>
      </c>
      <c r="J21" s="10" t="str">
        <f t="shared" si="0"/>
        <v xml:space="preserve">             OR   ( Question_Year=  2014  AND  QA_std =  'GRI_01'  AND   Ctry_EditorialName=  'Jamaica'             )</v>
      </c>
      <c r="K21" s="10" t="str">
        <f t="shared" si="2"/>
        <v>UNION ALL SELECT C = 2014, D=  'GRI_01',      E = 0,     F = '0 [UPDATE TEXT ONLY]',  B =  'Jamaica', G =  'Article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v>
      </c>
    </row>
    <row r="22" spans="1:11" hidden="1" x14ac:dyDescent="0.2">
      <c r="A22" s="12">
        <v>8</v>
      </c>
      <c r="B22" s="4" t="s">
        <v>20</v>
      </c>
      <c r="C22" s="4">
        <v>2011</v>
      </c>
      <c r="D22" s="4" t="s">
        <v>16</v>
      </c>
      <c r="E22" s="4">
        <v>0.67</v>
      </c>
      <c r="F22" s="5">
        <v>0</v>
      </c>
      <c r="G22" s="5" t="s">
        <v>49</v>
      </c>
      <c r="H22" s="4" t="s">
        <v>22</v>
      </c>
      <c r="I22" s="12" t="s">
        <v>57</v>
      </c>
      <c r="J22" s="10" t="str">
        <f t="shared" si="0"/>
        <v xml:space="preserve">             OR   ( Question_Year=  2011  AND  QA_std =  'GRI_02'  AND   Ctry_EditorialName=  'Jamaica'             )</v>
      </c>
      <c r="K22" s="10" t="str">
        <f t="shared" si="1"/>
        <v>UNION ALL SELECT C = 2011, D=  'GRI_02',      E = 0.67,     F = 0,  B =  'Jamaica', G =  'Article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v>
      </c>
    </row>
    <row r="23" spans="1:11" hidden="1" x14ac:dyDescent="0.2">
      <c r="A23" s="12">
        <v>8</v>
      </c>
      <c r="B23" s="4" t="s">
        <v>20</v>
      </c>
      <c r="C23" s="4">
        <v>2012</v>
      </c>
      <c r="D23" s="4" t="s">
        <v>16</v>
      </c>
      <c r="E23" s="4">
        <v>0.67</v>
      </c>
      <c r="F23" s="5">
        <v>0</v>
      </c>
      <c r="G23" s="5" t="s">
        <v>49</v>
      </c>
      <c r="H23" s="4" t="s">
        <v>22</v>
      </c>
      <c r="I23" s="12" t="s">
        <v>57</v>
      </c>
      <c r="J23" s="10" t="str">
        <f t="shared" si="0"/>
        <v xml:space="preserve">             OR   ( Question_Year=  2012  AND  QA_std =  'GRI_02'  AND   Ctry_EditorialName=  'Jamaica'             )</v>
      </c>
      <c r="K23" s="10" t="str">
        <f t="shared" si="1"/>
        <v>UNION ALL SELECT C = 2012, D=  'GRI_02',      E = 0.67,     F = 0,  B =  'Jamaica', G =  'Article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v>
      </c>
    </row>
    <row r="24" spans="1:11" hidden="1" x14ac:dyDescent="0.2">
      <c r="A24" s="12">
        <v>8</v>
      </c>
      <c r="B24" s="4" t="s">
        <v>20</v>
      </c>
      <c r="C24" s="4">
        <v>2013</v>
      </c>
      <c r="D24" s="4" t="s">
        <v>16</v>
      </c>
      <c r="E24" s="4">
        <v>0.67</v>
      </c>
      <c r="F24" s="5">
        <v>0</v>
      </c>
      <c r="G24" s="5" t="s">
        <v>49</v>
      </c>
      <c r="H24" s="4" t="s">
        <v>22</v>
      </c>
      <c r="I24" s="12" t="s">
        <v>57</v>
      </c>
      <c r="J24" s="10" t="str">
        <f t="shared" si="0"/>
        <v xml:space="preserve">             OR   ( Question_Year=  2013  AND  QA_std =  'GRI_02'  AND   Ctry_EditorialName=  'Jamaica'             )</v>
      </c>
      <c r="K24" s="10" t="str">
        <f t="shared" si="1"/>
        <v>UNION ALL SELECT C = 2013, D=  'GRI_02',      E = 0.67,     F = 0,  B =  'Jamaica', G =  'Article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v>
      </c>
    </row>
    <row r="25" spans="1:11" s="12" customFormat="1" hidden="1" x14ac:dyDescent="0.2">
      <c r="A25" s="12">
        <v>8</v>
      </c>
      <c r="B25" s="4" t="s">
        <v>20</v>
      </c>
      <c r="C25" s="4">
        <v>2014</v>
      </c>
      <c r="D25" s="4" t="s">
        <v>16</v>
      </c>
      <c r="E25" s="4">
        <v>0.67</v>
      </c>
      <c r="F25" s="5">
        <v>0</v>
      </c>
      <c r="G25" s="5" t="s">
        <v>49</v>
      </c>
      <c r="H25" s="4" t="s">
        <v>22</v>
      </c>
      <c r="I25" s="12" t="s">
        <v>57</v>
      </c>
      <c r="J25" s="10" t="str">
        <f t="shared" si="0"/>
        <v xml:space="preserve">             OR   ( Question_Year=  2014  AND  QA_std =  'GRI_02'  AND   Ctry_EditorialName=  'Jamaica'             )</v>
      </c>
      <c r="K25" s="10" t="str">
        <f t="shared" si="1"/>
        <v>UNION ALL SELECT C = 2014, D=  'GRI_02',      E = 0.67,     F = 0,  B =  'Jamaica', G =  'Article 17. Every person shall have the right to freedom of religion including the freedom to change his religion and the right, either alone or in community with others and both in public and in private, to manifest and propagate his religion in worship, teaching, practice and observance. (CP 2011)'</v>
      </c>
    </row>
    <row r="26" spans="1:11" s="12" customFormat="1" hidden="1" x14ac:dyDescent="0.2">
      <c r="A26" s="4">
        <v>9</v>
      </c>
      <c r="B26" s="4" t="s">
        <v>23</v>
      </c>
      <c r="C26" s="4">
        <v>2011</v>
      </c>
      <c r="D26" s="4" t="s">
        <v>8</v>
      </c>
      <c r="E26" s="4">
        <v>0.5</v>
      </c>
      <c r="F26" s="5">
        <v>0</v>
      </c>
      <c r="G26" s="5" t="s">
        <v>24</v>
      </c>
      <c r="H26" s="4" t="s">
        <v>25</v>
      </c>
      <c r="I26" s="12" t="s">
        <v>57</v>
      </c>
      <c r="J26" s="10" t="str">
        <f t="shared" si="0"/>
        <v xml:space="preserve">             OR   ( Question_Year=  2011  AND  QA_std =  'GRI_01'  AND   Ctry_EditorialName=  'Dominican Republic'  )</v>
      </c>
      <c r="K26" s="10" t="str">
        <f t="shared" si="1"/>
        <v>UNION ALL SELECT C = 2011, D=  'GRI_01',      E = 0.5,     F = 0,  B =  'Dominican Republic', G =  'Article 45  The State guarantees the freedom of conscience and religion, subject to the public order and respect to good customs. (CP 2015)'</v>
      </c>
    </row>
    <row r="27" spans="1:11" hidden="1" x14ac:dyDescent="0.2">
      <c r="A27" s="4">
        <v>9</v>
      </c>
      <c r="B27" s="4" t="s">
        <v>23</v>
      </c>
      <c r="C27" s="4">
        <v>2012</v>
      </c>
      <c r="D27" s="4" t="s">
        <v>8</v>
      </c>
      <c r="E27" s="4">
        <v>0.5</v>
      </c>
      <c r="F27" s="5">
        <v>0</v>
      </c>
      <c r="G27" s="5" t="s">
        <v>24</v>
      </c>
      <c r="H27" s="4" t="s">
        <v>25</v>
      </c>
      <c r="I27" s="12" t="s">
        <v>57</v>
      </c>
      <c r="J27" s="10" t="str">
        <f t="shared" si="0"/>
        <v xml:space="preserve">             OR   ( Question_Year=  2012  AND  QA_std =  'GRI_01'  AND   Ctry_EditorialName=  'Dominican Republic'  )</v>
      </c>
      <c r="K27" s="10" t="str">
        <f t="shared" si="1"/>
        <v>UNION ALL SELECT C = 2012, D=  'GRI_01',      E = 0.5,     F = 0,  B =  'Dominican Republic', G =  'Article 45  The State guarantees the freedom of conscience and religion, subject to the public order and respect to good customs. (CP 2015)'</v>
      </c>
    </row>
    <row r="28" spans="1:11" hidden="1" x14ac:dyDescent="0.2">
      <c r="A28" s="4">
        <v>9</v>
      </c>
      <c r="B28" s="4" t="s">
        <v>23</v>
      </c>
      <c r="C28" s="4">
        <v>2013</v>
      </c>
      <c r="D28" s="4" t="s">
        <v>8</v>
      </c>
      <c r="E28" s="4">
        <v>0.5</v>
      </c>
      <c r="F28" s="5">
        <v>0</v>
      </c>
      <c r="G28" s="5" t="s">
        <v>24</v>
      </c>
      <c r="H28" s="4" t="s">
        <v>25</v>
      </c>
      <c r="I28" s="12" t="s">
        <v>57</v>
      </c>
      <c r="J28" s="10" t="str">
        <f t="shared" si="0"/>
        <v xml:space="preserve">             OR   ( Question_Year=  2013  AND  QA_std =  'GRI_01'  AND   Ctry_EditorialName=  'Dominican Republic'  )</v>
      </c>
      <c r="K28" s="10" t="str">
        <f t="shared" si="1"/>
        <v>UNION ALL SELECT C = 2013, D=  'GRI_01',      E = 0.5,     F = 0,  B =  'Dominican Republic', G =  'Article 45  The State guarantees the freedom of conscience and religion, subject to the public order and respect to good customs. (CP 2015)'</v>
      </c>
    </row>
    <row r="29" spans="1:11" hidden="1" x14ac:dyDescent="0.2">
      <c r="A29" s="4">
        <v>9</v>
      </c>
      <c r="B29" s="4" t="s">
        <v>23</v>
      </c>
      <c r="C29" s="4">
        <v>2014</v>
      </c>
      <c r="D29" s="4" t="s">
        <v>8</v>
      </c>
      <c r="E29" s="4">
        <v>0.5</v>
      </c>
      <c r="F29" s="5">
        <v>0</v>
      </c>
      <c r="G29" s="5" t="s">
        <v>24</v>
      </c>
      <c r="H29" s="4" t="s">
        <v>25</v>
      </c>
      <c r="I29" s="12" t="s">
        <v>57</v>
      </c>
      <c r="J29" s="10" t="str">
        <f t="shared" si="0"/>
        <v xml:space="preserve">             OR   ( Question_Year=  2014  AND  QA_std =  'GRI_01'  AND   Ctry_EditorialName=  'Dominican Republic'  )</v>
      </c>
      <c r="K29" s="10" t="str">
        <f t="shared" si="1"/>
        <v>UNION ALL SELECT C = 2014, D=  'GRI_01',      E = 0.5,     F = 0,  B =  'Dominican Republic', G =  'Article 45  The State guarantees the freedom of conscience and religion, subject to the public order and respect to good customs. (CP 2015)'</v>
      </c>
    </row>
    <row r="30" spans="1:11" hidden="1" x14ac:dyDescent="0.2">
      <c r="A30" s="12">
        <v>10</v>
      </c>
      <c r="B30" s="4" t="s">
        <v>26</v>
      </c>
      <c r="C30" s="4">
        <v>2011</v>
      </c>
      <c r="D30" s="4" t="s">
        <v>8</v>
      </c>
      <c r="E30" s="4">
        <v>0.5</v>
      </c>
      <c r="F30" s="5">
        <v>0</v>
      </c>
      <c r="G30" s="5" t="s">
        <v>29</v>
      </c>
      <c r="H30" s="4" t="s">
        <v>30</v>
      </c>
      <c r="I30" s="12" t="s">
        <v>57</v>
      </c>
      <c r="J30" s="10" t="str">
        <f t="shared" si="0"/>
        <v xml:space="preserve">             OR   ( Question_Year=  2011  AND  QA_std =  'GRI_01'  AND   Ctry_EditorialName=  'Uruguay'             )</v>
      </c>
      <c r="K30" s="10" t="str">
        <f t="shared" si="1"/>
        <v>UNION ALL SELECT C = 2011, D=  'GRI_01',      E = 0.5,     F = 0,  B =  'Uruguay', G =  'Article 5  All religious sects are free in Uruguay. The State supports no religion whatever. (CP 2004) '</v>
      </c>
    </row>
    <row r="31" spans="1:11" hidden="1" x14ac:dyDescent="0.2">
      <c r="A31" s="12">
        <v>10</v>
      </c>
      <c r="B31" s="4" t="s">
        <v>26</v>
      </c>
      <c r="C31" s="4">
        <v>2012</v>
      </c>
      <c r="D31" s="4" t="s">
        <v>8</v>
      </c>
      <c r="E31" s="4">
        <v>0.5</v>
      </c>
      <c r="F31" s="5">
        <v>0</v>
      </c>
      <c r="G31" s="5" t="s">
        <v>29</v>
      </c>
      <c r="H31" s="4" t="s">
        <v>30</v>
      </c>
      <c r="I31" s="12" t="s">
        <v>57</v>
      </c>
      <c r="J31" s="10" t="str">
        <f t="shared" si="0"/>
        <v xml:space="preserve">             OR   ( Question_Year=  2012  AND  QA_std =  'GRI_01'  AND   Ctry_EditorialName=  'Uruguay'             )</v>
      </c>
      <c r="K31" s="10" t="str">
        <f t="shared" si="1"/>
        <v>UNION ALL SELECT C = 2012, D=  'GRI_01',      E = 0.5,     F = 0,  B =  'Uruguay', G =  'Article 5  All religious sects are free in Uruguay. The State supports no religion whatever. (CP 2004) '</v>
      </c>
    </row>
    <row r="32" spans="1:11" hidden="1" x14ac:dyDescent="0.2">
      <c r="A32" s="12">
        <v>10</v>
      </c>
      <c r="B32" s="4" t="s">
        <v>26</v>
      </c>
      <c r="C32" s="4">
        <v>2013</v>
      </c>
      <c r="D32" s="4" t="s">
        <v>8</v>
      </c>
      <c r="E32" s="4">
        <v>0.5</v>
      </c>
      <c r="F32" s="5">
        <v>0</v>
      </c>
      <c r="G32" s="5" t="s">
        <v>29</v>
      </c>
      <c r="H32" s="4" t="s">
        <v>30</v>
      </c>
      <c r="I32" s="12" t="s">
        <v>57</v>
      </c>
      <c r="J32" s="10" t="str">
        <f t="shared" si="0"/>
        <v xml:space="preserve">             OR   ( Question_Year=  2013  AND  QA_std =  'GRI_01'  AND   Ctry_EditorialName=  'Uruguay'             )</v>
      </c>
      <c r="K32" s="10" t="str">
        <f t="shared" si="1"/>
        <v>UNION ALL SELECT C = 2013, D=  'GRI_01',      E = 0.5,     F = 0,  B =  'Uruguay', G =  'Article 5  All religious sects are free in Uruguay. The State supports no religion whatever. (CP 2004) '</v>
      </c>
    </row>
    <row r="33" spans="1:11" s="12" customFormat="1" hidden="1" x14ac:dyDescent="0.2">
      <c r="A33" s="12">
        <v>10</v>
      </c>
      <c r="B33" s="4" t="s">
        <v>26</v>
      </c>
      <c r="C33" s="4">
        <v>2014</v>
      </c>
      <c r="D33" s="4" t="s">
        <v>8</v>
      </c>
      <c r="E33" s="4">
        <v>0.5</v>
      </c>
      <c r="F33" s="5">
        <v>0</v>
      </c>
      <c r="G33" s="5" t="s">
        <v>29</v>
      </c>
      <c r="H33" s="4" t="s">
        <v>30</v>
      </c>
      <c r="I33" s="12" t="s">
        <v>57</v>
      </c>
      <c r="J33" s="10" t="str">
        <f t="shared" si="0"/>
        <v xml:space="preserve">             OR   ( Question_Year=  2014  AND  QA_std =  'GRI_01'  AND   Ctry_EditorialName=  'Uruguay'             )</v>
      </c>
      <c r="K33" s="10" t="str">
        <f t="shared" si="1"/>
        <v>UNION ALL SELECT C = 2014, D=  'GRI_01',      E = 0.5,     F = 0,  B =  'Uruguay', G =  'Article 5  All religious sects are free in Uruguay. The State supports no religion whatever. (CP 2004) '</v>
      </c>
    </row>
    <row r="34" spans="1:11" s="12" customFormat="1" x14ac:dyDescent="0.2">
      <c r="A34" s="4">
        <v>11</v>
      </c>
      <c r="B34" s="4" t="s">
        <v>26</v>
      </c>
      <c r="C34" s="19">
        <v>2011</v>
      </c>
      <c r="D34" s="4" t="s">
        <v>16</v>
      </c>
      <c r="E34" s="4">
        <v>0.67</v>
      </c>
      <c r="F34" s="5">
        <v>0.33</v>
      </c>
      <c r="G34" s="5" t="s">
        <v>27</v>
      </c>
      <c r="H34" s="4" t="s">
        <v>28</v>
      </c>
      <c r="I34" s="22" t="s">
        <v>81</v>
      </c>
      <c r="J34" s="10" t="str">
        <f t="shared" si="0"/>
        <v xml:space="preserve">             OR   ( Question_Year=  2011  AND  QA_std =  'GRI_02'  AND   Ctry_EditorialName=  'Uruguay'             )</v>
      </c>
      <c r="K34" s="10" t="str">
        <f t="shared" si="1"/>
        <v>UNION ALL SELECT C = 2011, D=  'GRI_02',      E = 0.67,     F = 0.33,  B =  'Uruguay', G =  'ARTICLE 10  Private actions of persons which do not in any way affect the public order or prejudice others shall be outside the jurisdiction of the magistrates. (CP 2016)'</v>
      </c>
    </row>
    <row r="35" spans="1:11" x14ac:dyDescent="0.2">
      <c r="A35" s="4">
        <v>11</v>
      </c>
      <c r="B35" s="4" t="s">
        <v>26</v>
      </c>
      <c r="C35" s="19">
        <v>2012</v>
      </c>
      <c r="D35" s="4" t="s">
        <v>16</v>
      </c>
      <c r="E35" s="4">
        <v>0.67</v>
      </c>
      <c r="F35" s="5">
        <v>0.33</v>
      </c>
      <c r="G35" s="5" t="s">
        <v>27</v>
      </c>
      <c r="H35" s="4" t="s">
        <v>28</v>
      </c>
      <c r="I35" s="22" t="s">
        <v>81</v>
      </c>
      <c r="J35" s="10" t="str">
        <f t="shared" si="0"/>
        <v xml:space="preserve">             OR   ( Question_Year=  2012  AND  QA_std =  'GRI_02'  AND   Ctry_EditorialName=  'Uruguay'             )</v>
      </c>
      <c r="K35" s="10" t="str">
        <f t="shared" si="1"/>
        <v>UNION ALL SELECT C = 2012, D=  'GRI_02',      E = 0.67,     F = 0.33,  B =  'Uruguay', G =  'ARTICLE 10  Private actions of persons which do not in any way affect the public order or prejudice others shall be outside the jurisdiction of the magistrates. (CP 2016)'</v>
      </c>
    </row>
    <row r="36" spans="1:11" x14ac:dyDescent="0.2">
      <c r="A36" s="4">
        <v>11</v>
      </c>
      <c r="B36" s="4" t="s">
        <v>26</v>
      </c>
      <c r="C36" s="19">
        <v>2013</v>
      </c>
      <c r="D36" s="4" t="s">
        <v>16</v>
      </c>
      <c r="E36" s="4">
        <v>0.67</v>
      </c>
      <c r="F36" s="5">
        <v>0.33</v>
      </c>
      <c r="G36" s="5" t="s">
        <v>27</v>
      </c>
      <c r="H36" s="4" t="s">
        <v>28</v>
      </c>
      <c r="I36" s="22" t="s">
        <v>81</v>
      </c>
      <c r="J36" s="10" t="str">
        <f t="shared" si="0"/>
        <v xml:space="preserve">             OR   ( Question_Year=  2013  AND  QA_std =  'GRI_02'  AND   Ctry_EditorialName=  'Uruguay'             )</v>
      </c>
      <c r="K36" s="10" t="str">
        <f t="shared" si="1"/>
        <v>UNION ALL SELECT C = 2013, D=  'GRI_02',      E = 0.67,     F = 0.33,  B =  'Uruguay', G =  'ARTICLE 10  Private actions of persons which do not in any way affect the public order or prejudice others shall be outside the jurisdiction of the magistrates. (CP 2016)'</v>
      </c>
    </row>
    <row r="37" spans="1:11" x14ac:dyDescent="0.2">
      <c r="A37" s="4">
        <v>11</v>
      </c>
      <c r="B37" s="4" t="s">
        <v>26</v>
      </c>
      <c r="C37" s="19">
        <v>2014</v>
      </c>
      <c r="D37" s="4" t="s">
        <v>16</v>
      </c>
      <c r="E37" s="4">
        <v>0.67</v>
      </c>
      <c r="F37" s="5">
        <v>0.33</v>
      </c>
      <c r="G37" s="5" t="s">
        <v>27</v>
      </c>
      <c r="H37" s="4" t="s">
        <v>28</v>
      </c>
      <c r="I37" s="22" t="s">
        <v>81</v>
      </c>
      <c r="J37" s="10" t="str">
        <f t="shared" si="0"/>
        <v xml:space="preserve">             OR   ( Question_Year=  2014  AND  QA_std =  'GRI_02'  AND   Ctry_EditorialName=  'Uruguay'             )</v>
      </c>
      <c r="K37" s="10" t="str">
        <f t="shared" si="1"/>
        <v>UNION ALL SELECT C = 2014, D=  'GRI_02',      E = 0.67,     F = 0.33,  B =  'Uruguay', G =  'ARTICLE 10  Private actions of persons which do not in any way affect the public order or prejudice others shall be outside the jurisdiction of the magistrates. (CP 2016)'</v>
      </c>
    </row>
    <row r="38" spans="1:11" hidden="1" x14ac:dyDescent="0.2">
      <c r="A38" s="12">
        <v>12</v>
      </c>
      <c r="B38" s="4" t="s">
        <v>41</v>
      </c>
      <c r="C38" s="4">
        <v>2011</v>
      </c>
      <c r="D38" s="4" t="s">
        <v>16</v>
      </c>
      <c r="E38" s="4">
        <v>0.33</v>
      </c>
      <c r="F38" s="5">
        <v>0</v>
      </c>
      <c r="G38" s="7" t="s">
        <v>40</v>
      </c>
      <c r="H38" s="4" t="s">
        <v>39</v>
      </c>
      <c r="I38" s="4" t="s">
        <v>57</v>
      </c>
      <c r="J38" s="10" t="str">
        <f t="shared" si="0"/>
        <v xml:space="preserve">             OR   ( Question_Year=  2011  AND  QA_std =  'GRI_02'  AND   Ctry_EditorialName=  'Cameroon'            )</v>
      </c>
      <c r="K38" s="10" t="str">
        <f t="shared" si="1"/>
        <v>UNION ALL SELECT C = 2011, D=  'GRI_02',      E = 0.33,     F = 0,  B =  'Cameroon', G =  '15.freedom of religion and worship shall be guaranteed;'</v>
      </c>
    </row>
    <row r="39" spans="1:11" hidden="1" x14ac:dyDescent="0.2">
      <c r="A39" s="12">
        <v>12</v>
      </c>
      <c r="B39" s="4" t="s">
        <v>41</v>
      </c>
      <c r="C39" s="4">
        <v>2012</v>
      </c>
      <c r="D39" s="4" t="s">
        <v>16</v>
      </c>
      <c r="E39" s="4">
        <v>0.33</v>
      </c>
      <c r="F39" s="5">
        <v>0</v>
      </c>
      <c r="G39" s="7" t="s">
        <v>40</v>
      </c>
      <c r="H39" s="4" t="s">
        <v>39</v>
      </c>
      <c r="I39" s="4" t="s">
        <v>57</v>
      </c>
      <c r="J39" s="10" t="str">
        <f t="shared" si="0"/>
        <v xml:space="preserve">             OR   ( Question_Year=  2012  AND  QA_std =  'GRI_02'  AND   Ctry_EditorialName=  'Cameroon'            )</v>
      </c>
      <c r="K39" s="10" t="str">
        <f t="shared" si="1"/>
        <v>UNION ALL SELECT C = 2012, D=  'GRI_02',      E = 0.33,     F = 0,  B =  'Cameroon', G =  '15.freedom of religion and worship shall be guaranteed;'</v>
      </c>
    </row>
    <row r="40" spans="1:11" hidden="1" x14ac:dyDescent="0.2">
      <c r="A40" s="12">
        <v>12</v>
      </c>
      <c r="B40" s="4" t="s">
        <v>41</v>
      </c>
      <c r="C40" s="4">
        <v>2013</v>
      </c>
      <c r="D40" s="4" t="s">
        <v>16</v>
      </c>
      <c r="E40" s="4">
        <v>0.33</v>
      </c>
      <c r="F40" s="5">
        <v>0</v>
      </c>
      <c r="G40" s="7" t="s">
        <v>40</v>
      </c>
      <c r="H40" s="4" t="s">
        <v>39</v>
      </c>
      <c r="I40" s="4" t="s">
        <v>57</v>
      </c>
      <c r="J40" s="10" t="str">
        <f t="shared" si="0"/>
        <v xml:space="preserve">             OR   ( Question_Year=  2013  AND  QA_std =  'GRI_02'  AND   Ctry_EditorialName=  'Cameroon'            )</v>
      </c>
      <c r="K40" s="10" t="str">
        <f t="shared" si="1"/>
        <v>UNION ALL SELECT C = 2013, D=  'GRI_02',      E = 0.33,     F = 0,  B =  'Cameroon', G =  '15.freedom of religion and worship shall be guaranteed;'</v>
      </c>
    </row>
    <row r="41" spans="1:11" s="12" customFormat="1" hidden="1" x14ac:dyDescent="0.2">
      <c r="A41" s="12">
        <v>12</v>
      </c>
      <c r="B41" s="4" t="s">
        <v>41</v>
      </c>
      <c r="C41" s="4">
        <v>2014</v>
      </c>
      <c r="D41" s="4" t="s">
        <v>16</v>
      </c>
      <c r="E41" s="4">
        <v>0.33</v>
      </c>
      <c r="F41" s="5">
        <v>0</v>
      </c>
      <c r="G41" s="7" t="s">
        <v>40</v>
      </c>
      <c r="H41" s="4" t="s">
        <v>39</v>
      </c>
      <c r="I41" s="4" t="s">
        <v>57</v>
      </c>
      <c r="J41" s="10" t="str">
        <f t="shared" si="0"/>
        <v xml:space="preserve">             OR   ( Question_Year=  2014  AND  QA_std =  'GRI_02'  AND   Ctry_EditorialName=  'Cameroon'            )</v>
      </c>
      <c r="K41" s="10" t="str">
        <f t="shared" si="1"/>
        <v>UNION ALL SELECT C = 2014, D=  'GRI_02',      E = 0.33,     F = 0,  B =  'Cameroon', G =  '15.freedom of religion and worship shall be guaranteed;'</v>
      </c>
    </row>
    <row r="42" spans="1:11" s="12" customFormat="1" hidden="1" x14ac:dyDescent="0.2">
      <c r="A42" s="4">
        <v>13</v>
      </c>
      <c r="B42" s="4" t="s">
        <v>37</v>
      </c>
      <c r="C42" s="4">
        <v>2011</v>
      </c>
      <c r="D42" s="4" t="s">
        <v>16</v>
      </c>
      <c r="E42" s="4">
        <v>0.67</v>
      </c>
      <c r="F42" s="5">
        <v>0</v>
      </c>
      <c r="G42" s="5" t="s">
        <v>59</v>
      </c>
      <c r="H42" s="4" t="s">
        <v>36</v>
      </c>
      <c r="I42" s="4" t="s">
        <v>57</v>
      </c>
      <c r="J42" s="10" t="str">
        <f t="shared" si="0"/>
        <v xml:space="preserve">             OR   ( Question_Year=  2011  AND  QA_std =  'GRI_02'  AND   Ctry_EditorialName=  'Kenya'               )</v>
      </c>
      <c r="K42" s="10" t="str">
        <f t="shared" si="1"/>
        <v>UNION ALL SELECT C = 2011, D=  'GRI_02',      E = 0.67,     F = 0,  B =  'Kenya', G =  '32. FREEDOM OF CONSCIENCE, RELIGION, BELIEF AND OPINION 1. Every person has the right to freedom of conscience, religion, thought, belief and opinion. 2. Every person has the right, either individually or in community with others, in public or in private, to manifest any religion or belief through worship, practice, teaching or observance, including observance of a day of worship. 3. A person may not be denied access to any institution, employment or facility, or the enjoyment of any right, because of the person''s belief or religion. 4. A person shall not be compelled to act, or engage in any act, that is contrary to the person''s belief or religion. (CP 2010)'</v>
      </c>
    </row>
    <row r="43" spans="1:11" hidden="1" x14ac:dyDescent="0.2">
      <c r="A43" s="4">
        <v>13</v>
      </c>
      <c r="B43" s="4" t="s">
        <v>37</v>
      </c>
      <c r="C43" s="4">
        <v>2012</v>
      </c>
      <c r="D43" s="4" t="s">
        <v>16</v>
      </c>
      <c r="E43" s="4">
        <v>0.67</v>
      </c>
      <c r="F43" s="5">
        <v>0</v>
      </c>
      <c r="G43" s="5" t="s">
        <v>59</v>
      </c>
      <c r="H43" s="4" t="s">
        <v>36</v>
      </c>
      <c r="I43" s="4" t="s">
        <v>57</v>
      </c>
      <c r="J43" s="10" t="str">
        <f t="shared" si="0"/>
        <v xml:space="preserve">             OR   ( Question_Year=  2012  AND  QA_std =  'GRI_02'  AND   Ctry_EditorialName=  'Kenya'               )</v>
      </c>
      <c r="K43" s="10" t="str">
        <f t="shared" si="1"/>
        <v>UNION ALL SELECT C = 2012, D=  'GRI_02',      E = 0.67,     F = 0,  B =  'Kenya', G =  '32. FREEDOM OF CONSCIENCE, RELIGION, BELIEF AND OPINION 1. Every person has the right to freedom of conscience, religion, thought, belief and opinion. 2. Every person has the right, either individually or in community with others, in public or in private, to manifest any religion or belief through worship, practice, teaching or observance, including observance of a day of worship. 3. A person may not be denied access to any institution, employment or facility, or the enjoyment of any right, because of the person''s belief or religion. 4. A person shall not be compelled to act, or engage in any act, that is contrary to the person''s belief or religion. (CP 2010)'</v>
      </c>
    </row>
    <row r="44" spans="1:11" hidden="1" x14ac:dyDescent="0.2">
      <c r="A44" s="4">
        <v>13</v>
      </c>
      <c r="B44" s="4" t="s">
        <v>37</v>
      </c>
      <c r="C44" s="4">
        <v>2013</v>
      </c>
      <c r="D44" s="4" t="s">
        <v>16</v>
      </c>
      <c r="E44" s="4">
        <v>0.67</v>
      </c>
      <c r="F44" s="5">
        <v>0</v>
      </c>
      <c r="G44" s="5" t="s">
        <v>59</v>
      </c>
      <c r="H44" s="4" t="s">
        <v>36</v>
      </c>
      <c r="I44" s="4" t="s">
        <v>57</v>
      </c>
      <c r="J44" s="10" t="str">
        <f t="shared" si="0"/>
        <v xml:space="preserve">             OR   ( Question_Year=  2013  AND  QA_std =  'GRI_02'  AND   Ctry_EditorialName=  'Kenya'               )</v>
      </c>
      <c r="K44" s="10" t="str">
        <f t="shared" si="1"/>
        <v>UNION ALL SELECT C = 2013, D=  'GRI_02',      E = 0.67,     F = 0,  B =  'Kenya', G =  '32. FREEDOM OF CONSCIENCE, RELIGION, BELIEF AND OPINION 1. Every person has the right to freedom of conscience, religion, thought, belief and opinion. 2. Every person has the right, either individually or in community with others, in public or in private, to manifest any religion or belief through worship, practice, teaching or observance, including observance of a day of worship. 3. A person may not be denied access to any institution, employment or facility, or the enjoyment of any right, because of the person''s belief or religion. 4. A person shall not be compelled to act, or engage in any act, that is contrary to the person''s belief or religion. (CP 2010)'</v>
      </c>
    </row>
    <row r="45" spans="1:11" hidden="1" x14ac:dyDescent="0.2">
      <c r="A45" s="4">
        <v>13</v>
      </c>
      <c r="B45" s="4" t="s">
        <v>37</v>
      </c>
      <c r="C45" s="4">
        <v>2014</v>
      </c>
      <c r="D45" s="4" t="s">
        <v>16</v>
      </c>
      <c r="E45" s="4">
        <v>0.67</v>
      </c>
      <c r="F45" s="5">
        <v>0</v>
      </c>
      <c r="G45" s="5" t="s">
        <v>59</v>
      </c>
      <c r="H45" s="4" t="s">
        <v>36</v>
      </c>
      <c r="I45" s="4" t="s">
        <v>57</v>
      </c>
      <c r="J45" s="10" t="str">
        <f t="shared" si="0"/>
        <v xml:space="preserve">             OR   ( Question_Year=  2014  AND  QA_std =  'GRI_02'  AND   Ctry_EditorialName=  'Kenya'               )</v>
      </c>
      <c r="K45" s="10" t="str">
        <f t="shared" si="1"/>
        <v>UNION ALL SELECT C = 2014, D=  'GRI_02',      E = 0.67,     F = 0,  B =  'Kenya', G =  '32. FREEDOM OF CONSCIENCE, RELIGION, BELIEF AND OPINION 1. Every person has the right to freedom of conscience, religion, thought, belief and opinion. 2. Every person has the right, either individually or in community with others, in public or in private, to manifest any religion or belief through worship, practice, teaching or observance, including observance of a day of worship. 3. A person may not be denied access to any institution, employment or facility, or the enjoyment of any right, because of the person''s belief or religion. 4. A person shall not be compelled to act, or engage in any act, that is contrary to the person''s belief or religion. (CP 2010)'</v>
      </c>
    </row>
    <row r="46" spans="1:11" hidden="1" x14ac:dyDescent="0.2">
      <c r="A46" s="12">
        <v>14</v>
      </c>
      <c r="B46" s="12" t="s">
        <v>37</v>
      </c>
      <c r="C46" s="4">
        <v>2011</v>
      </c>
      <c r="D46" s="12" t="s">
        <v>8</v>
      </c>
      <c r="E46" s="12">
        <v>0</v>
      </c>
      <c r="F46" s="12" t="s">
        <v>47</v>
      </c>
      <c r="G46" s="12" t="s">
        <v>46</v>
      </c>
      <c r="H46" s="12" t="s">
        <v>48</v>
      </c>
      <c r="I46" s="12" t="s">
        <v>57</v>
      </c>
      <c r="J46" s="10" t="str">
        <f t="shared" si="0"/>
        <v xml:space="preserve">             OR   ( Question_Year=  2011  AND  QA_std =  'GRI_01'  AND   Ctry_EditorialName=  'Kenya'               )</v>
      </c>
      <c r="K46" s="10" t="str">
        <f t="shared" ref="K46:K49" si="3">"UNION ALL SELECT C = "&amp;C46&amp;", D=  '"&amp;D46&amp;"',      E = "&amp;E46&amp;",     F = '"&amp;F46&amp;"',  B =  '"&amp;B46&amp;"', G =  '"&amp;G46&amp;"'"</f>
        <v>UNION ALL SELECT C = 2011, D=  'GRI_01',      E = 0,     F = '0 [UPDATE TEXT ONLY]',  B =  'Kenya',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47" spans="1:11" hidden="1" x14ac:dyDescent="0.2">
      <c r="A47" s="12">
        <v>14</v>
      </c>
      <c r="B47" s="12" t="s">
        <v>37</v>
      </c>
      <c r="C47" s="4">
        <v>2012</v>
      </c>
      <c r="D47" s="12" t="s">
        <v>8</v>
      </c>
      <c r="E47" s="12">
        <v>0</v>
      </c>
      <c r="F47" s="12" t="s">
        <v>47</v>
      </c>
      <c r="G47" s="12" t="s">
        <v>46</v>
      </c>
      <c r="H47" s="12" t="s">
        <v>48</v>
      </c>
      <c r="I47" s="12" t="s">
        <v>57</v>
      </c>
      <c r="J47" s="10" t="str">
        <f t="shared" si="0"/>
        <v xml:space="preserve">             OR   ( Question_Year=  2012  AND  QA_std =  'GRI_01'  AND   Ctry_EditorialName=  'Kenya'               )</v>
      </c>
      <c r="K47" s="10" t="str">
        <f t="shared" si="3"/>
        <v>UNION ALL SELECT C = 2012, D=  'GRI_01',      E = 0,     F = '0 [UPDATE TEXT ONLY]',  B =  'Kenya',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48" spans="1:11" hidden="1" x14ac:dyDescent="0.2">
      <c r="A48" s="12">
        <v>14</v>
      </c>
      <c r="B48" s="12" t="s">
        <v>37</v>
      </c>
      <c r="C48" s="4">
        <v>2013</v>
      </c>
      <c r="D48" s="12" t="s">
        <v>8</v>
      </c>
      <c r="E48" s="12">
        <v>0</v>
      </c>
      <c r="F48" s="12" t="s">
        <v>47</v>
      </c>
      <c r="G48" s="12" t="s">
        <v>46</v>
      </c>
      <c r="H48" s="12" t="s">
        <v>48</v>
      </c>
      <c r="I48" s="12" t="s">
        <v>57</v>
      </c>
      <c r="J48" s="10" t="str">
        <f t="shared" si="0"/>
        <v xml:space="preserve">             OR   ( Question_Year=  2013  AND  QA_std =  'GRI_01'  AND   Ctry_EditorialName=  'Kenya'               )</v>
      </c>
      <c r="K48" s="10" t="str">
        <f t="shared" si="3"/>
        <v>UNION ALL SELECT C = 2013, D=  'GRI_01',      E = 0,     F = '0 [UPDATE TEXT ONLY]',  B =  'Kenya',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49" spans="1:11" s="12" customFormat="1" hidden="1" x14ac:dyDescent="0.2">
      <c r="A49" s="12">
        <v>14</v>
      </c>
      <c r="B49" s="12" t="s">
        <v>37</v>
      </c>
      <c r="C49" s="4">
        <v>2014</v>
      </c>
      <c r="D49" s="12" t="s">
        <v>8</v>
      </c>
      <c r="E49" s="12">
        <v>0</v>
      </c>
      <c r="F49" s="12" t="s">
        <v>47</v>
      </c>
      <c r="G49" s="12" t="s">
        <v>46</v>
      </c>
      <c r="H49" s="12" t="s">
        <v>48</v>
      </c>
      <c r="I49" s="12" t="s">
        <v>57</v>
      </c>
      <c r="J49" s="10" t="str">
        <f t="shared" si="0"/>
        <v xml:space="preserve">             OR   ( Question_Year=  2014  AND  QA_std =  'GRI_01'  AND   Ctry_EditorialName=  'Kenya'               )</v>
      </c>
      <c r="K49" s="10" t="str">
        <f t="shared" si="3"/>
        <v>UNION ALL SELECT C = 2014, D=  'GRI_01',      E = 0,     F = '0 [UPDATE TEXT ONLY]',  B =  'Kenya',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0" spans="1:11" x14ac:dyDescent="0.2">
      <c r="A50" s="4">
        <v>15</v>
      </c>
      <c r="B50" s="4" t="s">
        <v>34</v>
      </c>
      <c r="C50" s="19">
        <v>2007</v>
      </c>
      <c r="D50" s="4" t="s">
        <v>16</v>
      </c>
      <c r="E50" s="4">
        <v>0.33</v>
      </c>
      <c r="F50" s="5">
        <v>0</v>
      </c>
      <c r="G50" s="5" t="s">
        <v>46</v>
      </c>
      <c r="H50" s="4" t="s">
        <v>33</v>
      </c>
      <c r="I50" s="21" t="s">
        <v>80</v>
      </c>
      <c r="J50" s="10" t="str">
        <f t="shared" si="0"/>
        <v xml:space="preserve">             OR   ( Question_Year=  2007  AND  QA_std =  'GRI_02'  AND   Ctry_EditorialName=  'Mozambique'          )</v>
      </c>
      <c r="K50" s="10" t="str">
        <f t="shared" si="1"/>
        <v>UNION ALL SELECT C = 2007, D=  'GRI_02',      E = 0.33,     F = 0,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1" spans="1:11" s="12" customFormat="1" x14ac:dyDescent="0.2">
      <c r="A51" s="4">
        <v>15</v>
      </c>
      <c r="B51" s="4" t="s">
        <v>34</v>
      </c>
      <c r="C51" s="19">
        <v>2008</v>
      </c>
      <c r="D51" s="4" t="s">
        <v>16</v>
      </c>
      <c r="E51" s="4">
        <v>0.33</v>
      </c>
      <c r="F51" s="5">
        <v>0</v>
      </c>
      <c r="G51" s="5" t="s">
        <v>46</v>
      </c>
      <c r="H51" s="4" t="s">
        <v>33</v>
      </c>
      <c r="I51" s="21" t="s">
        <v>80</v>
      </c>
      <c r="J51" s="10" t="str">
        <f t="shared" si="0"/>
        <v xml:space="preserve">             OR   ( Question_Year=  2008  AND  QA_std =  'GRI_02'  AND   Ctry_EditorialName=  'Mozambique'          )</v>
      </c>
      <c r="K51" s="10" t="str">
        <f t="shared" si="1"/>
        <v>UNION ALL SELECT C = 2008, D=  'GRI_02',      E = 0.33,     F = 0,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2" spans="1:11" x14ac:dyDescent="0.2">
      <c r="A52" s="4">
        <v>15</v>
      </c>
      <c r="B52" s="4" t="s">
        <v>34</v>
      </c>
      <c r="C52" s="19">
        <v>2009</v>
      </c>
      <c r="D52" s="4" t="s">
        <v>16</v>
      </c>
      <c r="E52" s="4">
        <v>0.33</v>
      </c>
      <c r="F52" s="5">
        <v>0</v>
      </c>
      <c r="G52" s="5" t="s">
        <v>46</v>
      </c>
      <c r="H52" s="4" t="s">
        <v>33</v>
      </c>
      <c r="I52" s="21" t="s">
        <v>80</v>
      </c>
      <c r="J52" s="10" t="str">
        <f t="shared" si="0"/>
        <v xml:space="preserve">             OR   ( Question_Year=  2009  AND  QA_std =  'GRI_02'  AND   Ctry_EditorialName=  'Mozambique'          )</v>
      </c>
      <c r="K52" s="10" t="str">
        <f t="shared" si="1"/>
        <v>UNION ALL SELECT C = 2009, D=  'GRI_02',      E = 0.33,     F = 0,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3" spans="1:11" s="12" customFormat="1" x14ac:dyDescent="0.2">
      <c r="A53" s="4">
        <v>15</v>
      </c>
      <c r="B53" s="4" t="s">
        <v>34</v>
      </c>
      <c r="C53" s="19">
        <v>2010</v>
      </c>
      <c r="D53" s="4" t="s">
        <v>16</v>
      </c>
      <c r="E53" s="4">
        <v>0.33</v>
      </c>
      <c r="F53" s="5">
        <v>0</v>
      </c>
      <c r="G53" s="5" t="s">
        <v>46</v>
      </c>
      <c r="H53" s="4" t="s">
        <v>33</v>
      </c>
      <c r="I53" s="21" t="s">
        <v>80</v>
      </c>
      <c r="J53" s="10" t="str">
        <f t="shared" si="0"/>
        <v xml:space="preserve">             OR   ( Question_Year=  2010  AND  QA_std =  'GRI_02'  AND   Ctry_EditorialName=  'Mozambique'          )</v>
      </c>
      <c r="K53" s="10" t="str">
        <f t="shared" si="1"/>
        <v>UNION ALL SELECT C = 2010, D=  'GRI_02',      E = 0.33,     F = 0,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4" spans="1:11" hidden="1" x14ac:dyDescent="0.2">
      <c r="A54" s="4">
        <v>15</v>
      </c>
      <c r="B54" s="4" t="s">
        <v>34</v>
      </c>
      <c r="C54" s="4">
        <v>2011</v>
      </c>
      <c r="D54" s="4" t="s">
        <v>16</v>
      </c>
      <c r="E54" s="4">
        <v>0.33</v>
      </c>
      <c r="F54" s="5">
        <v>0</v>
      </c>
      <c r="G54" s="5" t="s">
        <v>46</v>
      </c>
      <c r="H54" s="4" t="s">
        <v>33</v>
      </c>
      <c r="I54" s="8" t="s">
        <v>57</v>
      </c>
      <c r="J54" s="10" t="str">
        <f t="shared" si="0"/>
        <v xml:space="preserve">             OR   ( Question_Year=  2011  AND  QA_std =  'GRI_02'  AND   Ctry_EditorialName=  'Mozambique'          )</v>
      </c>
      <c r="K54" s="10" t="str">
        <f t="shared" si="1"/>
        <v>UNION ALL SELECT C = 2011, D=  'GRI_02',      E = 0.33,     F = 0,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5" spans="1:11" s="12" customFormat="1" hidden="1" x14ac:dyDescent="0.2">
      <c r="A55" s="4">
        <v>15</v>
      </c>
      <c r="B55" s="4" t="s">
        <v>34</v>
      </c>
      <c r="C55" s="4">
        <v>2012</v>
      </c>
      <c r="D55" s="4" t="s">
        <v>16</v>
      </c>
      <c r="E55" s="4">
        <v>0.33</v>
      </c>
      <c r="F55" s="5">
        <v>0</v>
      </c>
      <c r="G55" s="5" t="s">
        <v>46</v>
      </c>
      <c r="H55" s="4" t="s">
        <v>33</v>
      </c>
      <c r="I55" s="8" t="s">
        <v>57</v>
      </c>
      <c r="J55" s="10" t="str">
        <f t="shared" si="0"/>
        <v xml:space="preserve">             OR   ( Question_Year=  2012  AND  QA_std =  'GRI_02'  AND   Ctry_EditorialName=  'Mozambique'          )</v>
      </c>
      <c r="K55" s="10" t="str">
        <f t="shared" si="1"/>
        <v>UNION ALL SELECT C = 2012, D=  'GRI_02',      E = 0.33,     F = 0,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6" spans="1:11" hidden="1" x14ac:dyDescent="0.2">
      <c r="A56" s="4">
        <v>15</v>
      </c>
      <c r="B56" s="4" t="s">
        <v>34</v>
      </c>
      <c r="C56" s="4">
        <v>2013</v>
      </c>
      <c r="D56" s="4" t="s">
        <v>16</v>
      </c>
      <c r="E56" s="4">
        <v>0.33</v>
      </c>
      <c r="F56" s="5">
        <v>0</v>
      </c>
      <c r="G56" s="5" t="s">
        <v>46</v>
      </c>
      <c r="H56" s="4" t="s">
        <v>33</v>
      </c>
      <c r="I56" s="8" t="s">
        <v>57</v>
      </c>
      <c r="J56" s="10" t="str">
        <f t="shared" si="0"/>
        <v xml:space="preserve">             OR   ( Question_Year=  2013  AND  QA_std =  'GRI_02'  AND   Ctry_EditorialName=  'Mozambique'          )</v>
      </c>
      <c r="K56" s="10" t="str">
        <f t="shared" si="1"/>
        <v>UNION ALL SELECT C = 2013, D=  'GRI_02',      E = 0.33,     F = 0,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7" spans="1:11" s="12" customFormat="1" hidden="1" x14ac:dyDescent="0.2">
      <c r="A57" s="4">
        <v>15</v>
      </c>
      <c r="B57" s="4" t="s">
        <v>34</v>
      </c>
      <c r="C57" s="4">
        <v>2014</v>
      </c>
      <c r="D57" s="4" t="s">
        <v>16</v>
      </c>
      <c r="E57" s="4">
        <v>0.33</v>
      </c>
      <c r="F57" s="5">
        <v>0</v>
      </c>
      <c r="G57" s="5" t="s">
        <v>46</v>
      </c>
      <c r="H57" s="4" t="s">
        <v>33</v>
      </c>
      <c r="I57" s="8" t="s">
        <v>57</v>
      </c>
      <c r="J57" s="10" t="str">
        <f t="shared" si="0"/>
        <v xml:space="preserve">             OR   ( Question_Year=  2014  AND  QA_std =  'GRI_02'  AND   Ctry_EditorialName=  'Mozambique'          )</v>
      </c>
      <c r="K57" s="10" t="str">
        <f t="shared" si="1"/>
        <v>UNION ALL SELECT C = 2014, D=  'GRI_02',      E = 0.33,     F = 0,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8" spans="1:11" x14ac:dyDescent="0.2">
      <c r="A58" s="12">
        <v>16</v>
      </c>
      <c r="B58" s="12" t="s">
        <v>34</v>
      </c>
      <c r="C58" s="19">
        <v>2007</v>
      </c>
      <c r="D58" s="12" t="s">
        <v>8</v>
      </c>
      <c r="E58" s="12">
        <v>0</v>
      </c>
      <c r="F58" s="12" t="s">
        <v>47</v>
      </c>
      <c r="G58" s="12" t="s">
        <v>46</v>
      </c>
      <c r="H58" s="12" t="s">
        <v>45</v>
      </c>
      <c r="I58" s="20" t="s">
        <v>79</v>
      </c>
      <c r="J58" s="10" t="str">
        <f t="shared" si="0"/>
        <v xml:space="preserve">             OR   ( Question_Year=  2007  AND  QA_std =  'GRI_01'  AND   Ctry_EditorialName=  'Mozambique'          )</v>
      </c>
      <c r="K58" s="10" t="str">
        <f t="shared" ref="K58:K65" si="4">"UNION ALL SELECT C = "&amp;C58&amp;", D=  '"&amp;D58&amp;"',      E = "&amp;E58&amp;",     F = '"&amp;F58&amp;"',  B =  '"&amp;B58&amp;"', G =  '"&amp;G58&amp;"'"</f>
        <v>UNION ALL SELECT C = 2007, D=  'GRI_01',      E = 0,     F = '0 [UPDATE TEXT ONLY]',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59" spans="1:11" s="12" customFormat="1" x14ac:dyDescent="0.2">
      <c r="A59" s="12">
        <v>16</v>
      </c>
      <c r="B59" s="12" t="s">
        <v>34</v>
      </c>
      <c r="C59" s="19">
        <v>2008</v>
      </c>
      <c r="D59" s="12" t="s">
        <v>8</v>
      </c>
      <c r="E59" s="12">
        <v>0</v>
      </c>
      <c r="F59" s="12" t="s">
        <v>47</v>
      </c>
      <c r="G59" s="12" t="s">
        <v>46</v>
      </c>
      <c r="H59" s="12" t="s">
        <v>45</v>
      </c>
      <c r="I59" s="20" t="s">
        <v>79</v>
      </c>
      <c r="J59" s="10" t="str">
        <f t="shared" si="0"/>
        <v xml:space="preserve">             OR   ( Question_Year=  2008  AND  QA_std =  'GRI_01'  AND   Ctry_EditorialName=  'Mozambique'          )</v>
      </c>
      <c r="K59" s="10" t="str">
        <f t="shared" si="4"/>
        <v>UNION ALL SELECT C = 2008, D=  'GRI_01',      E = 0,     F = '0 [UPDATE TEXT ONLY]',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60" spans="1:11" x14ac:dyDescent="0.2">
      <c r="A60" s="12">
        <v>16</v>
      </c>
      <c r="B60" s="12" t="s">
        <v>34</v>
      </c>
      <c r="C60" s="19">
        <v>2009</v>
      </c>
      <c r="D60" s="12" t="s">
        <v>8</v>
      </c>
      <c r="E60" s="12">
        <v>0</v>
      </c>
      <c r="F60" s="12" t="s">
        <v>47</v>
      </c>
      <c r="G60" s="12" t="s">
        <v>46</v>
      </c>
      <c r="H60" s="12" t="s">
        <v>45</v>
      </c>
      <c r="I60" s="20" t="s">
        <v>79</v>
      </c>
      <c r="J60" s="10" t="str">
        <f t="shared" si="0"/>
        <v xml:space="preserve">             OR   ( Question_Year=  2009  AND  QA_std =  'GRI_01'  AND   Ctry_EditorialName=  'Mozambique'          )</v>
      </c>
      <c r="K60" s="10" t="str">
        <f t="shared" si="4"/>
        <v>UNION ALL SELECT C = 2009, D=  'GRI_01',      E = 0,     F = '0 [UPDATE TEXT ONLY]',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61" spans="1:11" s="12" customFormat="1" x14ac:dyDescent="0.2">
      <c r="A61" s="12">
        <v>16</v>
      </c>
      <c r="B61" s="12" t="s">
        <v>34</v>
      </c>
      <c r="C61" s="19">
        <v>2010</v>
      </c>
      <c r="D61" s="12" t="s">
        <v>8</v>
      </c>
      <c r="E61" s="12">
        <v>0</v>
      </c>
      <c r="F61" s="12" t="s">
        <v>47</v>
      </c>
      <c r="G61" s="12" t="s">
        <v>46</v>
      </c>
      <c r="H61" s="12" t="s">
        <v>45</v>
      </c>
      <c r="I61" s="20" t="s">
        <v>79</v>
      </c>
      <c r="J61" s="10" t="str">
        <f t="shared" si="0"/>
        <v xml:space="preserve">             OR   ( Question_Year=  2010  AND  QA_std =  'GRI_01'  AND   Ctry_EditorialName=  'Mozambique'          )</v>
      </c>
      <c r="K61" s="10" t="str">
        <f t="shared" si="4"/>
        <v>UNION ALL SELECT C = 2010, D=  'GRI_01',      E = 0,     F = '0 [UPDATE TEXT ONLY]',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62" spans="1:11" hidden="1" x14ac:dyDescent="0.2">
      <c r="A62" s="12">
        <v>16</v>
      </c>
      <c r="B62" s="12" t="s">
        <v>34</v>
      </c>
      <c r="C62" s="4">
        <v>2011</v>
      </c>
      <c r="D62" s="12" t="s">
        <v>8</v>
      </c>
      <c r="E62" s="12">
        <v>0</v>
      </c>
      <c r="F62" s="12" t="s">
        <v>47</v>
      </c>
      <c r="G62" s="12" t="s">
        <v>46</v>
      </c>
      <c r="H62" s="12" t="s">
        <v>45</v>
      </c>
      <c r="I62" s="12" t="s">
        <v>57</v>
      </c>
      <c r="J62" s="10" t="str">
        <f t="shared" si="0"/>
        <v xml:space="preserve">             OR   ( Question_Year=  2011  AND  QA_std =  'GRI_01'  AND   Ctry_EditorialName=  'Mozambique'          )</v>
      </c>
      <c r="K62" s="10" t="str">
        <f t="shared" si="4"/>
        <v>UNION ALL SELECT C = 2011, D=  'GRI_01',      E = 0,     F = '0 [UPDATE TEXT ONLY]',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63" spans="1:11" s="12" customFormat="1" hidden="1" x14ac:dyDescent="0.2">
      <c r="A63" s="12">
        <v>16</v>
      </c>
      <c r="B63" s="12" t="s">
        <v>34</v>
      </c>
      <c r="C63" s="4">
        <v>2012</v>
      </c>
      <c r="D63" s="12" t="s">
        <v>8</v>
      </c>
      <c r="E63" s="12">
        <v>0</v>
      </c>
      <c r="F63" s="12" t="s">
        <v>47</v>
      </c>
      <c r="G63" s="12" t="s">
        <v>46</v>
      </c>
      <c r="H63" s="12" t="s">
        <v>45</v>
      </c>
      <c r="I63" s="12" t="s">
        <v>57</v>
      </c>
      <c r="J63" s="10" t="str">
        <f t="shared" si="0"/>
        <v xml:space="preserve">             OR   ( Question_Year=  2012  AND  QA_std =  'GRI_01'  AND   Ctry_EditorialName=  'Mozambique'          )</v>
      </c>
      <c r="K63" s="10" t="str">
        <f t="shared" si="4"/>
        <v>UNION ALL SELECT C = 2012, D=  'GRI_01',      E = 0,     F = '0 [UPDATE TEXT ONLY]',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64" spans="1:11" hidden="1" x14ac:dyDescent="0.2">
      <c r="A64" s="12">
        <v>16</v>
      </c>
      <c r="B64" s="12" t="s">
        <v>34</v>
      </c>
      <c r="C64" s="4">
        <v>2013</v>
      </c>
      <c r="D64" s="12" t="s">
        <v>8</v>
      </c>
      <c r="E64" s="12">
        <v>0</v>
      </c>
      <c r="F64" s="12" t="s">
        <v>47</v>
      </c>
      <c r="G64" s="12" t="s">
        <v>46</v>
      </c>
      <c r="H64" s="12" t="s">
        <v>45</v>
      </c>
      <c r="I64" s="12" t="s">
        <v>57</v>
      </c>
      <c r="J64" s="10" t="str">
        <f t="shared" si="0"/>
        <v xml:space="preserve">             OR   ( Question_Year=  2013  AND  QA_std =  'GRI_01'  AND   Ctry_EditorialName=  'Mozambique'          )</v>
      </c>
      <c r="K64" s="10" t="str">
        <f t="shared" si="4"/>
        <v>UNION ALL SELECT C = 2013, D=  'GRI_01',      E = 0,     F = '0 [UPDATE TEXT ONLY]',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65" spans="1:11" s="12" customFormat="1" hidden="1" x14ac:dyDescent="0.2">
      <c r="A65" s="12">
        <v>16</v>
      </c>
      <c r="B65" s="12" t="s">
        <v>34</v>
      </c>
      <c r="C65" s="4">
        <v>2014</v>
      </c>
      <c r="D65" s="12" t="s">
        <v>8</v>
      </c>
      <c r="E65" s="12">
        <v>0</v>
      </c>
      <c r="F65" s="12" t="s">
        <v>47</v>
      </c>
      <c r="G65" s="12" t="s">
        <v>46</v>
      </c>
      <c r="H65" s="12" t="s">
        <v>45</v>
      </c>
      <c r="I65" s="12" t="s">
        <v>57</v>
      </c>
      <c r="J65" s="10" t="str">
        <f t="shared" si="0"/>
        <v xml:space="preserve">             OR   ( Question_Year=  2014  AND  QA_std =  'GRI_01'  AND   Ctry_EditorialName=  'Mozambique'          )</v>
      </c>
      <c r="K65" s="10" t="str">
        <f t="shared" si="4"/>
        <v>UNION ALL SELECT C = 2014, D=  'GRI_01',      E = 0,     F = '0 [UPDATE TEXT ONLY]',  B =  'Mozambique', G =  'ARTICLE 54. FREEDOM OF CONSCIENCE, RELIGION AND WORSHIP 1. All citizens shall have the freedom to practice or not to practice a religion. 2. Nobody shall be discriminated against, persecuted, prejudiced, deprived of his or her rights, or benefit from or be exempt from duties, on the grounds of his faith or religious persuasion or practice. 3. Religious denominations shall have the right to pursue their religious aims freely and to own and acquire assets for realising their objectives. 4. The protection of places of worship shall be ensured. 5. The right to conscientious objection shall be guaranteed in terms of the law.'</v>
      </c>
    </row>
    <row r="66" spans="1:11" x14ac:dyDescent="0.2">
      <c r="A66" s="11"/>
      <c r="B66" s="11"/>
      <c r="C66" s="11"/>
      <c r="D66" s="11"/>
      <c r="E66" s="11"/>
      <c r="F66" s="9"/>
      <c r="G66" s="9"/>
      <c r="H66" s="11"/>
      <c r="I66" s="11"/>
      <c r="J66" s="9"/>
      <c r="K66" s="9"/>
    </row>
    <row r="67" spans="1:11" x14ac:dyDescent="0.2">
      <c r="A67" s="11"/>
      <c r="B67" s="11"/>
      <c r="C67" s="11"/>
      <c r="D67" s="11"/>
      <c r="E67" s="11"/>
      <c r="F67" s="9"/>
      <c r="G67" s="9"/>
      <c r="H67" s="11"/>
      <c r="I67" s="11"/>
      <c r="J67" s="9"/>
      <c r="K67" s="9"/>
    </row>
    <row r="68" spans="1:11" x14ac:dyDescent="0.2">
      <c r="A68" s="11"/>
      <c r="B68" s="11"/>
      <c r="C68" s="11"/>
      <c r="D68" s="11"/>
      <c r="E68" s="11"/>
      <c r="F68" s="9"/>
      <c r="G68" s="9"/>
      <c r="H68" s="11"/>
      <c r="I68" s="11"/>
      <c r="J68" s="9"/>
      <c r="K68" s="9"/>
    </row>
    <row r="69" spans="1:11" x14ac:dyDescent="0.2">
      <c r="A69" s="11"/>
      <c r="B69" s="11"/>
      <c r="C69" s="11"/>
      <c r="D69" s="11"/>
      <c r="E69" s="11"/>
      <c r="F69" s="9"/>
      <c r="G69" s="9"/>
      <c r="H69" s="11"/>
      <c r="I69" s="11"/>
      <c r="J69" s="9"/>
      <c r="K69" s="9"/>
    </row>
    <row r="70" spans="1:11" x14ac:dyDescent="0.2">
      <c r="A70" s="11"/>
      <c r="B70" s="11"/>
      <c r="C70" s="11"/>
      <c r="D70" s="11"/>
      <c r="E70" s="11"/>
      <c r="F70" s="9"/>
      <c r="G70" s="9"/>
      <c r="H70" s="11"/>
      <c r="I70" s="11"/>
      <c r="J70" s="9"/>
      <c r="K70" s="9"/>
    </row>
    <row r="71" spans="1:11" x14ac:dyDescent="0.2">
      <c r="A71" s="11"/>
      <c r="B71" s="11"/>
      <c r="C71" s="11"/>
      <c r="D71" s="11"/>
      <c r="E71" s="11"/>
      <c r="F71" s="9"/>
      <c r="G71" s="9"/>
      <c r="H71" s="11"/>
      <c r="I71" s="11"/>
      <c r="J71" s="9"/>
      <c r="K71" s="9"/>
    </row>
    <row r="72" spans="1:11" x14ac:dyDescent="0.2">
      <c r="A72" s="11"/>
      <c r="B72" s="11"/>
      <c r="C72" s="11"/>
      <c r="D72" s="11"/>
      <c r="E72" s="11"/>
      <c r="F72" s="9"/>
      <c r="G72" s="9"/>
      <c r="H72" s="11"/>
      <c r="I72" s="11"/>
      <c r="J72" s="9"/>
      <c r="K72" s="9"/>
    </row>
    <row r="73" spans="1:11" x14ac:dyDescent="0.2">
      <c r="A73" s="11"/>
      <c r="B73" s="11"/>
      <c r="C73" s="11"/>
      <c r="D73" s="11"/>
      <c r="E73" s="11"/>
      <c r="F73" s="9"/>
      <c r="G73" s="9"/>
      <c r="H73" s="11"/>
      <c r="I73" s="11"/>
      <c r="J73" s="9"/>
      <c r="K73" s="9"/>
    </row>
    <row r="74" spans="1:11" x14ac:dyDescent="0.2">
      <c r="A74" s="11"/>
      <c r="B74" s="11"/>
      <c r="C74" s="11"/>
      <c r="D74" s="11"/>
      <c r="E74" s="11"/>
      <c r="F74" s="9"/>
      <c r="G74" s="9"/>
      <c r="H74" s="11"/>
      <c r="I74" s="11"/>
      <c r="J74" s="9"/>
      <c r="K74" s="9"/>
    </row>
    <row r="75" spans="1:11" x14ac:dyDescent="0.2">
      <c r="A75" s="11"/>
      <c r="B75" s="11"/>
      <c r="C75" s="11"/>
      <c r="D75" s="11"/>
      <c r="E75" s="11"/>
      <c r="F75" s="9"/>
      <c r="G75" s="9"/>
      <c r="H75" s="11"/>
      <c r="I75" s="11"/>
      <c r="J75" s="9"/>
      <c r="K75" s="9"/>
    </row>
    <row r="76" spans="1:11" x14ac:dyDescent="0.2">
      <c r="A76" s="11"/>
      <c r="B76" s="11"/>
      <c r="C76" s="11"/>
      <c r="D76" s="11"/>
      <c r="E76" s="11"/>
      <c r="F76" s="9"/>
      <c r="G76" s="9"/>
      <c r="H76" s="11"/>
      <c r="I76" s="11"/>
      <c r="J76" s="9"/>
      <c r="K76" s="9"/>
    </row>
    <row r="77" spans="1:11" x14ac:dyDescent="0.2">
      <c r="A77" s="11"/>
      <c r="B77" s="11"/>
      <c r="C77" s="11"/>
      <c r="D77" s="11"/>
      <c r="E77" s="11"/>
      <c r="F77" s="9"/>
      <c r="G77" s="9"/>
      <c r="H77" s="11"/>
      <c r="I77" s="11"/>
      <c r="J77" s="9"/>
      <c r="K77" s="9"/>
    </row>
    <row r="78" spans="1:11" x14ac:dyDescent="0.2">
      <c r="A78" s="11"/>
      <c r="B78" s="11"/>
      <c r="C78" s="11"/>
      <c r="D78" s="11"/>
      <c r="E78" s="11"/>
      <c r="F78" s="9"/>
      <c r="G78" s="9"/>
      <c r="H78" s="11"/>
      <c r="I78" s="11"/>
      <c r="J78" s="9"/>
      <c r="K78" s="9"/>
    </row>
    <row r="79" spans="1:11" x14ac:dyDescent="0.2">
      <c r="A79" s="11"/>
      <c r="B79" s="11"/>
      <c r="C79" s="11"/>
      <c r="D79" s="11"/>
      <c r="E79" s="11"/>
      <c r="F79" s="9"/>
      <c r="G79" s="9"/>
      <c r="H79" s="11"/>
      <c r="I79" s="11"/>
      <c r="J79" s="9"/>
      <c r="K79" s="9"/>
    </row>
    <row r="80" spans="1:11" x14ac:dyDescent="0.2">
      <c r="A80" s="11"/>
      <c r="B80" s="11"/>
      <c r="C80" s="11"/>
      <c r="D80" s="11"/>
      <c r="E80" s="11"/>
      <c r="F80" s="9"/>
      <c r="G80" s="9"/>
      <c r="H80" s="11"/>
      <c r="I80" s="11"/>
      <c r="J80" s="9"/>
      <c r="K80" s="9"/>
    </row>
    <row r="81" spans="1:11" x14ac:dyDescent="0.2">
      <c r="A81" s="11"/>
      <c r="B81" s="11"/>
      <c r="C81" s="11"/>
      <c r="D81" s="11"/>
      <c r="E81" s="11"/>
      <c r="F81" s="9"/>
      <c r="G81" s="9"/>
      <c r="H81" s="11"/>
      <c r="I81" s="11" t="s">
        <v>82</v>
      </c>
      <c r="J81" s="9"/>
      <c r="K81" s="9"/>
    </row>
    <row r="82" spans="1:11" x14ac:dyDescent="0.2">
      <c r="A82" s="11"/>
      <c r="B82" s="11"/>
      <c r="C82" s="11"/>
      <c r="D82" s="11"/>
      <c r="E82" s="11"/>
      <c r="F82" s="9"/>
      <c r="G82" s="9"/>
      <c r="H82" s="11"/>
      <c r="I82" s="11"/>
      <c r="J82" s="9"/>
      <c r="K82" s="9"/>
    </row>
    <row r="83" spans="1:11" x14ac:dyDescent="0.2">
      <c r="A83" s="11"/>
      <c r="B83" s="11"/>
      <c r="C83" s="11"/>
      <c r="D83" s="11"/>
      <c r="E83" s="11"/>
      <c r="F83" s="9"/>
      <c r="G83" s="9"/>
      <c r="H83" s="11"/>
      <c r="I83" s="11"/>
      <c r="J83" s="9"/>
      <c r="K83" s="9"/>
    </row>
    <row r="84" spans="1:11" x14ac:dyDescent="0.2">
      <c r="A84" s="11"/>
      <c r="B84" s="11"/>
      <c r="C84" s="11"/>
      <c r="D84" s="11"/>
      <c r="E84" s="11"/>
      <c r="F84" s="9"/>
      <c r="G84" s="9"/>
      <c r="H84" s="11"/>
      <c r="I84" s="11"/>
      <c r="J84" s="9"/>
      <c r="K84" s="9"/>
    </row>
    <row r="85" spans="1:11" x14ac:dyDescent="0.2">
      <c r="A85" s="11"/>
      <c r="B85" s="11"/>
      <c r="C85" s="11"/>
      <c r="D85" s="11"/>
      <c r="E85" s="11"/>
      <c r="F85" s="9"/>
      <c r="G85" s="9"/>
      <c r="H85" s="11"/>
      <c r="I85" s="11"/>
      <c r="J85" s="9"/>
      <c r="K85" s="9"/>
    </row>
    <row r="86" spans="1:11" x14ac:dyDescent="0.2">
      <c r="A86" s="11"/>
      <c r="B86" s="11"/>
      <c r="C86" s="11"/>
      <c r="D86" s="11"/>
      <c r="E86" s="11"/>
      <c r="F86" s="9"/>
      <c r="G86" s="9"/>
      <c r="H86" s="11"/>
      <c r="I86" s="11"/>
      <c r="J86" s="9"/>
      <c r="K86" s="9"/>
    </row>
    <row r="87" spans="1:11" x14ac:dyDescent="0.2">
      <c r="A87" s="11"/>
      <c r="B87" s="11"/>
      <c r="C87" s="11"/>
      <c r="D87" s="11"/>
      <c r="E87" s="11"/>
      <c r="F87" s="9"/>
      <c r="G87" s="9"/>
      <c r="H87" s="11"/>
      <c r="I87" s="11"/>
      <c r="J87" s="9"/>
      <c r="K87" s="9"/>
    </row>
    <row r="88" spans="1:11" x14ac:dyDescent="0.2">
      <c r="A88" s="11"/>
      <c r="B88" s="11"/>
      <c r="C88" s="11"/>
      <c r="D88" s="11"/>
      <c r="E88" s="11"/>
      <c r="F88" s="9"/>
      <c r="G88" s="9"/>
      <c r="H88" s="11"/>
      <c r="I88" s="11"/>
      <c r="J88" s="9"/>
      <c r="K88" s="9"/>
    </row>
    <row r="89" spans="1:11" x14ac:dyDescent="0.2">
      <c r="A89" s="11"/>
      <c r="B89" s="11"/>
      <c r="C89" s="11"/>
      <c r="D89" s="11"/>
      <c r="E89" s="11"/>
      <c r="F89" s="9"/>
      <c r="G89" s="9"/>
      <c r="H89" s="11"/>
      <c r="I89" s="11"/>
      <c r="J89" s="9"/>
      <c r="K89" s="9"/>
    </row>
    <row r="90" spans="1:11" x14ac:dyDescent="0.2">
      <c r="A90" s="11"/>
      <c r="B90" s="11"/>
      <c r="C90" s="11"/>
      <c r="D90" s="11"/>
      <c r="E90" s="11"/>
      <c r="F90" s="9"/>
      <c r="G90" s="9"/>
      <c r="H90" s="11"/>
      <c r="I90" s="11"/>
      <c r="J90" s="9"/>
      <c r="K90" s="9"/>
    </row>
    <row r="91" spans="1:11" x14ac:dyDescent="0.2">
      <c r="A91" s="11"/>
      <c r="B91" s="11"/>
      <c r="C91" s="11"/>
      <c r="D91" s="11"/>
      <c r="E91" s="11"/>
      <c r="F91" s="9"/>
      <c r="G91" s="9"/>
      <c r="H91" s="11"/>
      <c r="I91" s="11"/>
      <c r="J91" s="9"/>
      <c r="K91" s="9"/>
    </row>
    <row r="92" spans="1:11" x14ac:dyDescent="0.2">
      <c r="A92" s="11"/>
      <c r="B92" s="11"/>
      <c r="C92" s="11"/>
      <c r="D92" s="11"/>
      <c r="E92" s="11"/>
      <c r="F92" s="9"/>
      <c r="G92" s="9"/>
      <c r="H92" s="11"/>
      <c r="I92" s="11"/>
      <c r="J92" s="9"/>
      <c r="K92" s="9"/>
    </row>
    <row r="93" spans="1:11" x14ac:dyDescent="0.2">
      <c r="A93" s="11"/>
      <c r="B93" s="11"/>
      <c r="C93" s="11"/>
      <c r="D93" s="11"/>
      <c r="E93" s="11"/>
      <c r="F93" s="9"/>
      <c r="G93" s="9"/>
      <c r="H93" s="11"/>
      <c r="I93" s="11"/>
      <c r="J93" s="9"/>
      <c r="K93" s="9"/>
    </row>
    <row r="94" spans="1:11" x14ac:dyDescent="0.2">
      <c r="B94" s="4" t="s">
        <v>41</v>
      </c>
      <c r="C94" s="4">
        <v>2011</v>
      </c>
      <c r="D94" s="4" t="s">
        <v>16</v>
      </c>
      <c r="E94" s="4">
        <v>0.33</v>
      </c>
      <c r="F94" s="7" t="s">
        <v>40</v>
      </c>
      <c r="G94" s="4" t="s">
        <v>39</v>
      </c>
      <c r="H94" s="4" t="s">
        <v>38</v>
      </c>
      <c r="I94" s="4" t="s">
        <v>44</v>
      </c>
      <c r="J94" s="10" t="str">
        <f>"             OR   ( Question_Year=  "&amp;C94&amp;"  AND  QA_std =  '"&amp;D94&amp;"'  AND   Ctry_EditorialName=  '"&amp;B94&amp;"'"&amp;LEFT("                  ",(20-LEN(B94)))&amp;")"</f>
        <v xml:space="preserve">             OR   ( Question_Year=  2011  AND  QA_std =  'GRI_02'  AND   Ctry_EditorialName=  'Cameroon'            )</v>
      </c>
    </row>
    <row r="95" spans="1:11" x14ac:dyDescent="0.2">
      <c r="B95" s="4" t="s">
        <v>41</v>
      </c>
      <c r="C95" s="4">
        <v>2012</v>
      </c>
      <c r="D95" s="4" t="s">
        <v>16</v>
      </c>
      <c r="E95" s="4">
        <v>0.33</v>
      </c>
      <c r="F95" s="7" t="s">
        <v>40</v>
      </c>
      <c r="G95" s="4" t="s">
        <v>39</v>
      </c>
      <c r="H95" s="4" t="s">
        <v>38</v>
      </c>
      <c r="J95" s="10" t="str">
        <f t="shared" ref="J95:J137" si="5">"             OR   ( Question_Year=  "&amp;C95&amp;"  AND  QA_std =  '"&amp;D95&amp;"'  AND   Ctry_EditorialName=  '"&amp;B95&amp;"'"&amp;LEFT("                  ",(20-LEN(B95)))&amp;")"</f>
        <v xml:space="preserve">             OR   ( Question_Year=  2012  AND  QA_std =  'GRI_02'  AND   Ctry_EditorialName=  'Cameroon'            )</v>
      </c>
    </row>
    <row r="96" spans="1:11" x14ac:dyDescent="0.2">
      <c r="B96" s="4" t="s">
        <v>41</v>
      </c>
      <c r="C96" s="4">
        <v>2013</v>
      </c>
      <c r="D96" s="4" t="s">
        <v>16</v>
      </c>
      <c r="E96" s="4">
        <v>0.33</v>
      </c>
      <c r="F96" s="7" t="s">
        <v>40</v>
      </c>
      <c r="G96" s="4" t="s">
        <v>39</v>
      </c>
      <c r="H96" s="4" t="s">
        <v>38</v>
      </c>
      <c r="J96" s="10" t="str">
        <f t="shared" si="5"/>
        <v xml:space="preserve">             OR   ( Question_Year=  2013  AND  QA_std =  'GRI_02'  AND   Ctry_EditorialName=  'Cameroon'            )</v>
      </c>
    </row>
    <row r="97" spans="1:11" x14ac:dyDescent="0.2">
      <c r="B97" s="4" t="s">
        <v>41</v>
      </c>
      <c r="C97" s="4">
        <v>2014</v>
      </c>
      <c r="D97" s="4" t="s">
        <v>16</v>
      </c>
      <c r="E97" s="4">
        <v>0.33</v>
      </c>
      <c r="F97" s="7" t="s">
        <v>40</v>
      </c>
      <c r="G97" s="4" t="s">
        <v>39</v>
      </c>
      <c r="H97" s="4" t="s">
        <v>38</v>
      </c>
      <c r="J97" s="10" t="str">
        <f t="shared" si="5"/>
        <v xml:space="preserve">             OR   ( Question_Year=  2014  AND  QA_std =  'GRI_02'  AND   Ctry_EditorialName=  'Cameroon'            )</v>
      </c>
    </row>
    <row r="98" spans="1:11" x14ac:dyDescent="0.2">
      <c r="A98" s="6"/>
      <c r="B98" s="4" t="s">
        <v>11</v>
      </c>
      <c r="C98" s="4">
        <v>2011</v>
      </c>
      <c r="D98" s="4" t="s">
        <v>8</v>
      </c>
      <c r="E98" s="4">
        <v>0</v>
      </c>
      <c r="F98" s="5">
        <v>0.5</v>
      </c>
      <c r="G98" s="5" t="s">
        <v>12</v>
      </c>
      <c r="H98" s="6" t="s">
        <v>13</v>
      </c>
      <c r="I98" s="4" t="s">
        <v>44</v>
      </c>
      <c r="J98" s="10" t="str">
        <f t="shared" si="5"/>
        <v xml:space="preserve">             OR   ( Question_Year=  2011  AND  QA_std =  'GRI_01'  AND   Ctry_EditorialName=  'Costa Rica'          )</v>
      </c>
      <c r="K98" s="4" t="e">
        <f>"UNION ALL SELECT E =  "&amp;#REF!&amp;", F = "&amp;F98&amp;",  G =  '"&amp;G98&amp;"'"</f>
        <v>#REF!</v>
      </c>
    </row>
    <row r="99" spans="1:11" x14ac:dyDescent="0.2">
      <c r="A99" s="6"/>
      <c r="B99" s="4" t="s">
        <v>11</v>
      </c>
      <c r="C99" s="4">
        <v>2012</v>
      </c>
      <c r="D99" s="4" t="s">
        <v>8</v>
      </c>
      <c r="E99" s="4">
        <v>0</v>
      </c>
      <c r="F99" s="5">
        <v>0.5</v>
      </c>
      <c r="G99" s="5" t="s">
        <v>12</v>
      </c>
      <c r="H99" s="6" t="s">
        <v>13</v>
      </c>
      <c r="J99" s="10" t="str">
        <f t="shared" si="5"/>
        <v xml:space="preserve">             OR   ( Question_Year=  2012  AND  QA_std =  'GRI_01'  AND   Ctry_EditorialName=  'Costa Rica'          )</v>
      </c>
      <c r="K99" s="4" t="e">
        <f>"UNION ALL SELECT E =  "&amp;#REF!&amp;", F = "&amp;F99&amp;",  G =  '"&amp;G99&amp;"'"</f>
        <v>#REF!</v>
      </c>
    </row>
    <row r="100" spans="1:11" x14ac:dyDescent="0.2">
      <c r="A100" s="6"/>
      <c r="B100" s="4" t="s">
        <v>11</v>
      </c>
      <c r="C100" s="4">
        <v>2013</v>
      </c>
      <c r="D100" s="4" t="s">
        <v>8</v>
      </c>
      <c r="E100" s="4">
        <v>0</v>
      </c>
      <c r="F100" s="5">
        <v>0.5</v>
      </c>
      <c r="G100" s="5" t="s">
        <v>12</v>
      </c>
      <c r="H100" s="6" t="s">
        <v>13</v>
      </c>
      <c r="J100" s="10" t="str">
        <f t="shared" si="5"/>
        <v xml:space="preserve">             OR   ( Question_Year=  2013  AND  QA_std =  'GRI_01'  AND   Ctry_EditorialName=  'Costa Rica'          )</v>
      </c>
    </row>
    <row r="101" spans="1:11" x14ac:dyDescent="0.2">
      <c r="A101" s="6"/>
      <c r="B101" s="4" t="s">
        <v>11</v>
      </c>
      <c r="C101" s="4">
        <v>2014</v>
      </c>
      <c r="D101" s="4" t="s">
        <v>8</v>
      </c>
      <c r="E101" s="4">
        <v>0</v>
      </c>
      <c r="F101" s="5">
        <v>0.5</v>
      </c>
      <c r="G101" s="5" t="s">
        <v>12</v>
      </c>
      <c r="H101" s="6" t="s">
        <v>13</v>
      </c>
      <c r="J101" s="10" t="str">
        <f t="shared" si="5"/>
        <v xml:space="preserve">             OR   ( Question_Year=  2014  AND  QA_std =  'GRI_01'  AND   Ctry_EditorialName=  'Costa Rica'          )</v>
      </c>
    </row>
    <row r="102" spans="1:11" x14ac:dyDescent="0.2">
      <c r="B102" s="4" t="s">
        <v>23</v>
      </c>
      <c r="C102" s="4">
        <v>2011</v>
      </c>
      <c r="D102" s="4" t="s">
        <v>8</v>
      </c>
      <c r="E102" s="4">
        <v>0.5</v>
      </c>
      <c r="F102" s="5">
        <v>0</v>
      </c>
      <c r="G102" s="5" t="s">
        <v>24</v>
      </c>
      <c r="H102" s="4" t="s">
        <v>25</v>
      </c>
      <c r="I102" s="4" t="s">
        <v>44</v>
      </c>
      <c r="J102" s="10" t="str">
        <f t="shared" si="5"/>
        <v xml:space="preserve">             OR   ( Question_Year=  2011  AND  QA_std =  'GRI_01'  AND   Ctry_EditorialName=  'Dominican Republic'  )</v>
      </c>
    </row>
    <row r="103" spans="1:11" x14ac:dyDescent="0.2">
      <c r="B103" s="4" t="s">
        <v>23</v>
      </c>
      <c r="C103" s="4">
        <v>2012</v>
      </c>
      <c r="D103" s="4" t="s">
        <v>8</v>
      </c>
      <c r="E103" s="4">
        <v>0.5</v>
      </c>
      <c r="F103" s="5">
        <v>0</v>
      </c>
      <c r="G103" s="5" t="s">
        <v>24</v>
      </c>
      <c r="H103" s="4" t="s">
        <v>25</v>
      </c>
      <c r="J103" s="10" t="str">
        <f t="shared" si="5"/>
        <v xml:space="preserve">             OR   ( Question_Year=  2012  AND  QA_std =  'GRI_01'  AND   Ctry_EditorialName=  'Dominican Republic'  )</v>
      </c>
    </row>
    <row r="104" spans="1:11" x14ac:dyDescent="0.2">
      <c r="B104" s="4" t="s">
        <v>23</v>
      </c>
      <c r="C104" s="4">
        <v>2013</v>
      </c>
      <c r="D104" s="4" t="s">
        <v>8</v>
      </c>
      <c r="E104" s="4">
        <v>0.5</v>
      </c>
      <c r="F104" s="5">
        <v>0</v>
      </c>
      <c r="G104" s="5" t="s">
        <v>24</v>
      </c>
      <c r="H104" s="4" t="s">
        <v>25</v>
      </c>
      <c r="J104" s="10" t="str">
        <f t="shared" si="5"/>
        <v xml:space="preserve">             OR   ( Question_Year=  2013  AND  QA_std =  'GRI_01'  AND   Ctry_EditorialName=  'Dominican Republic'  )</v>
      </c>
    </row>
    <row r="105" spans="1:11" x14ac:dyDescent="0.2">
      <c r="B105" s="4" t="s">
        <v>23</v>
      </c>
      <c r="C105" s="4">
        <v>2014</v>
      </c>
      <c r="D105" s="4" t="s">
        <v>8</v>
      </c>
      <c r="E105" s="4">
        <v>0.5</v>
      </c>
      <c r="F105" s="5">
        <v>0</v>
      </c>
      <c r="G105" s="5" t="s">
        <v>24</v>
      </c>
      <c r="H105" s="4" t="s">
        <v>25</v>
      </c>
      <c r="J105" s="10" t="str">
        <f t="shared" si="5"/>
        <v xml:space="preserve">             OR   ( Question_Year=  2014  AND  QA_std =  'GRI_01'  AND   Ctry_EditorialName=  'Dominican Republic'  )</v>
      </c>
    </row>
    <row r="106" spans="1:11" x14ac:dyDescent="0.2">
      <c r="B106" s="4" t="s">
        <v>14</v>
      </c>
      <c r="C106" s="4">
        <v>2013</v>
      </c>
      <c r="D106" s="4" t="s">
        <v>16</v>
      </c>
      <c r="E106" s="4">
        <v>0.33</v>
      </c>
      <c r="F106" s="5">
        <v>0.67</v>
      </c>
      <c r="G106" s="5" t="s">
        <v>15</v>
      </c>
      <c r="H106" s="4" t="s">
        <v>31</v>
      </c>
      <c r="I106" s="4" t="s">
        <v>44</v>
      </c>
      <c r="J106" s="10" t="str">
        <f t="shared" si="5"/>
        <v xml:space="preserve">             OR   ( Question_Year=  2013  AND  QA_std =  'GRI_02'  AND   Ctry_EditorialName=  'Fiji'                )</v>
      </c>
    </row>
    <row r="107" spans="1:11" x14ac:dyDescent="0.2">
      <c r="B107" s="4" t="s">
        <v>14</v>
      </c>
      <c r="C107" s="4">
        <v>2014</v>
      </c>
      <c r="D107" s="4" t="s">
        <v>16</v>
      </c>
      <c r="E107" s="4">
        <v>0.33</v>
      </c>
      <c r="F107" s="5">
        <v>0.67</v>
      </c>
      <c r="G107" s="5" t="s">
        <v>15</v>
      </c>
      <c r="H107" s="4" t="s">
        <v>31</v>
      </c>
      <c r="J107" s="10" t="str">
        <f t="shared" si="5"/>
        <v xml:space="preserve">             OR   ( Question_Year=  2014  AND  QA_std =  'GRI_02'  AND   Ctry_EditorialName=  'Fiji'                )</v>
      </c>
    </row>
    <row r="108" spans="1:11" x14ac:dyDescent="0.2">
      <c r="B108" s="4" t="s">
        <v>17</v>
      </c>
      <c r="C108" s="4">
        <v>2011</v>
      </c>
      <c r="D108" s="4" t="s">
        <v>16</v>
      </c>
      <c r="E108" s="4">
        <v>0</v>
      </c>
      <c r="F108" s="5">
        <v>0.67</v>
      </c>
      <c r="G108" s="5" t="s">
        <v>18</v>
      </c>
      <c r="H108" s="4" t="s">
        <v>19</v>
      </c>
      <c r="I108" s="4" t="s">
        <v>44</v>
      </c>
      <c r="J108" s="10" t="str">
        <f t="shared" si="5"/>
        <v xml:space="preserve">             OR   ( Question_Year=  2011  AND  QA_std =  'GRI_02'  AND   Ctry_EditorialName=  'Iran'                )</v>
      </c>
    </row>
    <row r="109" spans="1:11" x14ac:dyDescent="0.2">
      <c r="B109" s="4" t="s">
        <v>17</v>
      </c>
      <c r="C109" s="4">
        <v>2012</v>
      </c>
      <c r="D109" s="4" t="s">
        <v>16</v>
      </c>
      <c r="E109" s="4">
        <v>0</v>
      </c>
      <c r="F109" s="5">
        <v>0.67</v>
      </c>
      <c r="G109" s="5" t="s">
        <v>18</v>
      </c>
      <c r="H109" s="4" t="s">
        <v>19</v>
      </c>
      <c r="J109" s="10" t="str">
        <f t="shared" si="5"/>
        <v xml:space="preserve">             OR   ( Question_Year=  2012  AND  QA_std =  'GRI_02'  AND   Ctry_EditorialName=  'Iran'                )</v>
      </c>
    </row>
    <row r="110" spans="1:11" x14ac:dyDescent="0.2">
      <c r="B110" s="4" t="s">
        <v>17</v>
      </c>
      <c r="C110" s="4">
        <v>2013</v>
      </c>
      <c r="D110" s="4" t="s">
        <v>16</v>
      </c>
      <c r="E110" s="4">
        <v>0</v>
      </c>
      <c r="F110" s="5">
        <v>0.67</v>
      </c>
      <c r="G110" s="5" t="s">
        <v>18</v>
      </c>
      <c r="H110" s="4" t="s">
        <v>19</v>
      </c>
      <c r="J110" s="10" t="str">
        <f t="shared" si="5"/>
        <v xml:space="preserve">             OR   ( Question_Year=  2013  AND  QA_std =  'GRI_02'  AND   Ctry_EditorialName=  'Iran'                )</v>
      </c>
    </row>
    <row r="111" spans="1:11" x14ac:dyDescent="0.2">
      <c r="B111" s="4" t="s">
        <v>17</v>
      </c>
      <c r="C111" s="4">
        <v>2014</v>
      </c>
      <c r="D111" s="4" t="s">
        <v>16</v>
      </c>
      <c r="E111" s="4">
        <v>0</v>
      </c>
      <c r="F111" s="5">
        <v>0.67</v>
      </c>
      <c r="G111" s="5" t="s">
        <v>18</v>
      </c>
      <c r="H111" s="4" t="s">
        <v>19</v>
      </c>
      <c r="J111" s="10" t="str">
        <f t="shared" si="5"/>
        <v xml:space="preserve">             OR   ( Question_Year=  2014  AND  QA_std =  'GRI_02'  AND   Ctry_EditorialName=  'Iran'                )</v>
      </c>
    </row>
    <row r="112" spans="1:11" x14ac:dyDescent="0.2">
      <c r="B112" s="4" t="s">
        <v>20</v>
      </c>
      <c r="C112" s="4">
        <v>2011</v>
      </c>
      <c r="D112" s="4" t="s">
        <v>16</v>
      </c>
      <c r="E112" s="4">
        <v>0.67</v>
      </c>
      <c r="F112" s="5">
        <v>0</v>
      </c>
      <c r="G112" s="5" t="s">
        <v>21</v>
      </c>
      <c r="H112" s="4" t="s">
        <v>22</v>
      </c>
      <c r="I112" s="4" t="s">
        <v>44</v>
      </c>
      <c r="J112" s="10" t="str">
        <f t="shared" si="5"/>
        <v xml:space="preserve">             OR   ( Question_Year=  2011  AND  QA_std =  'GRI_02'  AND   Ctry_EditorialName=  'Jamaica'             )</v>
      </c>
    </row>
    <row r="113" spans="1:10" x14ac:dyDescent="0.2">
      <c r="B113" s="4" t="s">
        <v>20</v>
      </c>
      <c r="C113" s="4">
        <v>2012</v>
      </c>
      <c r="D113" s="4" t="s">
        <v>16</v>
      </c>
      <c r="E113" s="4">
        <v>0.67</v>
      </c>
      <c r="F113" s="5">
        <v>0</v>
      </c>
      <c r="G113" s="5" t="s">
        <v>21</v>
      </c>
      <c r="H113" s="4" t="s">
        <v>22</v>
      </c>
      <c r="J113" s="10" t="str">
        <f t="shared" si="5"/>
        <v xml:space="preserve">             OR   ( Question_Year=  2012  AND  QA_std =  'GRI_02'  AND   Ctry_EditorialName=  'Jamaica'             )</v>
      </c>
    </row>
    <row r="114" spans="1:10" x14ac:dyDescent="0.2">
      <c r="B114" s="4" t="s">
        <v>20</v>
      </c>
      <c r="C114" s="4">
        <v>2013</v>
      </c>
      <c r="D114" s="4" t="s">
        <v>16</v>
      </c>
      <c r="E114" s="4">
        <v>0.67</v>
      </c>
      <c r="F114" s="5">
        <v>0</v>
      </c>
      <c r="G114" s="5" t="s">
        <v>21</v>
      </c>
      <c r="H114" s="4" t="s">
        <v>22</v>
      </c>
      <c r="J114" s="10" t="str">
        <f t="shared" si="5"/>
        <v xml:space="preserve">             OR   ( Question_Year=  2013  AND  QA_std =  'GRI_02'  AND   Ctry_EditorialName=  'Jamaica'             )</v>
      </c>
    </row>
    <row r="115" spans="1:10" x14ac:dyDescent="0.2">
      <c r="B115" s="4" t="s">
        <v>20</v>
      </c>
      <c r="C115" s="4">
        <v>2014</v>
      </c>
      <c r="D115" s="4" t="s">
        <v>16</v>
      </c>
      <c r="E115" s="4">
        <v>0.67</v>
      </c>
      <c r="F115" s="5">
        <v>0</v>
      </c>
      <c r="G115" s="5" t="s">
        <v>21</v>
      </c>
      <c r="H115" s="4" t="s">
        <v>22</v>
      </c>
      <c r="J115" s="10" t="str">
        <f t="shared" si="5"/>
        <v xml:space="preserve">             OR   ( Question_Year=  2014  AND  QA_std =  'GRI_02'  AND   Ctry_EditorialName=  'Jamaica'             )</v>
      </c>
    </row>
    <row r="116" spans="1:10" x14ac:dyDescent="0.2">
      <c r="B116" s="4" t="s">
        <v>37</v>
      </c>
      <c r="C116" s="4">
        <v>2011</v>
      </c>
      <c r="D116" s="4" t="s">
        <v>16</v>
      </c>
      <c r="E116" s="4">
        <v>0.67</v>
      </c>
      <c r="G116" s="4" t="s">
        <v>36</v>
      </c>
      <c r="H116" s="4" t="s">
        <v>35</v>
      </c>
      <c r="I116" s="4" t="s">
        <v>44</v>
      </c>
      <c r="J116" s="10" t="str">
        <f t="shared" si="5"/>
        <v xml:space="preserve">             OR   ( Question_Year=  2011  AND  QA_std =  'GRI_02'  AND   Ctry_EditorialName=  'Kenya'               )</v>
      </c>
    </row>
    <row r="117" spans="1:10" x14ac:dyDescent="0.2">
      <c r="B117" s="4" t="s">
        <v>37</v>
      </c>
      <c r="C117" s="4">
        <v>2012</v>
      </c>
      <c r="D117" s="4" t="s">
        <v>16</v>
      </c>
      <c r="E117" s="4">
        <v>0.67</v>
      </c>
      <c r="G117" s="4" t="s">
        <v>36</v>
      </c>
      <c r="H117" s="4" t="s">
        <v>35</v>
      </c>
      <c r="J117" s="10" t="str">
        <f t="shared" si="5"/>
        <v xml:space="preserve">             OR   ( Question_Year=  2012  AND  QA_std =  'GRI_02'  AND   Ctry_EditorialName=  'Kenya'               )</v>
      </c>
    </row>
    <row r="118" spans="1:10" x14ac:dyDescent="0.2">
      <c r="B118" s="4" t="s">
        <v>37</v>
      </c>
      <c r="C118" s="4">
        <v>2013</v>
      </c>
      <c r="D118" s="4" t="s">
        <v>16</v>
      </c>
      <c r="E118" s="4">
        <v>0.67</v>
      </c>
      <c r="G118" s="4" t="s">
        <v>36</v>
      </c>
      <c r="H118" s="4" t="s">
        <v>35</v>
      </c>
      <c r="J118" s="10" t="str">
        <f t="shared" si="5"/>
        <v xml:space="preserve">             OR   ( Question_Year=  2013  AND  QA_std =  'GRI_02'  AND   Ctry_EditorialName=  'Kenya'               )</v>
      </c>
    </row>
    <row r="119" spans="1:10" x14ac:dyDescent="0.2">
      <c r="B119" s="4" t="s">
        <v>37</v>
      </c>
      <c r="C119" s="4">
        <v>2014</v>
      </c>
      <c r="D119" s="4" t="s">
        <v>16</v>
      </c>
      <c r="E119" s="4">
        <v>0.67</v>
      </c>
      <c r="G119" s="4" t="s">
        <v>36</v>
      </c>
      <c r="H119" s="4" t="s">
        <v>35</v>
      </c>
      <c r="J119" s="10" t="str">
        <f t="shared" si="5"/>
        <v xml:space="preserve">             OR   ( Question_Year=  2014  AND  QA_std =  'GRI_02'  AND   Ctry_EditorialName=  'Kenya'               )</v>
      </c>
    </row>
    <row r="120" spans="1:10" x14ac:dyDescent="0.2">
      <c r="A120" s="6"/>
      <c r="B120" s="4" t="s">
        <v>7</v>
      </c>
      <c r="C120" s="4">
        <v>2013</v>
      </c>
      <c r="D120" s="4" t="s">
        <v>8</v>
      </c>
      <c r="E120" s="4">
        <v>0.5</v>
      </c>
      <c r="F120" s="5">
        <v>0</v>
      </c>
      <c r="G120" s="5" t="s">
        <v>9</v>
      </c>
      <c r="H120" s="6" t="s">
        <v>10</v>
      </c>
      <c r="I120" s="4" t="s">
        <v>44</v>
      </c>
      <c r="J120" s="10" t="str">
        <f t="shared" si="5"/>
        <v xml:space="preserve">             OR   ( Question_Year=  2013  AND  QA_std =  'GRI_01'  AND   Ctry_EditorialName=  'Mexico'              )</v>
      </c>
    </row>
    <row r="121" spans="1:10" x14ac:dyDescent="0.2">
      <c r="A121" s="6"/>
      <c r="B121" s="4" t="s">
        <v>7</v>
      </c>
      <c r="C121" s="4">
        <v>2014</v>
      </c>
      <c r="D121" s="4" t="s">
        <v>8</v>
      </c>
      <c r="E121" s="4">
        <v>0.5</v>
      </c>
      <c r="F121" s="5">
        <v>0</v>
      </c>
      <c r="G121" s="5" t="s">
        <v>9</v>
      </c>
      <c r="H121" s="6" t="s">
        <v>10</v>
      </c>
      <c r="J121" s="10" t="str">
        <f t="shared" si="5"/>
        <v xml:space="preserve">             OR   ( Question_Year=  2014  AND  QA_std =  'GRI_01'  AND   Ctry_EditorialName=  'Mexico'              )</v>
      </c>
    </row>
    <row r="122" spans="1:10" x14ac:dyDescent="0.2">
      <c r="A122" s="8"/>
      <c r="B122" s="4" t="s">
        <v>34</v>
      </c>
      <c r="C122" s="4">
        <v>2007</v>
      </c>
      <c r="D122" s="4" t="s">
        <v>16</v>
      </c>
      <c r="E122" s="4">
        <v>0.33</v>
      </c>
      <c r="G122" s="4" t="s">
        <v>33</v>
      </c>
      <c r="H122" s="8" t="s">
        <v>32</v>
      </c>
      <c r="I122" s="4" t="s">
        <v>44</v>
      </c>
      <c r="J122" s="10" t="str">
        <f t="shared" si="5"/>
        <v xml:space="preserve">             OR   ( Question_Year=  2007  AND  QA_std =  'GRI_02'  AND   Ctry_EditorialName=  'Mozambique'          )</v>
      </c>
    </row>
    <row r="123" spans="1:10" x14ac:dyDescent="0.2">
      <c r="A123" s="8"/>
      <c r="B123" s="4" t="s">
        <v>34</v>
      </c>
      <c r="C123" s="4">
        <v>2008</v>
      </c>
      <c r="D123" s="4" t="s">
        <v>16</v>
      </c>
      <c r="E123" s="4">
        <v>0.33</v>
      </c>
      <c r="G123" s="4" t="s">
        <v>33</v>
      </c>
      <c r="H123" s="8" t="s">
        <v>32</v>
      </c>
      <c r="J123" s="10" t="str">
        <f t="shared" si="5"/>
        <v xml:space="preserve">             OR   ( Question_Year=  2008  AND  QA_std =  'GRI_02'  AND   Ctry_EditorialName=  'Mozambique'          )</v>
      </c>
    </row>
    <row r="124" spans="1:10" x14ac:dyDescent="0.2">
      <c r="A124" s="8"/>
      <c r="B124" s="4" t="s">
        <v>34</v>
      </c>
      <c r="C124" s="4">
        <v>2009</v>
      </c>
      <c r="D124" s="4" t="s">
        <v>16</v>
      </c>
      <c r="E124" s="4">
        <v>0.33</v>
      </c>
      <c r="G124" s="4" t="s">
        <v>33</v>
      </c>
      <c r="H124" s="8" t="s">
        <v>32</v>
      </c>
      <c r="J124" s="10" t="str">
        <f t="shared" si="5"/>
        <v xml:space="preserve">             OR   ( Question_Year=  2009  AND  QA_std =  'GRI_02'  AND   Ctry_EditorialName=  'Mozambique'          )</v>
      </c>
    </row>
    <row r="125" spans="1:10" x14ac:dyDescent="0.2">
      <c r="A125" s="8"/>
      <c r="B125" s="4" t="s">
        <v>34</v>
      </c>
      <c r="C125" s="4">
        <v>2010</v>
      </c>
      <c r="D125" s="4" t="s">
        <v>16</v>
      </c>
      <c r="E125" s="4">
        <v>0.33</v>
      </c>
      <c r="G125" s="4" t="s">
        <v>33</v>
      </c>
      <c r="H125" s="8" t="s">
        <v>32</v>
      </c>
      <c r="J125" s="10" t="str">
        <f t="shared" si="5"/>
        <v xml:space="preserve">             OR   ( Question_Year=  2010  AND  QA_std =  'GRI_02'  AND   Ctry_EditorialName=  'Mozambique'          )</v>
      </c>
    </row>
    <row r="126" spans="1:10" x14ac:dyDescent="0.2">
      <c r="A126" s="8"/>
      <c r="B126" s="4" t="s">
        <v>34</v>
      </c>
      <c r="C126" s="4">
        <v>2011</v>
      </c>
      <c r="D126" s="4" t="s">
        <v>16</v>
      </c>
      <c r="E126" s="4">
        <v>0.33</v>
      </c>
      <c r="G126" s="4" t="s">
        <v>33</v>
      </c>
      <c r="H126" s="8" t="s">
        <v>32</v>
      </c>
      <c r="J126" s="10" t="str">
        <f t="shared" si="5"/>
        <v xml:space="preserve">             OR   ( Question_Year=  2011  AND  QA_std =  'GRI_02'  AND   Ctry_EditorialName=  'Mozambique'          )</v>
      </c>
    </row>
    <row r="127" spans="1:10" x14ac:dyDescent="0.2">
      <c r="A127" s="8"/>
      <c r="B127" s="4" t="s">
        <v>34</v>
      </c>
      <c r="C127" s="4">
        <v>2012</v>
      </c>
      <c r="D127" s="4" t="s">
        <v>16</v>
      </c>
      <c r="E127" s="4">
        <v>0.33</v>
      </c>
      <c r="G127" s="4" t="s">
        <v>33</v>
      </c>
      <c r="H127" s="8" t="s">
        <v>32</v>
      </c>
      <c r="J127" s="10" t="str">
        <f t="shared" si="5"/>
        <v xml:space="preserve">             OR   ( Question_Year=  2012  AND  QA_std =  'GRI_02'  AND   Ctry_EditorialName=  'Mozambique'          )</v>
      </c>
    </row>
    <row r="128" spans="1:10" x14ac:dyDescent="0.2">
      <c r="A128" s="8"/>
      <c r="B128" s="4" t="s">
        <v>34</v>
      </c>
      <c r="C128" s="4">
        <v>2013</v>
      </c>
      <c r="D128" s="4" t="s">
        <v>16</v>
      </c>
      <c r="E128" s="4">
        <v>0.33</v>
      </c>
      <c r="G128" s="4" t="s">
        <v>33</v>
      </c>
      <c r="H128" s="8" t="s">
        <v>32</v>
      </c>
      <c r="J128" s="10" t="str">
        <f t="shared" si="5"/>
        <v xml:space="preserve">             OR   ( Question_Year=  2013  AND  QA_std =  'GRI_02'  AND   Ctry_EditorialName=  'Mozambique'          )</v>
      </c>
    </row>
    <row r="129" spans="1:10" x14ac:dyDescent="0.2">
      <c r="A129" s="8"/>
      <c r="B129" s="4" t="s">
        <v>34</v>
      </c>
      <c r="C129" s="4">
        <v>2014</v>
      </c>
      <c r="D129" s="4" t="s">
        <v>16</v>
      </c>
      <c r="E129" s="4">
        <v>0.33</v>
      </c>
      <c r="G129" s="4" t="s">
        <v>33</v>
      </c>
      <c r="H129" s="8" t="s">
        <v>32</v>
      </c>
      <c r="J129" s="10" t="str">
        <f t="shared" si="5"/>
        <v xml:space="preserve">             OR   ( Question_Year=  2014  AND  QA_std =  'GRI_02'  AND   Ctry_EditorialName=  'Mozambique'          )</v>
      </c>
    </row>
    <row r="130" spans="1:10" x14ac:dyDescent="0.2">
      <c r="B130" s="4" t="s">
        <v>26</v>
      </c>
      <c r="C130" s="4">
        <v>2011</v>
      </c>
      <c r="D130" s="4" t="s">
        <v>8</v>
      </c>
      <c r="E130" s="4">
        <v>0.5</v>
      </c>
      <c r="F130" s="5">
        <v>0</v>
      </c>
      <c r="G130" s="5" t="s">
        <v>29</v>
      </c>
      <c r="H130" s="4" t="s">
        <v>30</v>
      </c>
      <c r="I130" s="4" t="s">
        <v>44</v>
      </c>
      <c r="J130" s="10" t="str">
        <f t="shared" si="5"/>
        <v xml:space="preserve">             OR   ( Question_Year=  2011  AND  QA_std =  'GRI_01'  AND   Ctry_EditorialName=  'Uruguay'             )</v>
      </c>
    </row>
    <row r="131" spans="1:10" x14ac:dyDescent="0.2">
      <c r="B131" s="4" t="s">
        <v>26</v>
      </c>
      <c r="C131" s="4">
        <v>2012</v>
      </c>
      <c r="D131" s="4" t="s">
        <v>8</v>
      </c>
      <c r="E131" s="4">
        <v>0.5</v>
      </c>
      <c r="F131" s="5">
        <v>0</v>
      </c>
      <c r="G131" s="5" t="s">
        <v>29</v>
      </c>
      <c r="H131" s="4" t="s">
        <v>30</v>
      </c>
      <c r="J131" s="10" t="str">
        <f t="shared" si="5"/>
        <v xml:space="preserve">             OR   ( Question_Year=  2012  AND  QA_std =  'GRI_01'  AND   Ctry_EditorialName=  'Uruguay'             )</v>
      </c>
    </row>
    <row r="132" spans="1:10" x14ac:dyDescent="0.2">
      <c r="B132" s="4" t="s">
        <v>26</v>
      </c>
      <c r="C132" s="4">
        <v>2013</v>
      </c>
      <c r="D132" s="4" t="s">
        <v>8</v>
      </c>
      <c r="E132" s="4">
        <v>0.5</v>
      </c>
      <c r="F132" s="5">
        <v>0</v>
      </c>
      <c r="G132" s="5" t="s">
        <v>29</v>
      </c>
      <c r="H132" s="4" t="s">
        <v>30</v>
      </c>
      <c r="J132" s="10" t="str">
        <f t="shared" si="5"/>
        <v xml:space="preserve">             OR   ( Question_Year=  2013  AND  QA_std =  'GRI_01'  AND   Ctry_EditorialName=  'Uruguay'             )</v>
      </c>
    </row>
    <row r="133" spans="1:10" x14ac:dyDescent="0.2">
      <c r="B133" s="4" t="s">
        <v>26</v>
      </c>
      <c r="C133" s="4">
        <v>2014</v>
      </c>
      <c r="D133" s="4" t="s">
        <v>8</v>
      </c>
      <c r="E133" s="4">
        <v>0.5</v>
      </c>
      <c r="F133" s="5">
        <v>0</v>
      </c>
      <c r="G133" s="5" t="s">
        <v>29</v>
      </c>
      <c r="H133" s="4" t="s">
        <v>30</v>
      </c>
      <c r="J133" s="10" t="str">
        <f t="shared" si="5"/>
        <v xml:space="preserve">             OR   ( Question_Year=  2014  AND  QA_std =  'GRI_01'  AND   Ctry_EditorialName=  'Uruguay'             )</v>
      </c>
    </row>
    <row r="134" spans="1:10" x14ac:dyDescent="0.2">
      <c r="B134" s="4" t="s">
        <v>26</v>
      </c>
      <c r="C134" s="4">
        <v>2011</v>
      </c>
      <c r="D134" s="4" t="s">
        <v>16</v>
      </c>
      <c r="E134" s="4">
        <v>0.67</v>
      </c>
      <c r="F134" s="5">
        <v>0.33</v>
      </c>
      <c r="G134" s="5" t="s">
        <v>27</v>
      </c>
      <c r="H134" s="4" t="s">
        <v>28</v>
      </c>
      <c r="I134" s="4" t="s">
        <v>44</v>
      </c>
      <c r="J134" s="10" t="str">
        <f t="shared" si="5"/>
        <v xml:space="preserve">             OR   ( Question_Year=  2011  AND  QA_std =  'GRI_02'  AND   Ctry_EditorialName=  'Uruguay'             )</v>
      </c>
    </row>
    <row r="135" spans="1:10" x14ac:dyDescent="0.2">
      <c r="B135" s="4" t="s">
        <v>26</v>
      </c>
      <c r="C135" s="4">
        <v>2012</v>
      </c>
      <c r="D135" s="4" t="s">
        <v>16</v>
      </c>
      <c r="E135" s="4">
        <v>0.67</v>
      </c>
      <c r="F135" s="5">
        <v>0.33</v>
      </c>
      <c r="G135" s="5" t="s">
        <v>27</v>
      </c>
      <c r="H135" s="4" t="s">
        <v>28</v>
      </c>
      <c r="J135" s="10" t="str">
        <f t="shared" si="5"/>
        <v xml:space="preserve">             OR   ( Question_Year=  2012  AND  QA_std =  'GRI_02'  AND   Ctry_EditorialName=  'Uruguay'             )</v>
      </c>
    </row>
    <row r="136" spans="1:10" x14ac:dyDescent="0.2">
      <c r="B136" s="4" t="s">
        <v>26</v>
      </c>
      <c r="C136" s="4">
        <v>2013</v>
      </c>
      <c r="D136" s="4" t="s">
        <v>16</v>
      </c>
      <c r="E136" s="4">
        <v>0.67</v>
      </c>
      <c r="F136" s="5">
        <v>0.33</v>
      </c>
      <c r="G136" s="5" t="s">
        <v>27</v>
      </c>
      <c r="H136" s="4" t="s">
        <v>28</v>
      </c>
      <c r="J136" s="10" t="str">
        <f t="shared" si="5"/>
        <v xml:space="preserve">             OR   ( Question_Year=  2013  AND  QA_std =  'GRI_02'  AND   Ctry_EditorialName=  'Uruguay'             )</v>
      </c>
    </row>
    <row r="137" spans="1:10" x14ac:dyDescent="0.2">
      <c r="B137" s="4" t="s">
        <v>26</v>
      </c>
      <c r="C137" s="4">
        <v>2014</v>
      </c>
      <c r="D137" s="4" t="s">
        <v>16</v>
      </c>
      <c r="E137" s="4">
        <v>0.67</v>
      </c>
      <c r="F137" s="5">
        <v>0.33</v>
      </c>
      <c r="G137" s="5" t="s">
        <v>27</v>
      </c>
      <c r="H137" s="4" t="s">
        <v>28</v>
      </c>
      <c r="J137" s="10" t="str">
        <f t="shared" si="5"/>
        <v xml:space="preserve">             OR   ( Question_Year=  2014  AND  QA_std =  'GRI_02'  AND   Ctry_EditorialName=  'Uruguay'             )</v>
      </c>
    </row>
  </sheetData>
  <autoFilter ref="A1:K65">
    <filterColumn colId="2">
      <colorFilter dxfId="0"/>
    </filterColumn>
    <sortState ref="A2:K65">
      <sortCondition ref="A1:A65"/>
    </sortState>
  </autoFilter>
  <sortState ref="B2:K45">
    <sortCondition ref="B2:B45"/>
    <sortCondition ref="D2:D45"/>
    <sortCondition ref="C2:C45"/>
  </sortState>
  <hyperlinks>
    <hyperlink ref="H122" r:id="rId1"/>
    <hyperlink ref="H123" r:id="rId2"/>
    <hyperlink ref="H124" r:id="rId3"/>
    <hyperlink ref="H125" r:id="rId4"/>
    <hyperlink ref="H126" r:id="rId5"/>
    <hyperlink ref="H127" r:id="rId6"/>
    <hyperlink ref="H128" r:id="rId7"/>
    <hyperlink ref="H129" r:id="rId8"/>
    <hyperlink ref="I54" r:id="rId9" display="http://confinder.richmond.edu/admin/docs/moz.pdf"/>
    <hyperlink ref="I55" r:id="rId10" display="http://confinder.richmond.edu/admin/docs/moz.pdf"/>
    <hyperlink ref="I56" r:id="rId11" display="http://confinder.richmond.edu/admin/docs/moz.pdf"/>
    <hyperlink ref="I57" r:id="rId12" display="http://confinder.richmond.edu/admin/docs/moz.pdf"/>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baseColWidth="10" defaultRowHeight="15" x14ac:dyDescent="0.2"/>
  <cols>
    <col min="1" max="1" width="15.6640625" bestFit="1" customWidth="1"/>
    <col min="2" max="2" width="14.33203125" bestFit="1" customWidth="1"/>
    <col min="3" max="3" width="7.83203125" style="14" bestFit="1" customWidth="1"/>
    <col min="4" max="4" width="11" style="14" bestFit="1" customWidth="1"/>
    <col min="5" max="5" width="8.6640625" style="14" bestFit="1" customWidth="1"/>
    <col min="6" max="6" width="46.33203125" style="14" customWidth="1"/>
    <col min="7" max="7" width="23.33203125" style="14" customWidth="1"/>
  </cols>
  <sheetData>
    <row r="1" spans="1:7" x14ac:dyDescent="0.2">
      <c r="A1" s="15" t="s">
        <v>0</v>
      </c>
      <c r="B1" s="15" t="s">
        <v>61</v>
      </c>
      <c r="C1" s="15" t="s">
        <v>62</v>
      </c>
      <c r="D1" s="15" t="s">
        <v>63</v>
      </c>
      <c r="E1" s="15" t="s">
        <v>64</v>
      </c>
      <c r="F1" s="15" t="s">
        <v>65</v>
      </c>
      <c r="G1" s="15" t="s">
        <v>66</v>
      </c>
    </row>
    <row r="2" spans="1:7" ht="75" x14ac:dyDescent="0.2">
      <c r="A2" s="15" t="s">
        <v>60</v>
      </c>
      <c r="B2" s="15" t="s">
        <v>67</v>
      </c>
      <c r="C2" s="15">
        <v>0</v>
      </c>
      <c r="D2" s="15" t="s">
        <v>68</v>
      </c>
      <c r="E2" s="15">
        <v>1</v>
      </c>
      <c r="F2" s="16" t="s">
        <v>69</v>
      </c>
      <c r="G2" s="17" t="s">
        <v>70</v>
      </c>
    </row>
    <row r="3" spans="1:7" ht="45" x14ac:dyDescent="0.2">
      <c r="A3" s="15" t="s">
        <v>60</v>
      </c>
      <c r="B3" s="15" t="s">
        <v>67</v>
      </c>
      <c r="C3" s="15">
        <v>0</v>
      </c>
      <c r="D3" s="15" t="s">
        <v>68</v>
      </c>
      <c r="E3" s="15">
        <v>1</v>
      </c>
      <c r="F3" s="16" t="s">
        <v>71</v>
      </c>
      <c r="G3" s="17" t="s">
        <v>70</v>
      </c>
    </row>
    <row r="4" spans="1:7" ht="45" x14ac:dyDescent="0.2">
      <c r="A4" s="15" t="s">
        <v>60</v>
      </c>
      <c r="B4" s="15" t="s">
        <v>72</v>
      </c>
      <c r="C4" s="15">
        <v>0</v>
      </c>
      <c r="D4" s="15" t="s">
        <v>68</v>
      </c>
      <c r="E4" s="15">
        <v>1</v>
      </c>
      <c r="F4" s="16" t="s">
        <v>71</v>
      </c>
      <c r="G4" s="16" t="s">
        <v>73</v>
      </c>
    </row>
    <row r="6" spans="1:7" x14ac:dyDescent="0.2">
      <c r="A6" s="18" t="s">
        <v>75</v>
      </c>
      <c r="B6" t="s">
        <v>74</v>
      </c>
    </row>
    <row r="7" spans="1:7" x14ac:dyDescent="0.2">
      <c r="A7" s="18" t="s">
        <v>77</v>
      </c>
      <c r="B7"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Sheet6</vt:lpstr>
    </vt:vector>
  </TitlesOfParts>
  <Company>The Pew Charitable Trusts &amp; The Pew Research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Katayoun Kishi</dc:creator>
  <cp:lastModifiedBy>Microsoft Office User</cp:lastModifiedBy>
  <dcterms:created xsi:type="dcterms:W3CDTF">2016-12-07T18:41:25Z</dcterms:created>
  <dcterms:modified xsi:type="dcterms:W3CDTF">2016-12-20T14:48:04Z</dcterms:modified>
</cp:coreProperties>
</file>