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FD86E3D2-E296-49EC-9390-476DAA61330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_all" sheetId="1" r:id="rId1"/>
    <sheet name="Macroinvertebrates" sheetId="9" r:id="rId2"/>
    <sheet name="Fishes" sheetId="8" r:id="rId3"/>
  </sheets>
  <definedNames>
    <definedName name="_xlnm._FilterDatabase" localSheetId="0" hidden="1">Data_all!$A$1:$AA$127</definedName>
    <definedName name="_xlnm._FilterDatabase" localSheetId="2" hidden="1">Fishes!$A$1:$AC$48</definedName>
    <definedName name="_xlnm._FilterDatabase" localSheetId="1" hidden="1">Macroinvertebrates!$A$1:$AC$92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" i="8" l="1"/>
  <c r="AC15" i="8"/>
  <c r="AC16" i="8"/>
  <c r="AC14" i="8"/>
  <c r="AC17" i="8"/>
  <c r="AC20" i="8"/>
  <c r="AC23" i="8"/>
  <c r="AC25" i="8"/>
  <c r="AC26" i="8"/>
  <c r="AC27" i="8"/>
  <c r="AC28" i="8"/>
  <c r="AC29" i="8"/>
  <c r="AC30" i="8"/>
  <c r="AC31" i="8"/>
  <c r="AC32" i="8"/>
  <c r="AC33" i="8"/>
  <c r="AC36" i="8"/>
  <c r="AC38" i="8"/>
  <c r="AC39" i="8"/>
  <c r="AC44" i="8"/>
  <c r="AC46" i="8"/>
  <c r="AC48" i="8"/>
  <c r="AC2" i="8"/>
  <c r="AC6" i="9"/>
  <c r="AC7" i="9"/>
  <c r="AC10" i="9"/>
  <c r="AC11" i="9"/>
  <c r="AC12" i="9"/>
  <c r="AC14" i="9"/>
  <c r="AC18" i="9"/>
  <c r="AC21" i="9"/>
  <c r="AC25" i="9"/>
  <c r="AC28" i="9"/>
  <c r="AC31" i="9"/>
  <c r="AC35" i="9"/>
  <c r="AC36" i="9"/>
  <c r="AC37" i="9"/>
  <c r="AC38" i="9"/>
  <c r="AC50" i="9"/>
  <c r="AC51" i="9"/>
  <c r="AC52" i="9"/>
  <c r="AC55" i="9"/>
  <c r="AC56" i="9"/>
  <c r="AC57" i="9"/>
  <c r="AC58" i="9"/>
  <c r="AC61" i="9"/>
  <c r="AC62" i="9"/>
  <c r="AC65" i="9"/>
  <c r="AC66" i="9"/>
  <c r="AC68" i="9"/>
  <c r="AC70" i="9"/>
  <c r="AC71" i="9"/>
  <c r="AC75" i="9"/>
  <c r="AC76" i="9"/>
  <c r="AC77" i="9"/>
  <c r="AC78" i="9"/>
  <c r="AC85" i="9"/>
  <c r="AC86" i="9"/>
  <c r="AC87" i="9"/>
  <c r="AC88" i="9"/>
  <c r="AC90" i="9"/>
  <c r="AC91" i="9"/>
  <c r="AC92" i="9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2" i="1"/>
  <c r="T139" i="1"/>
  <c r="T138" i="1"/>
  <c r="T137" i="1"/>
</calcChain>
</file>

<file path=xl/sharedStrings.xml><?xml version="1.0" encoding="utf-8"?>
<sst xmlns="http://schemas.openxmlformats.org/spreadsheetml/2006/main" count="3733" uniqueCount="200">
  <si>
    <t>Florestal</t>
  </si>
  <si>
    <t>Riqueza</t>
  </si>
  <si>
    <t>Urban</t>
  </si>
  <si>
    <t>Peixes</t>
  </si>
  <si>
    <t>Agriculture</t>
  </si>
  <si>
    <t>Campestre</t>
  </si>
  <si>
    <t>ID</t>
  </si>
  <si>
    <t>Long</t>
  </si>
  <si>
    <t>Lat</t>
  </si>
  <si>
    <t>Authors</t>
  </si>
  <si>
    <t>Year</t>
  </si>
  <si>
    <t>Original_cover</t>
  </si>
  <si>
    <t>N_sample</t>
  </si>
  <si>
    <t>Organism_1</t>
  </si>
  <si>
    <t>Response_variable</t>
  </si>
  <si>
    <t>Tax_func</t>
  </si>
  <si>
    <t>Min_response</t>
  </si>
  <si>
    <t>Max_response</t>
  </si>
  <si>
    <t>Effect_func</t>
  </si>
  <si>
    <t>Year_field_sample</t>
  </si>
  <si>
    <t>Year_cover</t>
  </si>
  <si>
    <t>Land_use_class</t>
  </si>
  <si>
    <t>Min_land_use</t>
  </si>
  <si>
    <t>Max_land_use</t>
  </si>
  <si>
    <t>Min_catch</t>
  </si>
  <si>
    <t>Max_catch</t>
  </si>
  <si>
    <t>Mean_catch</t>
  </si>
  <si>
    <t>Effect_size</t>
  </si>
  <si>
    <t>Ecoregion</t>
  </si>
  <si>
    <t>-</t>
  </si>
  <si>
    <t>Taxonômica</t>
  </si>
  <si>
    <t>Agricultura</t>
  </si>
  <si>
    <t>Urbano</t>
  </si>
  <si>
    <t>Forest</t>
  </si>
  <si>
    <t>sim</t>
  </si>
  <si>
    <t>Wang,_L.,_Lyons,_J.,_Kanehl,_P.,_Bannerman,_R.</t>
  </si>
  <si>
    <t>Central_US_forest-grasslands_transition</t>
  </si>
  <si>
    <t>Wang,_L.,_Lyons,_J.,_Kanehi,_P.,_Bannerman,_R.,_Emmons,_E.</t>
  </si>
  <si>
    <t>Roy,_A.H.,_Freeman,_M.C.,_Freeman,_B.J.,_Wenger,_S.J.,_Ensign,_W.E.,_Meyer,_J.L.</t>
  </si>
  <si>
    <t>Appalachian-Blue_Ridge_forests</t>
  </si>
  <si>
    <t>Fitzpatrick,_F.A.,_Scudder,_B.C.,_Lenz,_B.N.,_Sullivan,_D.J.</t>
  </si>
  <si>
    <t>Upper_Midwest_US_forest-savanna_transition</t>
  </si>
  <si>
    <t>Wang,_L.,_Lyons,_J.,_Kanehl,_P.</t>
  </si>
  <si>
    <t>Stewart,_J.S.,_Wang,_L.,_Lyons,_J.,_Horwatich,_J.A.,_Bannerman,_R.</t>
  </si>
  <si>
    <t>Helms,_B.S.,_Feminella,_J.W.,_Pan,_S.</t>
  </si>
  <si>
    <t>Appalachian_Piedmont_forests</t>
  </si>
  <si>
    <t>Roy,_A.H.,_Freeman,_B.J.,_Freeman,_M.C.</t>
  </si>
  <si>
    <t>Maloney,_K.O.,_Feminella,_J.W.,_Mitchell,_R.M.,_Miller,_S.A.,_Mulholland,_P.J.,_Houser,_J.N.</t>
  </si>
  <si>
    <t>Não_informa</t>
  </si>
  <si>
    <t>Southeast_US_conifer_savannas</t>
  </si>
  <si>
    <t>Helms,_B.S.,_Schoonover,_J.E.,_Feminella,_J.W.</t>
  </si>
  <si>
    <t>Ding,_S.,_Zhang,_Y.,_Liu,_B.,_Kong,_W.,_Meng,_W.</t>
  </si>
  <si>
    <t>Manchurian_mixed_forests</t>
  </si>
  <si>
    <t>Limburg,_K.E.,_Stainbrook,_K.M.,_Erickson,_J.D.,_Gowdy,_J.M.</t>
  </si>
  <si>
    <t>Northeast_US_Coastal_forests</t>
  </si>
  <si>
    <t>Wilson,_H.F.,_Xenopoulos,_M.A.</t>
  </si>
  <si>
    <t>Canadian_Aspen_forests_and_parklands</t>
  </si>
  <si>
    <t>Walters,_D.M.,_Freeman,_M.C.,_Leigh,_D.S.,_Freeman,_B.J.,_Pringle,_C.M.</t>
  </si>
  <si>
    <t>Sutela,_T.,_Vehanen,_T.</t>
  </si>
  <si>
    <t>Sandinavian_and_Russian_taiga</t>
  </si>
  <si>
    <t>Perkin,_J.S.,_Troia,_M.J.,_Shaw,_D.C.R.,_Gerken,_J.E.,_Gido,_K.B.</t>
  </si>
  <si>
    <t>Central-Southern_US_mixed_grasslands</t>
  </si>
  <si>
    <t>Cookson,_N.,_Schorr,_M.S.</t>
  </si>
  <si>
    <t>Appalachian_mixed_mesophytic_forests</t>
  </si>
  <si>
    <t>Zhu,_R.,_Li,_Q.,_Wang,_W.,_Chu,_L.,_Yan,_Y.</t>
  </si>
  <si>
    <t>Changjiang_Plain_evergreen_forests</t>
  </si>
  <si>
    <t>Camana,_M.,_Dala-Corte,_R.B.,_Collar,_F.C.,_Becker,_F.G.</t>
  </si>
  <si>
    <t>Uruguayan_savanna</t>
  </si>
  <si>
    <t>Zanini,_T.S.,_de_Queiroz,_T.M.,_Troy,_W.P.,_Nunes,_J.R.S.,_de_Lázari,_P.R.</t>
  </si>
  <si>
    <t>Chiquitano_dry_forests</t>
  </si>
  <si>
    <t>transition</t>
  </si>
  <si>
    <t>S_prec</t>
  </si>
  <si>
    <t>S_temp</t>
  </si>
  <si>
    <t>Temp</t>
  </si>
  <si>
    <t>Prec</t>
  </si>
  <si>
    <t>Sponseller,_R.A.,_Benfield,_E.F.,_Valett,_H.M.</t>
  </si>
  <si>
    <t>Macroinvertebrados</t>
  </si>
  <si>
    <t>Lammert,_M.,_Allan,_J.D.</t>
  </si>
  <si>
    <t>Southern_Great_Lakes_forests</t>
  </si>
  <si>
    <t>Roy,_A.H.,_Rosemond,_A.D.,_Paul,_M.J.,_Leigh,_D.S.,_Wallace,_J.B.</t>
  </si>
  <si>
    <t>Moore,_A.A.,_Palmer,_M.A.</t>
  </si>
  <si>
    <t>Jones_III,_E.B.D.,_Helfman,_G.S.,_Harper,_J.O.,_Bolstad,_P.V.</t>
  </si>
  <si>
    <t>Divesidade</t>
  </si>
  <si>
    <t>Morley,_S.A.,_Karr,_J.R.</t>
  </si>
  <si>
    <t>Puget_lowland_forests</t>
  </si>
  <si>
    <t>Nessimian,_J.L.,_Venticinque,_E.M.,_Zuanon,_J.,_De_Marco_Jr.,_P.,_Gordo,_M.,_Fidelis,_L.,_D'arc_Batista,_J.,_Juen,_L.</t>
  </si>
  <si>
    <t>Uatumã-Trombetas_moist_forests</t>
  </si>
  <si>
    <t>Violin,_C.R.,_Cada,_P.,_Sudduth,_E.B.,_Hassett,_B.A.,_Penrose,_D.L.,_Bernhardt,_E.S.</t>
  </si>
  <si>
    <t>Niyogi,_D.K.,_Koren,_M.,_Arbuckle,_C.J.,_Townsend,_C.R.</t>
  </si>
  <si>
    <t>Canterbury-Otago_tussock_grasslands</t>
  </si>
  <si>
    <t>Walser,_C.A.,_Bart_Jr.,_H.L.</t>
  </si>
  <si>
    <t>Shanon_diversity</t>
  </si>
  <si>
    <t> Appalachian_Piedmont_forests</t>
  </si>
  <si>
    <t>Walsh,_C.J.</t>
  </si>
  <si>
    <t>Riqueza_de_Famílias</t>
  </si>
  <si>
    <t>Southeast_Australia_temperate_forest</t>
  </si>
  <si>
    <t>Gutiérrez-Cánovas,_C.,_Millán,_A.,_Velasco,_J.,_Vaughan,_I.P.,_Ormerod,_S.J.</t>
  </si>
  <si>
    <t>Iberian_sclerophyllous_and_semi-deciduous_forests</t>
  </si>
  <si>
    <t>Stepenuck,_K.F.,_Crunkilton,_R.L.,_Wang,_L.</t>
  </si>
  <si>
    <t>Walters,_D.M.,_Roy,_A.H.,_Leigh,_D.S.</t>
  </si>
  <si>
    <t>Wang,_B.,_Liu,_D.,_Liu,_S.,_Zhang,_Y.,_Lu,_D.,_Wang,_L.</t>
  </si>
  <si>
    <t>Jian_Nan_subtropical_evergreen_forests</t>
  </si>
  <si>
    <t>Collier,_K.J.</t>
  </si>
  <si>
    <t>Northland_temperate_kauri_forests</t>
  </si>
  <si>
    <t>Riqueza_de_EPT</t>
  </si>
  <si>
    <t>Ourso,_R.T.,_Frenzel,_S.A.</t>
  </si>
  <si>
    <t>Cook_Inlet_taiga</t>
  </si>
  <si>
    <t>1997_a_2005</t>
  </si>
  <si>
    <t>Li,_F.,_Chung,_N.,_Bae,_M.-J.,_Kwon,_Y.-S.,_Park,_Y.-S.</t>
  </si>
  <si>
    <t>Central_Korean_deciduous_forests</t>
  </si>
  <si>
    <t>Waite,_I.R.,_Brown,_L.R.,_Kennen,_J.G.,_May,_J.T.,_Cuffney,_T.F.,_Orlando,_J.L.,_Jones,_K.A.</t>
  </si>
  <si>
    <t>Blue_Mountains_forests</t>
  </si>
  <si>
    <t>Herlihy,_A.T.,_Gerth,_W.J.,_Li,_J.,_Banks,_J.L.</t>
  </si>
  <si>
    <t>Central_Pacific_Northwest_coastal_forests</t>
  </si>
  <si>
    <t>Zhang,_Y.,_Dudgeon,_D.,_Cheng,_D.,_Thoe,_W.,_Fok,_L.,_Wang,_Z.,_Lee,_J.H.W.</t>
  </si>
  <si>
    <t>Florestal/_Shurbland</t>
  </si>
  <si>
    <t>Iñiguez-Armijos,_C.,_Leiva,_A.,_Frede,_H.-G.,_Hampel,_H.,_Breuer,_L.</t>
  </si>
  <si>
    <t>Eastern_Cordillera_Real_montane_forests</t>
  </si>
  <si>
    <t>Li,_F.,_Cai,_Q.,_Ye,_L.</t>
  </si>
  <si>
    <t>Daba_Mountains_evergreen_forests</t>
  </si>
  <si>
    <t>Herringshaw,_C.J.,_Stewart,_T.W.,_Thompson,_J.R.,_Anderson,_P.F.</t>
  </si>
  <si>
    <t>Central_Tallgrass_prairie</t>
  </si>
  <si>
    <t>Carlson,_P.E.,_Johnson,_R.K.,_McKie,_B.G.</t>
  </si>
  <si>
    <t>Sarmatic_mixed_forests</t>
  </si>
  <si>
    <t>Lear,_G.,_Dopheide,_A.,_Ancion,_P.,_Lewis,_G.D.</t>
  </si>
  <si>
    <t>King,_R.S.,_Scoggins,_M.,_Porras,_A.</t>
  </si>
  <si>
    <t>Texas_blackland_prairies</t>
  </si>
  <si>
    <t>Robinson,_C.T.,_Schuwirth,_N.,_Baumgartner,_S.,_Stamm,_C.</t>
  </si>
  <si>
    <t>Western_European_broadleaf_forests</t>
  </si>
  <si>
    <t>Pielou_divesity</t>
  </si>
  <si>
    <t>Trautwein,_C.,_Schinegger,_R.,_Schmutz,_S.</t>
  </si>
  <si>
    <t>Collier,_K.J.,_Clements,_B.L.</t>
  </si>
  <si>
    <t>Theodoropoulos,_C.,_Aspridis,_D.,_Iliopoulou-Georgudaki,_J.</t>
  </si>
  <si>
    <t>Aegean_and_Western_Turkey_sclerophyllous_and_mixed_forests</t>
  </si>
  <si>
    <t>Li,_Z.,_Wang,_J.,_Liu,_Z.,_Meng,_X.,_Heino,_J.,_Jiang,_X.,_Xiong,_X.,_Jiang,_X.,_Xie,_Z.</t>
  </si>
  <si>
    <t>Qin_Ling_Mountains_deciduous_forests</t>
  </si>
  <si>
    <t>Carter,_J.L.,_Fend,_S.V.</t>
  </si>
  <si>
    <t>Campestre/Shurbland</t>
  </si>
  <si>
    <t>Riqueza_rarefeita</t>
  </si>
  <si>
    <t>California_interior_chaparral_and_woodlands</t>
  </si>
  <si>
    <t>Filgueira,_R.,_Chapman,_J.M.,_Suski,_C.D.,_Cooke,_S.J.</t>
  </si>
  <si>
    <t>Eastern_Great_Lakes_lowland_forests</t>
  </si>
  <si>
    <t>Olson,_A.R.,_Stewart,_T.W.,_Thompson,_J.R.</t>
  </si>
  <si>
    <t>Schnier,_S.,_Cai,_X.,_Cao,_Y.</t>
  </si>
  <si>
    <t>Kim,_D.-H.,_Chon,_T.-S.,_Kwak,_G.-S.,_Lee,_S.-B.,_Park,_Y.-S.</t>
  </si>
  <si>
    <t>Southern_Korea_evergreen_forests</t>
  </si>
  <si>
    <t>Li,_S.,_Yang,_W.,_Wang,_L.,_Chen,_K.,_Xu,_S.,_Wang,_B.</t>
  </si>
  <si>
    <t>Schneid,_B.P.,_Anderson,_C.J.,_Feminella,_J.W.</t>
  </si>
  <si>
    <t>Schneider,_C.,_Ekschmitt,_K.,_Wolters,_V.,_Birkhofer,_K.</t>
  </si>
  <si>
    <t>Mwaijengo,_G.,_Msigwa,_A.,_Njau,_K.N.,_Brendonck,_L.,_Vanschoenwinkel,_B.</t>
  </si>
  <si>
    <t>Southern_Acacia-Commiphora_bushlands_and_thickets</t>
  </si>
  <si>
    <t>Zhang,_Y.,_Jia,_X.,_Lin,_J.,_Qian,_C.,_Gao,_X.,_Ding,_S.</t>
  </si>
  <si>
    <t>2019b</t>
  </si>
  <si>
    <t>Silva-Araújo,_M.,_Silva-Junior,_E.F.,_Neres-Lima,_V.,_Feijó-Lima,_R.,_Tromboni,_F.,_Lourenço-Amorim,_C.,_Thomas,_S.A.,_Moulton,_T.P.,_Zandonà,_E.</t>
  </si>
  <si>
    <t> Serra_do_Mar_coastal_forests</t>
  </si>
  <si>
    <t>Scott,_C.G.,_McCord,_S.B.</t>
  </si>
  <si>
    <t>Ozark_Highlands_mixed_forests</t>
  </si>
  <si>
    <t>Open</t>
  </si>
  <si>
    <t>forurb</t>
  </si>
  <si>
    <t>foragr</t>
  </si>
  <si>
    <t>openagr</t>
  </si>
  <si>
    <t>openurb</t>
  </si>
  <si>
    <t>Leitão, R.P., Zuanon, J., Mouillot, D., Leal, C.G., Hughes, R.M., Kaufmann, P.R., Villéger, S., Pompeu, P.S., Kasper, D., de Paula, F.R., Ferraz, S.F.B., Gardner, T.A.</t>
  </si>
  <si>
    <t>Tocantins/Pindare moist forests</t>
  </si>
  <si>
    <t>Chadwick, M.A., Dobberfuhl, D.R., Benke, A.C., Huryn, A.D., Suberkropp, K., Thiele, J.E.</t>
  </si>
  <si>
    <t>Southeast US conifer savannas</t>
  </si>
  <si>
    <t>Burcher, C.L., Valett, H.M., Benfield, E.F.</t>
  </si>
  <si>
    <t>Appalachian-Blue Ridge forests</t>
  </si>
  <si>
    <t>Couceiro, S.R.M., Hamada, N., Luz, S.L.B., Forsberg, B.R., Pimentel, T.P.</t>
  </si>
  <si>
    <t>Uatumã-Trombetas moist forests</t>
  </si>
  <si>
    <t>Dala-Corte, R.B., Giam, X., Olden, J.D., Becker, F.G., Guimarães, T.D.F., Melo, A.S.</t>
  </si>
  <si>
    <t>Uruguayan savanna</t>
  </si>
  <si>
    <t>Carroll, G.D., Jackson, C.R.</t>
  </si>
  <si>
    <t>Appalachian Piedmont forest</t>
  </si>
  <si>
    <t>Peralta, E.M., Batucan, L.S., De Jesus, I.B.B., Triño, E.M.C., Uehara, Y., Ishida, T., Kobayashi, Y., Ko, C.-Y., Iwata, T., Borja, A.S., Briones, J.C.A., Papa, R.D.S., Magbanua, F.S., Okuda, N.</t>
  </si>
  <si>
    <t>Luzon rain forests</t>
  </si>
  <si>
    <t>Ishiyama, N., Miura, K., Inoue, T., Sueyoshi, M., Nakamura, F.</t>
  </si>
  <si>
    <t>Arizono 1995; Himiyama 1995</t>
  </si>
  <si>
    <t>Hokkaido montane conifer forests</t>
  </si>
  <si>
    <t>Shanon diversity</t>
  </si>
  <si>
    <t>Simpson diversity</t>
  </si>
  <si>
    <t>Burcher,_C.L.,_Valett,_H.M.,_Benfield,_E.F.</t>
  </si>
  <si>
    <t>Ishiyama,_N.,_Miura,_K.,_Inoue,_T.,_Sueyoshi,_M.,_Nakamura,_F.</t>
  </si>
  <si>
    <t>Arizono_1995;_Himiyama_1995</t>
  </si>
  <si>
    <t>Hokkaido_montane_conifer_forests</t>
  </si>
  <si>
    <t>Simpson_diversity</t>
  </si>
  <si>
    <t>Leitão,_R.P.,_Zuanon,_J.,_Mouillot,_D.,_Leal,_C.G.,_Hughes,_R.M.,_Kaufmann,_P.R.,_Villéger,_S.,_Pompeu,_P.S.,_Kasper,_D.,_de_Paula,_F.R.,_Ferraz,_S.F.B.,_Gardner,_T.A.</t>
  </si>
  <si>
    <t>Tocantins/Pindare_moist_forests</t>
  </si>
  <si>
    <t>Urban_</t>
  </si>
  <si>
    <t>Dala-Corte,_R.B.,_Giam,_X.,_Olden,_J.D.,_Becker,_F.G.,_Guimarães,_T.D.F.,_Melo,_A.S.</t>
  </si>
  <si>
    <t>Chadwick,_M.A.,_Dobberfuhl,_D.R.,_Benke,_A.C.,_Huryn,_A.D.,_Suberkropp,_K.,_Thiele,_J.E.</t>
  </si>
  <si>
    <t>Couceiro,_S.R.M.,_Hamada,_N.,_Luz,_S.L.B.,_Forsberg,_B.R.,_Pimentel,_T.P.</t>
  </si>
  <si>
    <t>Carroll,_G.D.,_Jackson,_C.R.</t>
  </si>
  <si>
    <t>Appalachian_Piedmont_forest</t>
  </si>
  <si>
    <t>Peralta,_E.M.,_Batucan,_L.S.,_De_Jesus,_I.B.B.,_Triño,_E.M.C.,_Uehara,_Y.,_Ishida,_T.,_Kobayashi,_Y.,_Ko,_C.-Y.,_Iwata,_T.,_Borja,_A.S.,_Briones,_J.C.A.,_Papa,_R.D.S.,_Magbanua,_F.S.,_Okuda,_N.</t>
  </si>
  <si>
    <t>Luzon_rain_forests</t>
  </si>
  <si>
    <t>NA</t>
  </si>
  <si>
    <t>mean_land_use</t>
  </si>
  <si>
    <t>na</t>
  </si>
  <si>
    <t>Mean_land_use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</si>
</sst>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2" fontId="0" fillId="0" borderId="0" xfId="0" applyNumberFormat="1" applyAlignment="1">
      <alignment horizontal="left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39"/>
  <sheetViews>
    <sheetView zoomScale="85" zoomScaleNormal="85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AC70" sqref="AC70"/>
    </sheetView>
  </sheetViews>
  <sheetFormatPr defaultColWidth="9.109375" defaultRowHeight="14.4" x14ac:dyDescent="0.3"/>
  <cols>
    <col min="1" max="1" width="5" style="1" bestFit="1" customWidth="1"/>
    <col min="2" max="2" width="15.109375" style="1" customWidth="1"/>
    <col min="3" max="3" width="5" style="1" bestFit="1" customWidth="1"/>
    <col min="4" max="4" width="14" style="1" customWidth="1"/>
    <col min="5" max="5" width="9.88671875" style="1" bestFit="1" customWidth="1"/>
    <col min="6" max="6" width="19.109375" style="1" bestFit="1" customWidth="1"/>
    <col min="7" max="7" width="11.44140625" style="1" bestFit="1" customWidth="1"/>
    <col min="8" max="8" width="19" style="1" customWidth="1"/>
    <col min="9" max="9" width="11.5546875" style="1" bestFit="1" customWidth="1"/>
    <col min="10" max="10" width="13.88671875" style="1" bestFit="1" customWidth="1"/>
    <col min="11" max="11" width="14.109375" style="1" bestFit="1" customWidth="1"/>
    <col min="12" max="12" width="12.5546875" style="1" bestFit="1" customWidth="1"/>
    <col min="13" max="13" width="17.88671875" style="1" bestFit="1" customWidth="1"/>
    <col min="14" max="14" width="23" style="1" bestFit="1" customWidth="1"/>
    <col min="15" max="15" width="17.33203125" style="1" bestFit="1" customWidth="1"/>
    <col min="16" max="16" width="14.5546875" style="1" bestFit="1" customWidth="1"/>
    <col min="17" max="17" width="13.6640625" style="1" bestFit="1" customWidth="1"/>
    <col min="18" max="18" width="14" style="1" bestFit="1" customWidth="1"/>
    <col min="19" max="19" width="15.44140625" style="1" bestFit="1" customWidth="1"/>
    <col min="20" max="20" width="10.109375" style="1" bestFit="1" customWidth="1"/>
    <col min="21" max="21" width="10.44140625" style="1" bestFit="1" customWidth="1"/>
    <col min="22" max="22" width="11.6640625" style="1" bestFit="1" customWidth="1"/>
    <col min="23" max="23" width="22.88671875" style="1" customWidth="1"/>
    <col min="24" max="24" width="17.5546875" style="1" bestFit="1" customWidth="1"/>
    <col min="25" max="25" width="10.5546875" style="1" bestFit="1" customWidth="1"/>
    <col min="26" max="26" width="7.109375" style="1" bestFit="1" customWidth="1"/>
    <col min="27" max="27" width="13.44140625" style="1" bestFit="1" customWidth="1"/>
    <col min="28" max="28" width="12.5546875" style="1" bestFit="1" customWidth="1"/>
    <col min="29" max="29" width="37.6640625" style="1" bestFit="1" customWidth="1"/>
    <col min="30" max="16384" width="9.109375" style="1"/>
  </cols>
  <sheetData>
    <row r="1" spans="1:36" x14ac:dyDescent="0.3">
      <c r="A1" s="2" t="s">
        <v>6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3" t="s">
        <v>7</v>
      </c>
      <c r="V1" s="3" t="s">
        <v>8</v>
      </c>
      <c r="W1" s="3" t="s">
        <v>28</v>
      </c>
      <c r="X1" t="s">
        <v>71</v>
      </c>
      <c r="Y1" t="s">
        <v>72</v>
      </c>
      <c r="Z1" t="s">
        <v>73</v>
      </c>
      <c r="AA1" t="s">
        <v>74</v>
      </c>
      <c r="AB1" s="5" t="s">
        <v>197</v>
      </c>
      <c r="AC1" s="5"/>
      <c r="AD1" s="5"/>
      <c r="AE1" s="6"/>
      <c r="AF1" s="6"/>
      <c r="AG1" s="6"/>
      <c r="AH1" s="6"/>
      <c r="AI1" s="6"/>
      <c r="AJ1" s="6"/>
    </row>
    <row r="2" spans="1:36" x14ac:dyDescent="0.3">
      <c r="A2" s="2">
        <v>459</v>
      </c>
      <c r="B2" t="s">
        <v>47</v>
      </c>
      <c r="C2" s="2">
        <v>2008</v>
      </c>
      <c r="D2" t="s">
        <v>115</v>
      </c>
      <c r="E2" s="2">
        <v>13</v>
      </c>
      <c r="F2" s="2" t="s">
        <v>76</v>
      </c>
      <c r="G2" s="2" t="s">
        <v>1</v>
      </c>
      <c r="H2" s="2" t="s">
        <v>30</v>
      </c>
      <c r="I2" s="2" t="s">
        <v>29</v>
      </c>
      <c r="J2" s="2" t="s">
        <v>29</v>
      </c>
      <c r="K2" s="2" t="s">
        <v>34</v>
      </c>
      <c r="L2" s="2">
        <v>2003</v>
      </c>
      <c r="M2" s="2">
        <v>1999</v>
      </c>
      <c r="N2" s="2" t="s">
        <v>31</v>
      </c>
      <c r="O2" s="2" t="s">
        <v>29</v>
      </c>
      <c r="P2" s="2" t="s">
        <v>29</v>
      </c>
      <c r="Q2" s="2">
        <v>0.33</v>
      </c>
      <c r="R2" s="2">
        <v>5.43</v>
      </c>
      <c r="S2" s="2" t="s">
        <v>29</v>
      </c>
      <c r="T2" s="2">
        <v>-0.11</v>
      </c>
      <c r="U2" s="2">
        <v>-84.832848281508703</v>
      </c>
      <c r="V2" s="2">
        <v>32.388655699885803</v>
      </c>
      <c r="W2" s="2" t="s">
        <v>49</v>
      </c>
      <c r="X2">
        <v>22.834800699999999</v>
      </c>
      <c r="Y2">
        <v>697.80200200000002</v>
      </c>
      <c r="Z2">
        <v>17.640800500000001</v>
      </c>
      <c r="AA2">
        <v>1259.3199463000001</v>
      </c>
      <c r="AB2" s="4" t="e">
        <f>(P2-O2)/2</f>
        <v>#VALUE!</v>
      </c>
      <c r="AC2" s="4"/>
      <c r="AD2" s="4"/>
      <c r="AE2" s="6"/>
      <c r="AF2" s="6"/>
      <c r="AG2" s="6"/>
      <c r="AH2" s="6"/>
      <c r="AI2" s="6"/>
      <c r="AJ2" s="6"/>
    </row>
    <row r="3" spans="1:36" x14ac:dyDescent="0.3">
      <c r="A3" s="2">
        <v>459</v>
      </c>
      <c r="B3" t="s">
        <v>47</v>
      </c>
      <c r="C3" s="2">
        <v>2008</v>
      </c>
      <c r="D3" t="s">
        <v>115</v>
      </c>
      <c r="E3" s="2">
        <v>13</v>
      </c>
      <c r="F3" s="2" t="s">
        <v>76</v>
      </c>
      <c r="G3" s="2" t="s">
        <v>1</v>
      </c>
      <c r="H3" s="2" t="s">
        <v>30</v>
      </c>
      <c r="I3" s="2" t="s">
        <v>29</v>
      </c>
      <c r="J3" s="2" t="s">
        <v>29</v>
      </c>
      <c r="K3" s="2" t="s">
        <v>34</v>
      </c>
      <c r="L3" s="2">
        <v>2003</v>
      </c>
      <c r="M3" s="2">
        <v>1999</v>
      </c>
      <c r="N3" s="2" t="s">
        <v>31</v>
      </c>
      <c r="O3" s="2" t="s">
        <v>29</v>
      </c>
      <c r="P3" s="2" t="s">
        <v>29</v>
      </c>
      <c r="Q3" s="2">
        <v>0.33</v>
      </c>
      <c r="R3" s="2">
        <v>5.43</v>
      </c>
      <c r="S3" s="2" t="s">
        <v>29</v>
      </c>
      <c r="T3" s="2">
        <v>-0.04</v>
      </c>
      <c r="U3" s="2">
        <v>-84.832848281508703</v>
      </c>
      <c r="V3" s="2">
        <v>32.388655699885803</v>
      </c>
      <c r="W3" s="2" t="s">
        <v>49</v>
      </c>
      <c r="X3">
        <v>22.834800699999999</v>
      </c>
      <c r="Y3">
        <v>697.80200200000002</v>
      </c>
      <c r="Z3">
        <v>17.640800500000001</v>
      </c>
      <c r="AA3">
        <v>1259.3199463000001</v>
      </c>
      <c r="AB3" s="4" t="e">
        <f t="shared" ref="AB3:AB66" si="0">(P3-O3)/2</f>
        <v>#VALUE!</v>
      </c>
      <c r="AC3" s="4"/>
      <c r="AD3" s="4"/>
      <c r="AE3" s="6"/>
      <c r="AF3" s="6"/>
      <c r="AG3" s="6"/>
      <c r="AH3" s="6"/>
      <c r="AI3" s="6"/>
      <c r="AJ3" s="6"/>
    </row>
    <row r="4" spans="1:36" x14ac:dyDescent="0.3">
      <c r="A4" s="2">
        <v>459</v>
      </c>
      <c r="B4" t="s">
        <v>47</v>
      </c>
      <c r="C4" s="2">
        <v>2008</v>
      </c>
      <c r="D4" t="s">
        <v>115</v>
      </c>
      <c r="E4" s="2">
        <v>13</v>
      </c>
      <c r="F4" s="2" t="s">
        <v>3</v>
      </c>
      <c r="G4" s="2" t="s">
        <v>1</v>
      </c>
      <c r="H4" s="2" t="s">
        <v>30</v>
      </c>
      <c r="I4" s="2" t="s">
        <v>29</v>
      </c>
      <c r="J4" s="2" t="s">
        <v>29</v>
      </c>
      <c r="K4" s="2" t="s">
        <v>34</v>
      </c>
      <c r="L4" s="2">
        <v>2003</v>
      </c>
      <c r="M4" s="2">
        <v>1999</v>
      </c>
      <c r="N4" s="2" t="s">
        <v>31</v>
      </c>
      <c r="O4" s="2" t="s">
        <v>29</v>
      </c>
      <c r="P4" s="2" t="s">
        <v>29</v>
      </c>
      <c r="Q4" s="2">
        <v>0.33</v>
      </c>
      <c r="R4" s="2">
        <v>5.43</v>
      </c>
      <c r="S4" s="2" t="s">
        <v>29</v>
      </c>
      <c r="T4" s="2">
        <v>0.56999999999999995</v>
      </c>
      <c r="U4" s="2">
        <v>-84.832848281508703</v>
      </c>
      <c r="V4" s="2">
        <v>32.388655699885803</v>
      </c>
      <c r="W4" s="2" t="s">
        <v>49</v>
      </c>
      <c r="X4">
        <v>22.834800699999999</v>
      </c>
      <c r="Y4">
        <v>697.80200200000002</v>
      </c>
      <c r="Z4">
        <v>17.640800500000001</v>
      </c>
      <c r="AA4">
        <v>1259.3199463000001</v>
      </c>
      <c r="AB4" s="4" t="e">
        <f t="shared" si="0"/>
        <v>#VALUE!</v>
      </c>
      <c r="AC4" s="4"/>
      <c r="AD4" s="4"/>
      <c r="AE4" s="6"/>
      <c r="AF4" s="6"/>
      <c r="AG4" s="6"/>
      <c r="AH4" s="6"/>
      <c r="AI4" s="6"/>
      <c r="AJ4" s="6"/>
    </row>
    <row r="5" spans="1:36" x14ac:dyDescent="0.3">
      <c r="A5" s="2">
        <v>459</v>
      </c>
      <c r="B5" t="s">
        <v>47</v>
      </c>
      <c r="C5" s="2">
        <v>2008</v>
      </c>
      <c r="D5" t="s">
        <v>115</v>
      </c>
      <c r="E5" s="2">
        <v>13</v>
      </c>
      <c r="F5" s="2" t="s">
        <v>76</v>
      </c>
      <c r="G5" s="2" t="s">
        <v>1</v>
      </c>
      <c r="H5" s="2" t="s">
        <v>30</v>
      </c>
      <c r="I5" s="2" t="s">
        <v>29</v>
      </c>
      <c r="J5" s="2" t="s">
        <v>29</v>
      </c>
      <c r="K5" s="2" t="s">
        <v>34</v>
      </c>
      <c r="L5" s="2">
        <v>2003</v>
      </c>
      <c r="M5" s="2">
        <v>1999</v>
      </c>
      <c r="N5" s="2" t="s">
        <v>31</v>
      </c>
      <c r="O5" s="2" t="s">
        <v>29</v>
      </c>
      <c r="P5" s="2" t="s">
        <v>29</v>
      </c>
      <c r="Q5" s="2">
        <v>0.33</v>
      </c>
      <c r="R5" s="2">
        <v>5.43</v>
      </c>
      <c r="S5" s="2" t="s">
        <v>29</v>
      </c>
      <c r="T5" s="2">
        <v>-0.71</v>
      </c>
      <c r="U5" s="2">
        <v>-84.832848281508703</v>
      </c>
      <c r="V5" s="2">
        <v>32.388655699885803</v>
      </c>
      <c r="W5" s="2" t="s">
        <v>49</v>
      </c>
      <c r="X5">
        <v>22.834800699999999</v>
      </c>
      <c r="Y5">
        <v>697.80200200000002</v>
      </c>
      <c r="Z5">
        <v>17.640800500000001</v>
      </c>
      <c r="AA5">
        <v>1259.3199463000001</v>
      </c>
      <c r="AB5" s="4" t="e">
        <f t="shared" si="0"/>
        <v>#VALUE!</v>
      </c>
      <c r="AC5" s="4"/>
      <c r="AD5" s="4"/>
      <c r="AE5" s="6"/>
      <c r="AF5" s="6"/>
      <c r="AG5" s="6"/>
      <c r="AH5" s="6"/>
      <c r="AI5" s="6"/>
      <c r="AJ5" s="6"/>
    </row>
    <row r="6" spans="1:36" x14ac:dyDescent="0.3">
      <c r="A6" s="2">
        <v>459</v>
      </c>
      <c r="B6" t="s">
        <v>47</v>
      </c>
      <c r="C6" s="2">
        <v>2008</v>
      </c>
      <c r="D6" t="s">
        <v>115</v>
      </c>
      <c r="E6" s="2">
        <v>13</v>
      </c>
      <c r="F6" s="2" t="s">
        <v>3</v>
      </c>
      <c r="G6" s="2" t="s">
        <v>1</v>
      </c>
      <c r="H6" s="2" t="s">
        <v>30</v>
      </c>
      <c r="I6" s="2" t="s">
        <v>29</v>
      </c>
      <c r="J6" s="2" t="s">
        <v>29</v>
      </c>
      <c r="K6" s="2" t="s">
        <v>34</v>
      </c>
      <c r="L6" s="2">
        <v>2003</v>
      </c>
      <c r="M6" s="2">
        <v>1999</v>
      </c>
      <c r="N6" s="2" t="s">
        <v>31</v>
      </c>
      <c r="O6" s="2" t="s">
        <v>29</v>
      </c>
      <c r="P6" s="2" t="s">
        <v>29</v>
      </c>
      <c r="Q6" s="2">
        <v>0.33</v>
      </c>
      <c r="R6" s="2">
        <v>5.43</v>
      </c>
      <c r="S6" s="2" t="s">
        <v>29</v>
      </c>
      <c r="T6" s="2">
        <v>-0.62</v>
      </c>
      <c r="U6" s="2">
        <v>-84.832848281508703</v>
      </c>
      <c r="V6" s="2">
        <v>32.388655699885803</v>
      </c>
      <c r="W6" s="2" t="s">
        <v>49</v>
      </c>
      <c r="X6">
        <v>22.834800699999999</v>
      </c>
      <c r="Y6">
        <v>697.80200200000002</v>
      </c>
      <c r="Z6">
        <v>17.640800500000001</v>
      </c>
      <c r="AA6">
        <v>1259.3199463000001</v>
      </c>
      <c r="AB6" s="4" t="e">
        <f t="shared" si="0"/>
        <v>#VALUE!</v>
      </c>
      <c r="AC6" s="4"/>
      <c r="AD6" s="4"/>
      <c r="AE6" s="6"/>
      <c r="AF6" s="6"/>
      <c r="AG6" s="6"/>
      <c r="AH6" s="6"/>
      <c r="AI6" s="6"/>
      <c r="AJ6" s="6"/>
    </row>
    <row r="7" spans="1:36" x14ac:dyDescent="0.3">
      <c r="A7" s="2">
        <v>459</v>
      </c>
      <c r="B7" t="s">
        <v>47</v>
      </c>
      <c r="C7" s="2">
        <v>2008</v>
      </c>
      <c r="D7" t="s">
        <v>115</v>
      </c>
      <c r="E7" s="2">
        <v>13</v>
      </c>
      <c r="F7" s="2" t="s">
        <v>76</v>
      </c>
      <c r="G7" s="2" t="s">
        <v>1</v>
      </c>
      <c r="H7" s="2" t="s">
        <v>30</v>
      </c>
      <c r="I7" s="2" t="s">
        <v>29</v>
      </c>
      <c r="J7" s="2" t="s">
        <v>29</v>
      </c>
      <c r="K7" s="2" t="s">
        <v>34</v>
      </c>
      <c r="L7" s="2">
        <v>2003</v>
      </c>
      <c r="M7" s="2">
        <v>1999</v>
      </c>
      <c r="N7" s="2" t="s">
        <v>31</v>
      </c>
      <c r="O7" s="2" t="s">
        <v>29</v>
      </c>
      <c r="P7" s="2" t="s">
        <v>29</v>
      </c>
      <c r="Q7" s="2">
        <v>0.33</v>
      </c>
      <c r="R7" s="2">
        <v>5.43</v>
      </c>
      <c r="S7" s="2" t="s">
        <v>29</v>
      </c>
      <c r="T7" s="2">
        <v>-0.56000000000000005</v>
      </c>
      <c r="U7" s="2">
        <v>-84.832848281508703</v>
      </c>
      <c r="V7" s="2">
        <v>32.388655699885803</v>
      </c>
      <c r="W7" s="2" t="s">
        <v>49</v>
      </c>
      <c r="X7">
        <v>22.834800699999999</v>
      </c>
      <c r="Y7">
        <v>697.80200200000002</v>
      </c>
      <c r="Z7">
        <v>17.640800500000001</v>
      </c>
      <c r="AA7">
        <v>1259.3199463000001</v>
      </c>
      <c r="AB7" s="4" t="e">
        <f t="shared" si="0"/>
        <v>#VALUE!</v>
      </c>
      <c r="AC7" s="4"/>
      <c r="AD7" s="4"/>
      <c r="AE7" s="6"/>
      <c r="AF7" s="6"/>
      <c r="AG7" s="6"/>
      <c r="AH7" s="6"/>
      <c r="AI7" s="6"/>
      <c r="AJ7" s="6"/>
    </row>
    <row r="8" spans="1:36" x14ac:dyDescent="0.3">
      <c r="A8" s="2">
        <v>2070</v>
      </c>
      <c r="B8" t="s">
        <v>149</v>
      </c>
      <c r="C8" s="2">
        <v>2020</v>
      </c>
      <c r="D8" t="s">
        <v>115</v>
      </c>
      <c r="E8" s="2">
        <v>40</v>
      </c>
      <c r="F8" s="2" t="s">
        <v>76</v>
      </c>
      <c r="G8" s="2" t="s">
        <v>1</v>
      </c>
      <c r="H8" s="2" t="s">
        <v>30</v>
      </c>
      <c r="I8" s="2">
        <v>1</v>
      </c>
      <c r="J8" s="2">
        <v>19</v>
      </c>
      <c r="K8" s="2" t="s">
        <v>29</v>
      </c>
      <c r="L8" s="2">
        <v>2016</v>
      </c>
      <c r="M8" s="2">
        <v>2016</v>
      </c>
      <c r="N8" s="2" t="s">
        <v>31</v>
      </c>
      <c r="O8" s="2" t="s">
        <v>29</v>
      </c>
      <c r="P8" s="2" t="s">
        <v>29</v>
      </c>
      <c r="Q8" s="2" t="s">
        <v>29</v>
      </c>
      <c r="R8" s="2" t="s">
        <v>29</v>
      </c>
      <c r="S8" s="2" t="s">
        <v>29</v>
      </c>
      <c r="T8" s="2">
        <v>-0.24</v>
      </c>
      <c r="U8" s="2">
        <v>36.787484779217799</v>
      </c>
      <c r="V8" s="2">
        <v>-3.3319054680446398</v>
      </c>
      <c r="W8" s="2" t="s">
        <v>150</v>
      </c>
      <c r="X8">
        <v>95.443901100000005</v>
      </c>
      <c r="Y8">
        <v>185.07299800000001</v>
      </c>
      <c r="Z8">
        <v>21.3260994</v>
      </c>
      <c r="AA8">
        <v>820.2009888</v>
      </c>
      <c r="AB8" s="4" t="e">
        <f t="shared" si="0"/>
        <v>#VALUE!</v>
      </c>
      <c r="AC8" s="4"/>
      <c r="AD8" s="4"/>
      <c r="AE8" s="6"/>
      <c r="AF8" s="6"/>
      <c r="AG8" s="6"/>
      <c r="AH8" s="6"/>
      <c r="AI8" s="6"/>
      <c r="AJ8" s="6"/>
    </row>
    <row r="9" spans="1:36" x14ac:dyDescent="0.3">
      <c r="A9" s="2">
        <v>2070</v>
      </c>
      <c r="B9" t="s">
        <v>149</v>
      </c>
      <c r="C9" s="2">
        <v>2020</v>
      </c>
      <c r="D9" t="s">
        <v>115</v>
      </c>
      <c r="E9" s="2">
        <v>40</v>
      </c>
      <c r="F9" s="2" t="s">
        <v>76</v>
      </c>
      <c r="G9" s="2" t="s">
        <v>1</v>
      </c>
      <c r="H9" s="2" t="s">
        <v>30</v>
      </c>
      <c r="I9" s="2">
        <v>1</v>
      </c>
      <c r="J9" s="2">
        <v>19</v>
      </c>
      <c r="K9" s="2" t="s">
        <v>29</v>
      </c>
      <c r="L9" s="2">
        <v>2016</v>
      </c>
      <c r="M9" s="2">
        <v>2016</v>
      </c>
      <c r="N9" s="2" t="s">
        <v>31</v>
      </c>
      <c r="O9" s="2" t="s">
        <v>29</v>
      </c>
      <c r="P9" s="2" t="s">
        <v>29</v>
      </c>
      <c r="Q9" s="2" t="s">
        <v>29</v>
      </c>
      <c r="R9" s="2" t="s">
        <v>29</v>
      </c>
      <c r="S9" s="2" t="s">
        <v>29</v>
      </c>
      <c r="T9" s="2">
        <v>-0.06</v>
      </c>
      <c r="U9" s="2">
        <v>36.787484779217799</v>
      </c>
      <c r="V9" s="2">
        <v>-3.3319054680446398</v>
      </c>
      <c r="W9" s="2" t="s">
        <v>150</v>
      </c>
      <c r="X9">
        <v>95.443901100000005</v>
      </c>
      <c r="Y9">
        <v>185.07299800000001</v>
      </c>
      <c r="Z9">
        <v>21.3260994</v>
      </c>
      <c r="AA9">
        <v>820.2009888</v>
      </c>
      <c r="AB9" s="4" t="e">
        <f t="shared" si="0"/>
        <v>#VALUE!</v>
      </c>
      <c r="AC9" s="4"/>
      <c r="AD9" s="4"/>
      <c r="AE9" s="6"/>
      <c r="AF9" s="6"/>
      <c r="AG9" s="6"/>
      <c r="AH9" s="6"/>
      <c r="AI9" s="6"/>
      <c r="AJ9" s="6"/>
    </row>
    <row r="10" spans="1:36" x14ac:dyDescent="0.3">
      <c r="A10" s="2">
        <v>2070</v>
      </c>
      <c r="B10" t="s">
        <v>149</v>
      </c>
      <c r="C10" s="2">
        <v>2020</v>
      </c>
      <c r="D10" t="s">
        <v>115</v>
      </c>
      <c r="E10" s="2">
        <v>40</v>
      </c>
      <c r="F10" s="2" t="s">
        <v>76</v>
      </c>
      <c r="G10" s="2" t="s">
        <v>1</v>
      </c>
      <c r="H10" s="2" t="s">
        <v>30</v>
      </c>
      <c r="I10" s="2">
        <v>1</v>
      </c>
      <c r="J10" s="2">
        <v>19</v>
      </c>
      <c r="K10" s="2" t="s">
        <v>29</v>
      </c>
      <c r="L10" s="2">
        <v>2016</v>
      </c>
      <c r="M10" s="2">
        <v>2016</v>
      </c>
      <c r="N10" s="2" t="s">
        <v>32</v>
      </c>
      <c r="O10" s="2" t="s">
        <v>29</v>
      </c>
      <c r="P10" s="2" t="s">
        <v>29</v>
      </c>
      <c r="Q10" s="2" t="s">
        <v>29</v>
      </c>
      <c r="R10" s="2" t="s">
        <v>29</v>
      </c>
      <c r="S10" s="2" t="s">
        <v>29</v>
      </c>
      <c r="T10" s="2">
        <v>0.06</v>
      </c>
      <c r="U10" s="2">
        <v>36.787484779217799</v>
      </c>
      <c r="V10" s="2">
        <v>-3.3319054680446398</v>
      </c>
      <c r="W10" s="2" t="s">
        <v>150</v>
      </c>
      <c r="X10">
        <v>95.443901100000005</v>
      </c>
      <c r="Y10">
        <v>185.07299800000001</v>
      </c>
      <c r="Z10">
        <v>21.3260994</v>
      </c>
      <c r="AA10">
        <v>820.2009888</v>
      </c>
      <c r="AB10" s="4" t="e">
        <f t="shared" si="0"/>
        <v>#VALUE!</v>
      </c>
      <c r="AC10" s="4"/>
      <c r="AD10" s="4"/>
      <c r="AE10" s="6"/>
      <c r="AF10" s="6"/>
      <c r="AG10" s="6"/>
      <c r="AH10" s="6"/>
      <c r="AI10" s="6"/>
      <c r="AJ10" s="6"/>
    </row>
    <row r="11" spans="1:36" x14ac:dyDescent="0.3">
      <c r="A11" s="2">
        <v>3</v>
      </c>
      <c r="B11" s="2" t="s">
        <v>35</v>
      </c>
      <c r="C11" s="2">
        <v>2001</v>
      </c>
      <c r="D11" s="2" t="s">
        <v>0</v>
      </c>
      <c r="E11" s="2">
        <v>47</v>
      </c>
      <c r="F11" s="2" t="s">
        <v>3</v>
      </c>
      <c r="G11" s="2" t="s">
        <v>1</v>
      </c>
      <c r="H11" s="2" t="s">
        <v>30</v>
      </c>
      <c r="I11" s="2" t="s">
        <v>29</v>
      </c>
      <c r="J11" s="2" t="s">
        <v>29</v>
      </c>
      <c r="K11" s="2" t="s">
        <v>29</v>
      </c>
      <c r="L11" s="2">
        <v>1997</v>
      </c>
      <c r="M11" s="2">
        <v>1990</v>
      </c>
      <c r="N11" s="2" t="s">
        <v>31</v>
      </c>
      <c r="O11" s="2" t="s">
        <v>29</v>
      </c>
      <c r="P11" s="2" t="s">
        <v>29</v>
      </c>
      <c r="Q11" s="2">
        <v>6.5</v>
      </c>
      <c r="R11" s="2">
        <v>101.7</v>
      </c>
      <c r="S11" s="2" t="s">
        <v>29</v>
      </c>
      <c r="T11" s="2">
        <v>0.33</v>
      </c>
      <c r="U11" s="2">
        <v>-88.436072565255699</v>
      </c>
      <c r="V11" s="2">
        <v>42.727276768550702</v>
      </c>
      <c r="W11" s="2" t="s">
        <v>36</v>
      </c>
      <c r="X11">
        <v>33.568199200000002</v>
      </c>
      <c r="Y11">
        <v>1058.0300293</v>
      </c>
      <c r="Z11">
        <v>8.1847496</v>
      </c>
      <c r="AA11">
        <v>889.60400389999995</v>
      </c>
      <c r="AB11" s="4" t="e">
        <f t="shared" si="0"/>
        <v>#VALUE!</v>
      </c>
      <c r="AC11" s="4"/>
      <c r="AD11" s="4"/>
      <c r="AE11" s="6"/>
      <c r="AF11" s="6"/>
      <c r="AG11" s="6"/>
      <c r="AH11" s="6"/>
      <c r="AI11" s="6"/>
      <c r="AJ11" s="6"/>
    </row>
    <row r="12" spans="1:36" x14ac:dyDescent="0.3">
      <c r="A12" s="2">
        <v>3</v>
      </c>
      <c r="B12" s="2" t="s">
        <v>35</v>
      </c>
      <c r="C12" s="2">
        <v>2001</v>
      </c>
      <c r="D12" s="2" t="s">
        <v>0</v>
      </c>
      <c r="E12" s="2">
        <v>47</v>
      </c>
      <c r="F12" s="2" t="s">
        <v>3</v>
      </c>
      <c r="G12" s="2" t="s">
        <v>1</v>
      </c>
      <c r="H12" s="2" t="s">
        <v>30</v>
      </c>
      <c r="I12" s="2" t="s">
        <v>29</v>
      </c>
      <c r="J12" s="2" t="s">
        <v>29</v>
      </c>
      <c r="K12" s="2" t="s">
        <v>29</v>
      </c>
      <c r="L12" s="2">
        <v>1997</v>
      </c>
      <c r="M12" s="2">
        <v>1990</v>
      </c>
      <c r="N12" s="2" t="s">
        <v>32</v>
      </c>
      <c r="O12" s="2" t="s">
        <v>29</v>
      </c>
      <c r="P12" s="2" t="s">
        <v>29</v>
      </c>
      <c r="Q12" s="2">
        <v>6.5</v>
      </c>
      <c r="R12" s="2">
        <v>101.7</v>
      </c>
      <c r="S12" s="2" t="s">
        <v>29</v>
      </c>
      <c r="T12" s="2">
        <v>-0.35</v>
      </c>
      <c r="U12" s="2">
        <v>-88.436072565255699</v>
      </c>
      <c r="V12" s="2">
        <v>42.727276768550702</v>
      </c>
      <c r="W12" s="2" t="s">
        <v>36</v>
      </c>
      <c r="X12">
        <v>33.568199200000002</v>
      </c>
      <c r="Y12">
        <v>1058.0300293</v>
      </c>
      <c r="Z12">
        <v>8.1847496</v>
      </c>
      <c r="AA12">
        <v>889.60400389999995</v>
      </c>
      <c r="AB12" s="4" t="e">
        <f t="shared" si="0"/>
        <v>#VALUE!</v>
      </c>
      <c r="AC12" s="4"/>
      <c r="AD12" s="4"/>
      <c r="AE12" s="6"/>
      <c r="AF12" s="6"/>
      <c r="AG12" s="6"/>
      <c r="AH12" s="6"/>
      <c r="AI12" s="6"/>
      <c r="AJ12" s="6"/>
    </row>
    <row r="13" spans="1:36" x14ac:dyDescent="0.3">
      <c r="A13" s="2">
        <v>6</v>
      </c>
      <c r="B13" s="2" t="s">
        <v>75</v>
      </c>
      <c r="C13" s="2">
        <v>2001</v>
      </c>
      <c r="D13" s="2" t="s">
        <v>0</v>
      </c>
      <c r="E13" s="2">
        <v>9</v>
      </c>
      <c r="F13" s="2" t="s">
        <v>76</v>
      </c>
      <c r="G13" s="2" t="s">
        <v>1</v>
      </c>
      <c r="H13" s="2" t="s">
        <v>30</v>
      </c>
      <c r="I13" s="2" t="s">
        <v>29</v>
      </c>
      <c r="J13" s="2" t="s">
        <v>29</v>
      </c>
      <c r="K13" s="2" t="s">
        <v>29</v>
      </c>
      <c r="L13" s="2">
        <v>1999</v>
      </c>
      <c r="M13" s="2">
        <v>1992</v>
      </c>
      <c r="N13" s="2" t="s">
        <v>31</v>
      </c>
      <c r="O13" s="2">
        <v>7.5</v>
      </c>
      <c r="P13" s="2">
        <v>41.4</v>
      </c>
      <c r="Q13" s="2" t="s">
        <v>29</v>
      </c>
      <c r="R13" s="2" t="s">
        <v>29</v>
      </c>
      <c r="S13" s="2" t="s">
        <v>29</v>
      </c>
      <c r="T13" s="2">
        <v>0</v>
      </c>
      <c r="U13" s="2">
        <v>-79.896049836862204</v>
      </c>
      <c r="V13" s="2">
        <v>37.206796896565301</v>
      </c>
      <c r="W13" s="2" t="s">
        <v>39</v>
      </c>
      <c r="X13">
        <v>10.814200400000001</v>
      </c>
      <c r="Y13">
        <v>805.88000490000002</v>
      </c>
      <c r="Z13">
        <v>13.2704</v>
      </c>
      <c r="AA13">
        <v>1099.4300536999999</v>
      </c>
      <c r="AB13" s="4">
        <f t="shared" si="0"/>
        <v>16.95</v>
      </c>
      <c r="AC13" s="4"/>
      <c r="AD13" s="4"/>
      <c r="AE13" s="6"/>
      <c r="AF13" s="6"/>
      <c r="AG13" s="6"/>
      <c r="AH13" s="6"/>
      <c r="AI13" s="6"/>
      <c r="AJ13" s="6"/>
    </row>
    <row r="14" spans="1:36" x14ac:dyDescent="0.3">
      <c r="A14" s="2">
        <v>8</v>
      </c>
      <c r="B14" s="2" t="s">
        <v>77</v>
      </c>
      <c r="C14" s="2">
        <v>1999</v>
      </c>
      <c r="D14" s="2" t="s">
        <v>0</v>
      </c>
      <c r="E14" s="2">
        <v>18</v>
      </c>
      <c r="F14" s="2" t="s">
        <v>76</v>
      </c>
      <c r="G14" s="2" t="s">
        <v>1</v>
      </c>
      <c r="H14" s="2" t="s">
        <v>30</v>
      </c>
      <c r="I14" s="2" t="s">
        <v>29</v>
      </c>
      <c r="J14" s="2" t="s">
        <v>29</v>
      </c>
      <c r="K14" s="2" t="s">
        <v>29</v>
      </c>
      <c r="L14" s="2" t="s">
        <v>48</v>
      </c>
      <c r="M14" s="2">
        <v>1983</v>
      </c>
      <c r="N14" s="2" t="s">
        <v>31</v>
      </c>
      <c r="O14" s="2" t="s">
        <v>29</v>
      </c>
      <c r="P14" s="2" t="s">
        <v>29</v>
      </c>
      <c r="Q14" s="2" t="s">
        <v>29</v>
      </c>
      <c r="R14" s="2" t="s">
        <v>29</v>
      </c>
      <c r="S14" s="2" t="s">
        <v>29</v>
      </c>
      <c r="T14" s="2">
        <v>-7.0000000000000007E-2</v>
      </c>
      <c r="U14" s="2">
        <v>-84.000486275174694</v>
      </c>
      <c r="V14" s="2">
        <v>41.8247708512381</v>
      </c>
      <c r="W14" s="2" t="s">
        <v>78</v>
      </c>
      <c r="X14">
        <v>21.448799099999999</v>
      </c>
      <c r="Y14">
        <v>997.56896970000003</v>
      </c>
      <c r="Z14">
        <v>9.2358598999999995</v>
      </c>
      <c r="AA14">
        <v>868.71301270000004</v>
      </c>
      <c r="AB14" s="4" t="e">
        <f t="shared" si="0"/>
        <v>#VALUE!</v>
      </c>
      <c r="AC14" s="4"/>
      <c r="AD14" s="4"/>
      <c r="AE14" s="6"/>
      <c r="AF14" s="6"/>
      <c r="AG14" s="6"/>
      <c r="AH14" s="6"/>
      <c r="AI14" s="6"/>
      <c r="AJ14" s="6"/>
    </row>
    <row r="15" spans="1:36" x14ac:dyDescent="0.3">
      <c r="A15" s="2">
        <v>10</v>
      </c>
      <c r="B15" s="2" t="s">
        <v>79</v>
      </c>
      <c r="C15" s="2">
        <v>2003</v>
      </c>
      <c r="D15" s="2" t="s">
        <v>0</v>
      </c>
      <c r="E15" s="2">
        <v>30</v>
      </c>
      <c r="F15" s="2" t="s">
        <v>76</v>
      </c>
      <c r="G15" s="2" t="s">
        <v>1</v>
      </c>
      <c r="H15" s="2" t="s">
        <v>30</v>
      </c>
      <c r="I15" s="2">
        <v>3</v>
      </c>
      <c r="J15" s="2">
        <v>31</v>
      </c>
      <c r="K15" s="2" t="s">
        <v>29</v>
      </c>
      <c r="L15" s="2">
        <v>1999</v>
      </c>
      <c r="M15" s="2">
        <v>1997</v>
      </c>
      <c r="N15" s="2" t="s">
        <v>31</v>
      </c>
      <c r="O15" s="2">
        <v>6.5</v>
      </c>
      <c r="P15" s="2">
        <v>38.4</v>
      </c>
      <c r="Q15" s="2">
        <v>11.3</v>
      </c>
      <c r="R15" s="2">
        <v>125.7</v>
      </c>
      <c r="S15" s="2">
        <v>56.9</v>
      </c>
      <c r="T15" s="2">
        <v>-0.04</v>
      </c>
      <c r="U15" s="2">
        <v>-84.732938749394705</v>
      </c>
      <c r="V15" s="2">
        <v>34.480135097528397</v>
      </c>
      <c r="W15" s="2" t="s">
        <v>39</v>
      </c>
      <c r="X15">
        <v>16.963199599999999</v>
      </c>
      <c r="Y15">
        <v>758.76300049999998</v>
      </c>
      <c r="Z15">
        <v>14.9516001</v>
      </c>
      <c r="AA15">
        <v>1429.1300048999999</v>
      </c>
      <c r="AB15" s="4">
        <f t="shared" si="0"/>
        <v>15.95</v>
      </c>
      <c r="AC15" s="4"/>
      <c r="AD15" s="4"/>
      <c r="AE15" s="6"/>
      <c r="AF15" s="6"/>
      <c r="AG15" s="6"/>
      <c r="AH15" s="6"/>
      <c r="AI15" s="6"/>
      <c r="AJ15" s="6"/>
    </row>
    <row r="16" spans="1:36" x14ac:dyDescent="0.3">
      <c r="A16" s="2">
        <v>10</v>
      </c>
      <c r="B16" s="2" t="s">
        <v>79</v>
      </c>
      <c r="C16" s="2">
        <v>2003</v>
      </c>
      <c r="D16" s="2" t="s">
        <v>0</v>
      </c>
      <c r="E16" s="2">
        <v>30</v>
      </c>
      <c r="F16" s="2" t="s">
        <v>76</v>
      </c>
      <c r="G16" s="2" t="s">
        <v>1</v>
      </c>
      <c r="H16" s="2" t="s">
        <v>30</v>
      </c>
      <c r="I16" s="2">
        <v>21</v>
      </c>
      <c r="J16" s="2">
        <v>62</v>
      </c>
      <c r="K16" s="2" t="s">
        <v>29</v>
      </c>
      <c r="L16" s="2">
        <v>1999</v>
      </c>
      <c r="M16" s="2">
        <v>1997</v>
      </c>
      <c r="N16" s="2" t="s">
        <v>31</v>
      </c>
      <c r="O16" s="2">
        <v>6.5</v>
      </c>
      <c r="P16" s="2">
        <v>38.4</v>
      </c>
      <c r="Q16" s="2">
        <v>11.3</v>
      </c>
      <c r="R16" s="2">
        <v>125.7</v>
      </c>
      <c r="S16" s="2">
        <v>56.9</v>
      </c>
      <c r="T16" s="2">
        <v>-0.01</v>
      </c>
      <c r="U16" s="2">
        <v>-84.732938749394705</v>
      </c>
      <c r="V16" s="2">
        <v>34.480135097528397</v>
      </c>
      <c r="W16" s="2" t="s">
        <v>39</v>
      </c>
      <c r="X16">
        <v>16.963199599999999</v>
      </c>
      <c r="Y16">
        <v>758.76300049999998</v>
      </c>
      <c r="Z16">
        <v>14.9516001</v>
      </c>
      <c r="AA16">
        <v>1429.1300048999999</v>
      </c>
      <c r="AB16" s="4">
        <f t="shared" si="0"/>
        <v>15.95</v>
      </c>
      <c r="AC16" s="4"/>
      <c r="AD16" s="4"/>
      <c r="AE16" s="6"/>
      <c r="AF16" s="6"/>
      <c r="AG16" s="6"/>
      <c r="AH16" s="6"/>
      <c r="AI16" s="6"/>
      <c r="AJ16" s="6"/>
    </row>
    <row r="17" spans="1:36" x14ac:dyDescent="0.3">
      <c r="A17" s="2">
        <v>10</v>
      </c>
      <c r="B17" s="2" t="s">
        <v>79</v>
      </c>
      <c r="C17" s="2">
        <v>2003</v>
      </c>
      <c r="D17" s="2" t="s">
        <v>0</v>
      </c>
      <c r="E17" s="2">
        <v>30</v>
      </c>
      <c r="F17" s="2" t="s">
        <v>76</v>
      </c>
      <c r="G17" s="2" t="s">
        <v>1</v>
      </c>
      <c r="H17" s="2" t="s">
        <v>30</v>
      </c>
      <c r="I17" s="2">
        <v>3</v>
      </c>
      <c r="J17" s="2">
        <v>31</v>
      </c>
      <c r="K17" s="2" t="s">
        <v>29</v>
      </c>
      <c r="L17" s="2">
        <v>1999</v>
      </c>
      <c r="M17" s="2">
        <v>1997</v>
      </c>
      <c r="N17" s="2" t="s">
        <v>32</v>
      </c>
      <c r="O17" s="2">
        <v>4.9000000000000004</v>
      </c>
      <c r="P17" s="2">
        <v>60.7</v>
      </c>
      <c r="Q17" s="2">
        <v>11.3</v>
      </c>
      <c r="R17" s="2">
        <v>125.7</v>
      </c>
      <c r="S17" s="2">
        <v>56.9</v>
      </c>
      <c r="T17" s="2">
        <v>-0.31</v>
      </c>
      <c r="U17" s="2">
        <v>-84.732938749394705</v>
      </c>
      <c r="V17" s="2">
        <v>34.480135097528397</v>
      </c>
      <c r="W17" s="2" t="s">
        <v>39</v>
      </c>
      <c r="X17">
        <v>16.963199599999999</v>
      </c>
      <c r="Y17">
        <v>758.76300049999998</v>
      </c>
      <c r="Z17">
        <v>14.9516001</v>
      </c>
      <c r="AA17">
        <v>1429.1300048999999</v>
      </c>
      <c r="AB17" s="4">
        <f t="shared" si="0"/>
        <v>27.900000000000002</v>
      </c>
      <c r="AC17" s="4"/>
      <c r="AD17" s="4"/>
      <c r="AE17" s="6"/>
      <c r="AF17" s="6"/>
      <c r="AG17" s="6"/>
      <c r="AH17" s="6"/>
      <c r="AI17" s="6"/>
      <c r="AJ17" s="6"/>
    </row>
    <row r="18" spans="1:36" x14ac:dyDescent="0.3">
      <c r="A18" s="2">
        <v>10</v>
      </c>
      <c r="B18" s="2" t="s">
        <v>79</v>
      </c>
      <c r="C18" s="2">
        <v>2003</v>
      </c>
      <c r="D18" s="2" t="s">
        <v>0</v>
      </c>
      <c r="E18" s="2">
        <v>30</v>
      </c>
      <c r="F18" s="2" t="s">
        <v>76</v>
      </c>
      <c r="G18" s="2" t="s">
        <v>1</v>
      </c>
      <c r="H18" s="2" t="s">
        <v>30</v>
      </c>
      <c r="I18" s="2">
        <v>21</v>
      </c>
      <c r="J18" s="2">
        <v>62</v>
      </c>
      <c r="K18" s="2" t="s">
        <v>29</v>
      </c>
      <c r="L18" s="2">
        <v>1999</v>
      </c>
      <c r="M18" s="2">
        <v>1997</v>
      </c>
      <c r="N18" s="2" t="s">
        <v>32</v>
      </c>
      <c r="O18" s="2">
        <v>4.9000000000000004</v>
      </c>
      <c r="P18" s="2">
        <v>60.7</v>
      </c>
      <c r="Q18" s="2">
        <v>11.3</v>
      </c>
      <c r="R18" s="2">
        <v>125.7</v>
      </c>
      <c r="S18" s="2">
        <v>56.9</v>
      </c>
      <c r="T18" s="2">
        <v>-0.28999999999999998</v>
      </c>
      <c r="U18" s="2">
        <v>-84.732938749394705</v>
      </c>
      <c r="V18" s="2">
        <v>34.480135097528397</v>
      </c>
      <c r="W18" s="2" t="s">
        <v>39</v>
      </c>
      <c r="X18">
        <v>16.963199599999999</v>
      </c>
      <c r="Y18">
        <v>758.76300049999998</v>
      </c>
      <c r="Z18">
        <v>14.9516001</v>
      </c>
      <c r="AA18">
        <v>1429.1300048999999</v>
      </c>
      <c r="AB18" s="4">
        <f t="shared" si="0"/>
        <v>27.900000000000002</v>
      </c>
      <c r="AC18" s="4"/>
      <c r="AD18" s="4"/>
      <c r="AE18" s="6"/>
      <c r="AF18" s="6"/>
      <c r="AG18" s="6"/>
      <c r="AH18" s="6"/>
      <c r="AI18" s="6"/>
      <c r="AJ18" s="6"/>
    </row>
    <row r="19" spans="1:36" x14ac:dyDescent="0.3">
      <c r="A19" s="2">
        <v>23</v>
      </c>
      <c r="B19" s="2" t="s">
        <v>80</v>
      </c>
      <c r="C19" s="2">
        <v>2005</v>
      </c>
      <c r="D19" s="2" t="s">
        <v>0</v>
      </c>
      <c r="E19" s="2">
        <v>29</v>
      </c>
      <c r="F19" s="2" t="s">
        <v>76</v>
      </c>
      <c r="G19" s="2" t="s">
        <v>1</v>
      </c>
      <c r="H19" s="2" t="s">
        <v>30</v>
      </c>
      <c r="I19" s="2" t="s">
        <v>29</v>
      </c>
      <c r="J19" s="2" t="s">
        <v>29</v>
      </c>
      <c r="K19" s="2" t="s">
        <v>29</v>
      </c>
      <c r="L19" s="2">
        <v>2001</v>
      </c>
      <c r="M19" s="2">
        <v>1992</v>
      </c>
      <c r="N19" s="2" t="s">
        <v>31</v>
      </c>
      <c r="O19" s="2" t="s">
        <v>29</v>
      </c>
      <c r="P19" s="2" t="s">
        <v>29</v>
      </c>
      <c r="Q19" s="2">
        <v>2.7</v>
      </c>
      <c r="R19" s="2">
        <v>9.1999999999999993</v>
      </c>
      <c r="S19" s="2" t="s">
        <v>29</v>
      </c>
      <c r="T19" s="2">
        <v>0</v>
      </c>
      <c r="U19" s="7">
        <v>-76.923828116832297</v>
      </c>
      <c r="V19" s="7">
        <v>38.731161289875402</v>
      </c>
      <c r="W19" s="2" t="s">
        <v>54</v>
      </c>
      <c r="X19">
        <v>10.7442999</v>
      </c>
      <c r="Y19">
        <v>857.83001709999996</v>
      </c>
      <c r="Z19">
        <v>13.2706003</v>
      </c>
      <c r="AA19">
        <v>1075.8299560999999</v>
      </c>
      <c r="AB19" s="4" t="e">
        <f t="shared" si="0"/>
        <v>#VALUE!</v>
      </c>
      <c r="AC19" s="4"/>
      <c r="AD19" s="4"/>
      <c r="AE19" s="6"/>
      <c r="AF19" s="6"/>
      <c r="AG19" s="6"/>
      <c r="AH19" s="6"/>
      <c r="AI19" s="6"/>
      <c r="AJ19" s="6"/>
    </row>
    <row r="20" spans="1:36" x14ac:dyDescent="0.3">
      <c r="A20" s="2">
        <v>23</v>
      </c>
      <c r="B20" s="2" t="s">
        <v>80</v>
      </c>
      <c r="C20" s="2">
        <v>2005</v>
      </c>
      <c r="D20" s="2" t="s">
        <v>0</v>
      </c>
      <c r="E20" s="2">
        <v>29</v>
      </c>
      <c r="F20" s="2" t="s">
        <v>76</v>
      </c>
      <c r="G20" s="2" t="s">
        <v>1</v>
      </c>
      <c r="H20" s="2" t="s">
        <v>30</v>
      </c>
      <c r="I20" s="2" t="s">
        <v>29</v>
      </c>
      <c r="J20" s="2" t="s">
        <v>29</v>
      </c>
      <c r="K20" s="2" t="s">
        <v>29</v>
      </c>
      <c r="L20" s="2">
        <v>2001</v>
      </c>
      <c r="M20" s="2">
        <v>1992</v>
      </c>
      <c r="N20" s="2" t="s">
        <v>32</v>
      </c>
      <c r="O20" s="2">
        <v>60</v>
      </c>
      <c r="P20" s="2" t="s">
        <v>29</v>
      </c>
      <c r="Q20" s="2">
        <v>2.7</v>
      </c>
      <c r="R20" s="2">
        <v>9.1999999999999993</v>
      </c>
      <c r="S20" s="2" t="s">
        <v>29</v>
      </c>
      <c r="T20" s="2">
        <v>-0.68</v>
      </c>
      <c r="U20" s="7">
        <v>-76.923828116832297</v>
      </c>
      <c r="V20" s="7">
        <v>38.731161289875402</v>
      </c>
      <c r="W20" s="2" t="s">
        <v>54</v>
      </c>
      <c r="X20">
        <v>10.7442999</v>
      </c>
      <c r="Y20">
        <v>857.83001709999996</v>
      </c>
      <c r="Z20">
        <v>13.2706003</v>
      </c>
      <c r="AA20">
        <v>1075.8299560999999</v>
      </c>
      <c r="AB20" s="4" t="e">
        <f t="shared" si="0"/>
        <v>#VALUE!</v>
      </c>
      <c r="AC20" s="4"/>
      <c r="AD20" s="4"/>
      <c r="AE20" s="6"/>
      <c r="AF20" s="6"/>
      <c r="AG20" s="6"/>
      <c r="AH20" s="6"/>
      <c r="AI20" s="6"/>
      <c r="AJ20" s="6"/>
    </row>
    <row r="21" spans="1:36" x14ac:dyDescent="0.3">
      <c r="A21" s="2">
        <v>25</v>
      </c>
      <c r="B21" s="2" t="s">
        <v>81</v>
      </c>
      <c r="C21" s="2">
        <v>1999</v>
      </c>
      <c r="D21" s="2" t="s">
        <v>0</v>
      </c>
      <c r="E21" s="2">
        <v>12</v>
      </c>
      <c r="F21" s="2" t="s">
        <v>3</v>
      </c>
      <c r="G21" s="2" t="s">
        <v>82</v>
      </c>
      <c r="H21" s="2" t="s">
        <v>30</v>
      </c>
      <c r="I21" s="2" t="s">
        <v>29</v>
      </c>
      <c r="J21" s="2" t="s">
        <v>29</v>
      </c>
      <c r="K21" s="2" t="s">
        <v>29</v>
      </c>
      <c r="L21" s="2">
        <v>1996</v>
      </c>
      <c r="M21" s="2">
        <v>1990</v>
      </c>
      <c r="N21" s="2" t="s">
        <v>31</v>
      </c>
      <c r="O21" s="2">
        <v>0</v>
      </c>
      <c r="P21" s="2">
        <v>78</v>
      </c>
      <c r="Q21" s="2">
        <v>7.3</v>
      </c>
      <c r="R21" s="2">
        <v>49.3</v>
      </c>
      <c r="S21" s="2" t="s">
        <v>29</v>
      </c>
      <c r="T21" s="2">
        <v>0</v>
      </c>
      <c r="U21" s="2">
        <v>-83.454456147153707</v>
      </c>
      <c r="V21" s="2">
        <v>35.149743166273304</v>
      </c>
      <c r="W21" s="2" t="s">
        <v>39</v>
      </c>
      <c r="X21">
        <v>10.1726999</v>
      </c>
      <c r="Y21">
        <v>710.83099370000002</v>
      </c>
      <c r="Z21">
        <v>12.057399699999999</v>
      </c>
      <c r="AA21">
        <v>1830.5500488</v>
      </c>
      <c r="AB21" s="4">
        <f t="shared" si="0"/>
        <v>39</v>
      </c>
      <c r="AC21" s="4"/>
      <c r="AD21" s="4"/>
      <c r="AE21" s="6"/>
      <c r="AF21" s="6"/>
      <c r="AG21" s="6"/>
      <c r="AH21" s="6"/>
      <c r="AI21" s="6"/>
      <c r="AJ21" s="6"/>
    </row>
    <row r="22" spans="1:36" x14ac:dyDescent="0.3">
      <c r="A22" s="2">
        <v>25</v>
      </c>
      <c r="B22" s="2" t="s">
        <v>81</v>
      </c>
      <c r="C22" s="2">
        <v>1999</v>
      </c>
      <c r="D22" s="2" t="s">
        <v>0</v>
      </c>
      <c r="E22" s="2">
        <v>12</v>
      </c>
      <c r="F22" s="2" t="s">
        <v>3</v>
      </c>
      <c r="G22" s="2" t="s">
        <v>1</v>
      </c>
      <c r="H22" s="2" t="s">
        <v>30</v>
      </c>
      <c r="I22" s="2" t="s">
        <v>29</v>
      </c>
      <c r="J22" s="2" t="s">
        <v>29</v>
      </c>
      <c r="K22" s="2" t="s">
        <v>29</v>
      </c>
      <c r="L22" s="2">
        <v>1996</v>
      </c>
      <c r="M22" s="2">
        <v>1990</v>
      </c>
      <c r="N22" s="2" t="s">
        <v>31</v>
      </c>
      <c r="O22" s="2">
        <v>0</v>
      </c>
      <c r="P22" s="2">
        <v>78</v>
      </c>
      <c r="Q22" s="2">
        <v>7.3</v>
      </c>
      <c r="R22" s="2">
        <v>49.3</v>
      </c>
      <c r="S22" s="2" t="s">
        <v>29</v>
      </c>
      <c r="T22" s="2">
        <v>0</v>
      </c>
      <c r="U22" s="2">
        <v>-83.454456147153707</v>
      </c>
      <c r="V22" s="2">
        <v>35.149743166273304</v>
      </c>
      <c r="W22" s="2" t="s">
        <v>39</v>
      </c>
      <c r="X22">
        <v>10.1726999</v>
      </c>
      <c r="Y22">
        <v>710.83099370000002</v>
      </c>
      <c r="Z22">
        <v>12.057399699999999</v>
      </c>
      <c r="AA22">
        <v>1830.5500488</v>
      </c>
      <c r="AB22" s="4">
        <f t="shared" si="0"/>
        <v>39</v>
      </c>
      <c r="AC22" s="4"/>
      <c r="AD22" s="4"/>
      <c r="AE22" s="6"/>
      <c r="AF22" s="6"/>
      <c r="AG22" s="6"/>
      <c r="AH22" s="6"/>
      <c r="AI22" s="6"/>
      <c r="AJ22" s="6"/>
    </row>
    <row r="23" spans="1:36" x14ac:dyDescent="0.3">
      <c r="A23" s="2">
        <v>29</v>
      </c>
      <c r="B23" t="s">
        <v>83</v>
      </c>
      <c r="C23" s="2">
        <v>2002</v>
      </c>
      <c r="D23" t="s">
        <v>0</v>
      </c>
      <c r="E23" s="2">
        <v>34</v>
      </c>
      <c r="F23" s="2" t="s">
        <v>76</v>
      </c>
      <c r="G23" s="2" t="s">
        <v>1</v>
      </c>
      <c r="H23" s="2" t="s">
        <v>30</v>
      </c>
      <c r="I23" s="2" t="s">
        <v>29</v>
      </c>
      <c r="J23" s="2" t="s">
        <v>29</v>
      </c>
      <c r="K23" s="2" t="s">
        <v>29</v>
      </c>
      <c r="L23" s="2">
        <v>1998</v>
      </c>
      <c r="M23" s="2">
        <v>1998</v>
      </c>
      <c r="N23" s="2" t="s">
        <v>32</v>
      </c>
      <c r="O23" s="2" t="s">
        <v>29</v>
      </c>
      <c r="P23" s="2" t="s">
        <v>29</v>
      </c>
      <c r="Q23" s="2" t="s">
        <v>29</v>
      </c>
      <c r="R23" s="2" t="s">
        <v>29</v>
      </c>
      <c r="S23" s="2" t="s">
        <v>29</v>
      </c>
      <c r="T23" s="2">
        <v>-0.41</v>
      </c>
      <c r="U23" s="2">
        <v>-122.03070445939601</v>
      </c>
      <c r="V23" s="2">
        <v>47.648270662186903</v>
      </c>
      <c r="W23" s="2" t="s">
        <v>84</v>
      </c>
      <c r="X23">
        <v>50.2234993</v>
      </c>
      <c r="Y23">
        <v>516.72601320000001</v>
      </c>
      <c r="Z23">
        <v>10.0440998</v>
      </c>
      <c r="AA23">
        <v>1534.5799560999999</v>
      </c>
      <c r="AB23" s="4" t="e">
        <f t="shared" si="0"/>
        <v>#VALUE!</v>
      </c>
      <c r="AC23" s="4"/>
      <c r="AD23" s="4"/>
      <c r="AE23" s="6"/>
      <c r="AF23" s="6"/>
      <c r="AG23" s="6"/>
      <c r="AH23" s="6"/>
      <c r="AI23" s="6"/>
      <c r="AJ23" s="6"/>
    </row>
    <row r="24" spans="1:36" x14ac:dyDescent="0.3">
      <c r="A24" s="2">
        <v>39</v>
      </c>
      <c r="B24" s="2" t="s">
        <v>37</v>
      </c>
      <c r="C24" s="2">
        <v>2000</v>
      </c>
      <c r="D24" s="2" t="s">
        <v>0</v>
      </c>
      <c r="E24" s="2">
        <v>43</v>
      </c>
      <c r="F24" s="2" t="s">
        <v>3</v>
      </c>
      <c r="G24" s="2" t="s">
        <v>1</v>
      </c>
      <c r="H24" s="2" t="s">
        <v>30</v>
      </c>
      <c r="I24" s="2">
        <v>0</v>
      </c>
      <c r="J24" s="2">
        <v>40</v>
      </c>
      <c r="K24" s="2" t="s">
        <v>34</v>
      </c>
      <c r="L24" s="2">
        <v>1997</v>
      </c>
      <c r="M24" s="2">
        <v>1990</v>
      </c>
      <c r="N24" s="2" t="s">
        <v>31</v>
      </c>
      <c r="O24" s="2">
        <v>0</v>
      </c>
      <c r="P24" s="2">
        <v>90</v>
      </c>
      <c r="Q24" s="2">
        <v>6.5</v>
      </c>
      <c r="R24" s="2">
        <v>101.7</v>
      </c>
      <c r="S24" s="2" t="s">
        <v>29</v>
      </c>
      <c r="T24" s="2">
        <v>0.65</v>
      </c>
      <c r="U24" s="2">
        <v>-88.357708309980197</v>
      </c>
      <c r="V24" s="2">
        <v>42.713644706323997</v>
      </c>
      <c r="W24" s="2" t="s">
        <v>36</v>
      </c>
      <c r="X24">
        <v>33.763099699999998</v>
      </c>
      <c r="Y24">
        <v>1053.9000243999999</v>
      </c>
      <c r="Z24">
        <v>8.1847401000000009</v>
      </c>
      <c r="AA24">
        <v>883.89801030000001</v>
      </c>
      <c r="AB24" s="4">
        <f t="shared" si="0"/>
        <v>45</v>
      </c>
      <c r="AC24" s="4"/>
      <c r="AD24" s="4"/>
      <c r="AE24" s="6"/>
      <c r="AF24" s="6"/>
      <c r="AG24" s="6"/>
      <c r="AH24" s="6"/>
      <c r="AI24" s="6"/>
      <c r="AJ24" s="6"/>
    </row>
    <row r="25" spans="1:36" x14ac:dyDescent="0.3">
      <c r="A25" s="2">
        <v>39</v>
      </c>
      <c r="B25" s="2" t="s">
        <v>37</v>
      </c>
      <c r="C25" s="2">
        <v>2000</v>
      </c>
      <c r="D25" s="2" t="s">
        <v>0</v>
      </c>
      <c r="E25" s="2">
        <v>43</v>
      </c>
      <c r="F25" s="2" t="s">
        <v>3</v>
      </c>
      <c r="G25" s="2" t="s">
        <v>1</v>
      </c>
      <c r="H25" s="2" t="s">
        <v>30</v>
      </c>
      <c r="I25" s="2">
        <v>0</v>
      </c>
      <c r="J25" s="2">
        <v>40</v>
      </c>
      <c r="K25" s="2" t="s">
        <v>34</v>
      </c>
      <c r="L25" s="2">
        <v>1975</v>
      </c>
      <c r="M25" s="2">
        <v>1970</v>
      </c>
      <c r="N25" s="2" t="s">
        <v>31</v>
      </c>
      <c r="O25" s="2">
        <v>0</v>
      </c>
      <c r="P25" s="2">
        <v>90</v>
      </c>
      <c r="Q25" s="2">
        <v>6.5</v>
      </c>
      <c r="R25" s="2">
        <v>101.7</v>
      </c>
      <c r="S25" s="2" t="s">
        <v>29</v>
      </c>
      <c r="T25" s="2">
        <v>0.66</v>
      </c>
      <c r="U25" s="2">
        <v>-88.357708309980197</v>
      </c>
      <c r="V25" s="2">
        <v>42.713644706323997</v>
      </c>
      <c r="W25" s="2" t="s">
        <v>36</v>
      </c>
      <c r="X25">
        <v>33.763099699999998</v>
      </c>
      <c r="Y25">
        <v>1053.9000243999999</v>
      </c>
      <c r="Z25">
        <v>8.1847401000000009</v>
      </c>
      <c r="AA25">
        <v>883.89801030000001</v>
      </c>
      <c r="AB25" s="4">
        <f t="shared" si="0"/>
        <v>45</v>
      </c>
      <c r="AC25" s="4"/>
      <c r="AD25" s="4"/>
      <c r="AE25" s="6"/>
      <c r="AF25" s="6"/>
      <c r="AG25" s="6"/>
      <c r="AH25" s="6"/>
      <c r="AI25" s="6"/>
      <c r="AJ25" s="6"/>
    </row>
    <row r="26" spans="1:36" x14ac:dyDescent="0.3">
      <c r="A26" s="2">
        <v>39</v>
      </c>
      <c r="B26" s="2" t="s">
        <v>37</v>
      </c>
      <c r="C26" s="2">
        <v>2000</v>
      </c>
      <c r="D26" s="2" t="s">
        <v>0</v>
      </c>
      <c r="E26" s="2">
        <v>43</v>
      </c>
      <c r="F26" s="2" t="s">
        <v>3</v>
      </c>
      <c r="G26" s="2" t="s">
        <v>1</v>
      </c>
      <c r="H26" s="2" t="s">
        <v>30</v>
      </c>
      <c r="I26" s="2">
        <v>0</v>
      </c>
      <c r="J26" s="2">
        <v>40</v>
      </c>
      <c r="K26" s="2" t="s">
        <v>34</v>
      </c>
      <c r="L26" s="2">
        <v>1975</v>
      </c>
      <c r="M26" s="2">
        <v>1970</v>
      </c>
      <c r="N26" s="2" t="s">
        <v>32</v>
      </c>
      <c r="O26" s="2">
        <v>0</v>
      </c>
      <c r="P26" s="2">
        <v>45</v>
      </c>
      <c r="Q26" s="2">
        <v>6.5</v>
      </c>
      <c r="R26" s="2">
        <v>101.7</v>
      </c>
      <c r="S26" s="2" t="s">
        <v>29</v>
      </c>
      <c r="T26" s="2">
        <v>-0.75</v>
      </c>
      <c r="U26" s="2">
        <v>-88.357708309980197</v>
      </c>
      <c r="V26" s="2">
        <v>42.713644706323997</v>
      </c>
      <c r="W26" s="2" t="s">
        <v>36</v>
      </c>
      <c r="X26">
        <v>33.763099699999998</v>
      </c>
      <c r="Y26">
        <v>1053.9000243999999</v>
      </c>
      <c r="Z26">
        <v>8.1847401000000009</v>
      </c>
      <c r="AA26">
        <v>883.89801030000001</v>
      </c>
      <c r="AB26" s="4">
        <f t="shared" si="0"/>
        <v>22.5</v>
      </c>
      <c r="AC26" s="4"/>
      <c r="AD26" s="4"/>
      <c r="AE26" s="6"/>
      <c r="AF26" s="6"/>
      <c r="AG26" s="6"/>
      <c r="AH26" s="6"/>
      <c r="AI26" s="6"/>
      <c r="AJ26" s="6"/>
    </row>
    <row r="27" spans="1:36" x14ac:dyDescent="0.3">
      <c r="A27" s="2">
        <v>39</v>
      </c>
      <c r="B27" s="2" t="s">
        <v>37</v>
      </c>
      <c r="C27" s="2">
        <v>2000</v>
      </c>
      <c r="D27" s="2" t="s">
        <v>0</v>
      </c>
      <c r="E27" s="2">
        <v>43</v>
      </c>
      <c r="F27" s="2" t="s">
        <v>3</v>
      </c>
      <c r="G27" s="2" t="s">
        <v>1</v>
      </c>
      <c r="H27" s="2" t="s">
        <v>30</v>
      </c>
      <c r="I27" s="2">
        <v>0</v>
      </c>
      <c r="J27" s="2">
        <v>40</v>
      </c>
      <c r="K27" s="2" t="s">
        <v>34</v>
      </c>
      <c r="L27" s="2">
        <v>1997</v>
      </c>
      <c r="M27" s="2">
        <v>1990</v>
      </c>
      <c r="N27" s="2" t="s">
        <v>32</v>
      </c>
      <c r="O27" s="2">
        <v>0</v>
      </c>
      <c r="P27" s="2">
        <v>45</v>
      </c>
      <c r="Q27" s="2">
        <v>6.5</v>
      </c>
      <c r="R27" s="2">
        <v>101.7</v>
      </c>
      <c r="S27" s="2" t="s">
        <v>29</v>
      </c>
      <c r="T27" s="2">
        <v>-0.72</v>
      </c>
      <c r="U27" s="2">
        <v>-88.357708309980197</v>
      </c>
      <c r="V27" s="2">
        <v>42.713644706323997</v>
      </c>
      <c r="W27" s="2" t="s">
        <v>36</v>
      </c>
      <c r="X27">
        <v>33.763099699999998</v>
      </c>
      <c r="Y27">
        <v>1053.9000243999999</v>
      </c>
      <c r="Z27">
        <v>8.1847401000000009</v>
      </c>
      <c r="AA27">
        <v>883.89801030000001</v>
      </c>
      <c r="AB27" s="4">
        <f t="shared" si="0"/>
        <v>22.5</v>
      </c>
      <c r="AC27" s="4"/>
      <c r="AD27" s="4"/>
      <c r="AE27" s="6"/>
      <c r="AF27" s="6"/>
      <c r="AG27" s="6"/>
      <c r="AH27" s="6"/>
      <c r="AI27" s="6"/>
      <c r="AJ27" s="6"/>
    </row>
    <row r="28" spans="1:36" x14ac:dyDescent="0.3">
      <c r="A28" s="2">
        <v>48</v>
      </c>
      <c r="B28" t="s">
        <v>85</v>
      </c>
      <c r="C28" s="2">
        <v>2008</v>
      </c>
      <c r="D28" t="s">
        <v>0</v>
      </c>
      <c r="E28" s="2">
        <v>20</v>
      </c>
      <c r="F28" s="2" t="s">
        <v>76</v>
      </c>
      <c r="G28" s="2" t="s">
        <v>1</v>
      </c>
      <c r="H28" s="2" t="s">
        <v>30</v>
      </c>
      <c r="I28" s="2" t="s">
        <v>29</v>
      </c>
      <c r="J28" s="2" t="s">
        <v>29</v>
      </c>
      <c r="K28" s="2" t="s">
        <v>29</v>
      </c>
      <c r="L28" s="2">
        <v>2001</v>
      </c>
      <c r="M28" s="2">
        <v>2001</v>
      </c>
      <c r="N28" s="2" t="s">
        <v>31</v>
      </c>
      <c r="O28" s="2" t="s">
        <v>29</v>
      </c>
      <c r="P28" s="2" t="s">
        <v>29</v>
      </c>
      <c r="Q28" s="2" t="s">
        <v>29</v>
      </c>
      <c r="R28" s="2" t="s">
        <v>29</v>
      </c>
      <c r="S28" s="2" t="s">
        <v>29</v>
      </c>
      <c r="T28" s="2">
        <v>0</v>
      </c>
      <c r="U28" s="2">
        <v>-60.149543343533402</v>
      </c>
      <c r="V28" s="2">
        <v>-1.97433119130239</v>
      </c>
      <c r="W28" s="2" t="s">
        <v>86</v>
      </c>
      <c r="X28">
        <v>35.661300699999998</v>
      </c>
      <c r="Y28">
        <v>44.971698799999999</v>
      </c>
      <c r="Z28">
        <v>26.328199399999999</v>
      </c>
      <c r="AA28">
        <v>2491.5500487999998</v>
      </c>
      <c r="AB28" s="4" t="e">
        <f t="shared" si="0"/>
        <v>#VALUE!</v>
      </c>
      <c r="AC28" s="4"/>
      <c r="AD28" s="4"/>
      <c r="AE28" s="6"/>
      <c r="AF28" s="6"/>
      <c r="AG28" s="6"/>
      <c r="AH28" s="6"/>
      <c r="AI28" s="6"/>
      <c r="AJ28" s="6"/>
    </row>
    <row r="29" spans="1:36" x14ac:dyDescent="0.3">
      <c r="A29" s="2">
        <v>48</v>
      </c>
      <c r="B29" t="s">
        <v>85</v>
      </c>
      <c r="C29" s="2">
        <v>2008</v>
      </c>
      <c r="D29" t="s">
        <v>0</v>
      </c>
      <c r="E29" s="2">
        <v>20</v>
      </c>
      <c r="F29" s="2" t="s">
        <v>76</v>
      </c>
      <c r="G29" s="2" t="s">
        <v>1</v>
      </c>
      <c r="H29" s="2" t="s">
        <v>30</v>
      </c>
      <c r="I29" s="2" t="s">
        <v>29</v>
      </c>
      <c r="J29" s="2" t="s">
        <v>29</v>
      </c>
      <c r="K29" s="2" t="s">
        <v>29</v>
      </c>
      <c r="L29" s="2">
        <v>2001</v>
      </c>
      <c r="M29" s="2">
        <v>2001</v>
      </c>
      <c r="N29" s="2" t="s">
        <v>31</v>
      </c>
      <c r="O29" s="2" t="s">
        <v>29</v>
      </c>
      <c r="P29" s="2" t="s">
        <v>29</v>
      </c>
      <c r="Q29" s="2" t="s">
        <v>29</v>
      </c>
      <c r="R29" s="2" t="s">
        <v>29</v>
      </c>
      <c r="S29" s="2" t="s">
        <v>29</v>
      </c>
      <c r="T29" s="2">
        <v>0</v>
      </c>
      <c r="U29" s="2">
        <v>-60.149543343533402</v>
      </c>
      <c r="V29" s="2">
        <v>-1.97433119130239</v>
      </c>
      <c r="W29" s="2" t="s">
        <v>86</v>
      </c>
      <c r="X29">
        <v>35.661300699999998</v>
      </c>
      <c r="Y29">
        <v>44.971698799999999</v>
      </c>
      <c r="Z29">
        <v>26.328199399999999</v>
      </c>
      <c r="AA29">
        <v>2491.5500487999998</v>
      </c>
      <c r="AB29" s="4" t="e">
        <f t="shared" si="0"/>
        <v>#VALUE!</v>
      </c>
      <c r="AC29" s="4"/>
      <c r="AD29" s="4"/>
      <c r="AE29" s="6"/>
      <c r="AF29" s="6"/>
      <c r="AG29" s="6"/>
      <c r="AH29" s="6"/>
      <c r="AI29" s="6"/>
      <c r="AJ29" s="6"/>
    </row>
    <row r="30" spans="1:36" x14ac:dyDescent="0.3">
      <c r="A30" s="2">
        <v>52</v>
      </c>
      <c r="B30" s="2" t="s">
        <v>38</v>
      </c>
      <c r="C30" s="2">
        <v>2005</v>
      </c>
      <c r="D30" s="2" t="s">
        <v>0</v>
      </c>
      <c r="E30" s="2">
        <v>30</v>
      </c>
      <c r="F30" s="2" t="s">
        <v>3</v>
      </c>
      <c r="G30" s="2" t="s">
        <v>1</v>
      </c>
      <c r="H30" s="2" t="s">
        <v>30</v>
      </c>
      <c r="I30" s="2" t="s">
        <v>29</v>
      </c>
      <c r="J30" s="2" t="s">
        <v>29</v>
      </c>
      <c r="K30" s="2" t="s">
        <v>34</v>
      </c>
      <c r="L30" s="2">
        <v>2003</v>
      </c>
      <c r="M30" s="2">
        <v>1999</v>
      </c>
      <c r="N30" s="2" t="s">
        <v>32</v>
      </c>
      <c r="O30" s="2">
        <v>1.7</v>
      </c>
      <c r="P30" s="2">
        <v>31</v>
      </c>
      <c r="Q30" s="2">
        <v>8.5</v>
      </c>
      <c r="R30" s="2">
        <v>19.8</v>
      </c>
      <c r="S30" s="2" t="s">
        <v>29</v>
      </c>
      <c r="T30" s="2">
        <v>-0.27</v>
      </c>
      <c r="U30" s="2">
        <v>-84.445360698962205</v>
      </c>
      <c r="V30" s="2">
        <v>34.101882819153097</v>
      </c>
      <c r="W30" s="2" t="s">
        <v>39</v>
      </c>
      <c r="X30">
        <v>15.9181004</v>
      </c>
      <c r="Y30">
        <v>754.48797609999997</v>
      </c>
      <c r="Z30">
        <v>16.002300300000002</v>
      </c>
      <c r="AA30">
        <v>1359.6400146000001</v>
      </c>
      <c r="AB30" s="4">
        <f t="shared" si="0"/>
        <v>14.65</v>
      </c>
      <c r="AC30" s="4"/>
      <c r="AD30" s="4"/>
      <c r="AE30" s="6"/>
      <c r="AF30" s="6"/>
      <c r="AG30" s="6"/>
      <c r="AH30" s="6"/>
      <c r="AI30" s="6"/>
      <c r="AJ30" s="6"/>
    </row>
    <row r="31" spans="1:36" x14ac:dyDescent="0.3">
      <c r="A31" s="2">
        <v>54</v>
      </c>
      <c r="B31" s="2" t="s">
        <v>87</v>
      </c>
      <c r="C31" s="2">
        <v>2011</v>
      </c>
      <c r="D31" s="2" t="s">
        <v>0</v>
      </c>
      <c r="E31" s="2">
        <v>12</v>
      </c>
      <c r="F31" s="2" t="s">
        <v>76</v>
      </c>
      <c r="G31" s="2" t="s">
        <v>1</v>
      </c>
      <c r="H31" s="2" t="s">
        <v>30</v>
      </c>
      <c r="I31" s="2">
        <v>0</v>
      </c>
      <c r="J31" s="2">
        <v>14</v>
      </c>
      <c r="K31" s="2" t="s">
        <v>29</v>
      </c>
      <c r="L31" s="2">
        <v>2002</v>
      </c>
      <c r="M31" s="2">
        <v>2001</v>
      </c>
      <c r="N31" s="2" t="s">
        <v>32</v>
      </c>
      <c r="O31" s="2">
        <v>0</v>
      </c>
      <c r="P31" s="2">
        <v>35</v>
      </c>
      <c r="Q31" s="2">
        <v>0.7</v>
      </c>
      <c r="R31" s="2">
        <v>7.6</v>
      </c>
      <c r="S31" s="2" t="s">
        <v>29</v>
      </c>
      <c r="T31" s="2">
        <v>-0.54</v>
      </c>
      <c r="U31" s="2">
        <v>-78.862897530357202</v>
      </c>
      <c r="V31" s="2">
        <v>35.916427727124997</v>
      </c>
      <c r="W31" s="2" t="s">
        <v>45</v>
      </c>
      <c r="X31">
        <v>13.7566004</v>
      </c>
      <c r="Y31">
        <v>788.31500240000003</v>
      </c>
      <c r="Z31">
        <v>15.3663998</v>
      </c>
      <c r="AA31">
        <v>1143</v>
      </c>
      <c r="AB31" s="4">
        <f t="shared" si="0"/>
        <v>17.5</v>
      </c>
      <c r="AC31" s="4"/>
      <c r="AD31" s="4"/>
      <c r="AE31" s="6"/>
      <c r="AF31" s="6"/>
      <c r="AG31" s="6"/>
      <c r="AH31" s="6"/>
      <c r="AI31" s="6"/>
      <c r="AJ31" s="6"/>
    </row>
    <row r="32" spans="1:36" x14ac:dyDescent="0.3">
      <c r="A32" s="2">
        <v>87</v>
      </c>
      <c r="B32" s="2" t="s">
        <v>40</v>
      </c>
      <c r="C32" s="2">
        <v>2001</v>
      </c>
      <c r="D32" s="2" t="s">
        <v>0</v>
      </c>
      <c r="E32" s="2">
        <v>25</v>
      </c>
      <c r="F32" s="2" t="s">
        <v>3</v>
      </c>
      <c r="G32" s="2" t="s">
        <v>1</v>
      </c>
      <c r="H32" s="2" t="s">
        <v>30</v>
      </c>
      <c r="I32" s="2">
        <v>2</v>
      </c>
      <c r="J32" s="2">
        <v>20</v>
      </c>
      <c r="K32" s="2" t="s">
        <v>34</v>
      </c>
      <c r="L32" s="2">
        <v>1994</v>
      </c>
      <c r="M32" s="2">
        <v>1992</v>
      </c>
      <c r="N32" s="2" t="s">
        <v>31</v>
      </c>
      <c r="O32" s="2">
        <v>1</v>
      </c>
      <c r="P32" s="2">
        <v>83</v>
      </c>
      <c r="Q32" s="2" t="s">
        <v>29</v>
      </c>
      <c r="R32" s="2" t="s">
        <v>29</v>
      </c>
      <c r="S32" s="2" t="s">
        <v>29</v>
      </c>
      <c r="T32" s="2">
        <v>0.64</v>
      </c>
      <c r="U32" s="2">
        <v>-88.678854745671003</v>
      </c>
      <c r="V32" s="2">
        <v>43.920926054630598</v>
      </c>
      <c r="W32" s="2" t="s">
        <v>41</v>
      </c>
      <c r="X32">
        <v>39.121200600000002</v>
      </c>
      <c r="Y32">
        <v>1104.0699463000001</v>
      </c>
      <c r="Z32">
        <v>7.3120498999999999</v>
      </c>
      <c r="AA32">
        <v>780.12902829999996</v>
      </c>
      <c r="AB32" s="4">
        <f t="shared" si="0"/>
        <v>41</v>
      </c>
      <c r="AC32" s="4"/>
      <c r="AD32" s="4"/>
      <c r="AE32" s="6"/>
      <c r="AF32" s="6"/>
      <c r="AG32" s="6"/>
      <c r="AH32" s="6"/>
      <c r="AI32" s="6"/>
      <c r="AJ32" s="6"/>
    </row>
    <row r="33" spans="1:36" x14ac:dyDescent="0.3">
      <c r="A33" s="2">
        <v>113</v>
      </c>
      <c r="B33" s="2" t="s">
        <v>90</v>
      </c>
      <c r="C33" s="2">
        <v>1999</v>
      </c>
      <c r="D33" s="2" t="s">
        <v>0</v>
      </c>
      <c r="E33" s="2">
        <v>14</v>
      </c>
      <c r="F33" s="2" t="s">
        <v>3</v>
      </c>
      <c r="G33" s="2" t="s">
        <v>91</v>
      </c>
      <c r="H33" s="2" t="s">
        <v>30</v>
      </c>
      <c r="I33" s="2">
        <v>2</v>
      </c>
      <c r="J33" s="2">
        <v>11</v>
      </c>
      <c r="K33" s="2" t="s">
        <v>29</v>
      </c>
      <c r="L33" s="2">
        <v>1995</v>
      </c>
      <c r="M33" s="2">
        <v>1991</v>
      </c>
      <c r="N33" s="2" t="s">
        <v>31</v>
      </c>
      <c r="O33" s="2">
        <v>12</v>
      </c>
      <c r="P33" s="2">
        <v>49</v>
      </c>
      <c r="Q33" s="2" t="s">
        <v>29</v>
      </c>
      <c r="R33" s="2" t="s">
        <v>29</v>
      </c>
      <c r="S33" s="2" t="s">
        <v>29</v>
      </c>
      <c r="T33" s="2">
        <v>-0.47</v>
      </c>
      <c r="U33" s="2">
        <v>-85.087420945210496</v>
      </c>
      <c r="V33" s="2">
        <v>32.727971019594897</v>
      </c>
      <c r="W33" s="2" t="s">
        <v>92</v>
      </c>
      <c r="X33">
        <v>22.2768993</v>
      </c>
      <c r="Y33">
        <v>710.91198729999996</v>
      </c>
      <c r="Z33">
        <v>17.253700299999998</v>
      </c>
      <c r="AA33">
        <v>1321.7099608999999</v>
      </c>
      <c r="AB33" s="4">
        <f t="shared" si="0"/>
        <v>18.5</v>
      </c>
      <c r="AC33" s="4"/>
      <c r="AD33" s="4"/>
      <c r="AE33" s="6"/>
      <c r="AF33" s="6"/>
      <c r="AG33" s="6"/>
      <c r="AH33" s="6"/>
      <c r="AI33" s="6"/>
      <c r="AJ33" s="6"/>
    </row>
    <row r="34" spans="1:36" x14ac:dyDescent="0.3">
      <c r="A34" s="2">
        <v>122</v>
      </c>
      <c r="B34" s="2" t="s">
        <v>42</v>
      </c>
      <c r="C34" s="2">
        <v>2003</v>
      </c>
      <c r="D34" s="2" t="s">
        <v>0</v>
      </c>
      <c r="E34" s="2">
        <v>39</v>
      </c>
      <c r="F34" s="2" t="s">
        <v>3</v>
      </c>
      <c r="G34" s="2" t="s">
        <v>1</v>
      </c>
      <c r="H34" s="2" t="s">
        <v>30</v>
      </c>
      <c r="I34" s="2" t="s">
        <v>29</v>
      </c>
      <c r="J34" s="2" t="s">
        <v>29</v>
      </c>
      <c r="K34" s="2" t="s">
        <v>29</v>
      </c>
      <c r="L34" s="2">
        <v>1997</v>
      </c>
      <c r="M34" s="2">
        <v>1992</v>
      </c>
      <c r="N34" s="2" t="s">
        <v>31</v>
      </c>
      <c r="O34" s="2">
        <v>1.4</v>
      </c>
      <c r="P34" s="2">
        <v>14.3</v>
      </c>
      <c r="Q34" s="2">
        <v>3.5</v>
      </c>
      <c r="R34" s="2">
        <v>153.1</v>
      </c>
      <c r="S34" s="2" t="s">
        <v>29</v>
      </c>
      <c r="T34" s="2">
        <v>0</v>
      </c>
      <c r="U34" s="2">
        <v>-91.5913410520902</v>
      </c>
      <c r="V34" s="2">
        <v>43.966224131317098</v>
      </c>
      <c r="W34" s="2" t="s">
        <v>41</v>
      </c>
      <c r="X34">
        <v>47.656700100000002</v>
      </c>
      <c r="Y34">
        <v>1151.2299805</v>
      </c>
      <c r="Z34">
        <v>7.2690001000000004</v>
      </c>
      <c r="AA34">
        <v>822.00799559999996</v>
      </c>
      <c r="AB34" s="4">
        <f t="shared" si="0"/>
        <v>6.45</v>
      </c>
      <c r="AC34" s="4"/>
      <c r="AD34" s="4"/>
      <c r="AE34" s="6"/>
      <c r="AF34" s="6"/>
      <c r="AG34" s="6"/>
      <c r="AH34" s="6"/>
      <c r="AI34" s="6"/>
      <c r="AJ34" s="6"/>
    </row>
    <row r="35" spans="1:36" x14ac:dyDescent="0.3">
      <c r="A35" s="2">
        <v>122</v>
      </c>
      <c r="B35" s="2" t="s">
        <v>42</v>
      </c>
      <c r="C35" s="2">
        <v>2003</v>
      </c>
      <c r="D35" s="2" t="s">
        <v>0</v>
      </c>
      <c r="E35" s="2">
        <v>39</v>
      </c>
      <c r="F35" s="2" t="s">
        <v>3</v>
      </c>
      <c r="G35" s="2" t="s">
        <v>1</v>
      </c>
      <c r="H35" s="2" t="s">
        <v>30</v>
      </c>
      <c r="I35" s="2" t="s">
        <v>29</v>
      </c>
      <c r="J35" s="2" t="s">
        <v>29</v>
      </c>
      <c r="K35" s="2" t="s">
        <v>29</v>
      </c>
      <c r="L35" s="2">
        <v>1997</v>
      </c>
      <c r="M35" s="2">
        <v>1992</v>
      </c>
      <c r="N35" s="2" t="s">
        <v>32</v>
      </c>
      <c r="O35" s="2">
        <v>0.6</v>
      </c>
      <c r="P35" s="2">
        <v>85.7</v>
      </c>
      <c r="Q35" s="2">
        <v>3.5</v>
      </c>
      <c r="R35" s="2">
        <v>153.1</v>
      </c>
      <c r="S35" s="2" t="s">
        <v>29</v>
      </c>
      <c r="T35" s="2">
        <v>0</v>
      </c>
      <c r="U35" s="2">
        <v>-91.5913410520902</v>
      </c>
      <c r="V35" s="2">
        <v>43.966224131317098</v>
      </c>
      <c r="W35" s="2" t="s">
        <v>41</v>
      </c>
      <c r="X35">
        <v>47.656700100000002</v>
      </c>
      <c r="Y35">
        <v>1151.2299805</v>
      </c>
      <c r="Z35">
        <v>7.2690001000000004</v>
      </c>
      <c r="AA35">
        <v>822.00799559999996</v>
      </c>
      <c r="AB35" s="4">
        <f t="shared" si="0"/>
        <v>42.550000000000004</v>
      </c>
    </row>
    <row r="36" spans="1:36" x14ac:dyDescent="0.3">
      <c r="A36" s="2">
        <v>130</v>
      </c>
      <c r="B36" s="2" t="s">
        <v>93</v>
      </c>
      <c r="C36" s="2">
        <v>2004</v>
      </c>
      <c r="D36" s="2" t="s">
        <v>0</v>
      </c>
      <c r="E36" s="2">
        <v>16</v>
      </c>
      <c r="F36" s="2" t="s">
        <v>76</v>
      </c>
      <c r="G36" s="2" t="s">
        <v>94</v>
      </c>
      <c r="H36" s="2" t="s">
        <v>30</v>
      </c>
      <c r="I36" s="2" t="s">
        <v>29</v>
      </c>
      <c r="J36" s="2" t="s">
        <v>29</v>
      </c>
      <c r="K36" s="2" t="s">
        <v>29</v>
      </c>
      <c r="L36" s="2">
        <v>2001</v>
      </c>
      <c r="M36" s="2" t="s">
        <v>48</v>
      </c>
      <c r="N36" s="2" t="s">
        <v>32</v>
      </c>
      <c r="O36" s="2" t="s">
        <v>29</v>
      </c>
      <c r="P36" s="2" t="s">
        <v>29</v>
      </c>
      <c r="Q36" s="2" t="s">
        <v>29</v>
      </c>
      <c r="R36" s="2" t="s">
        <v>29</v>
      </c>
      <c r="S36" s="2" t="s">
        <v>29</v>
      </c>
      <c r="T36" s="2">
        <v>-0.69</v>
      </c>
      <c r="U36" s="2">
        <v>145.36591909379999</v>
      </c>
      <c r="V36" s="2">
        <v>-37.806686188268102</v>
      </c>
      <c r="W36" s="8" t="s">
        <v>95</v>
      </c>
      <c r="X36">
        <v>20.0361996</v>
      </c>
      <c r="Y36">
        <v>377.51998900000001</v>
      </c>
      <c r="Z36">
        <v>13.3779001</v>
      </c>
      <c r="AA36">
        <v>1128.3599853999999</v>
      </c>
      <c r="AB36" s="4" t="e">
        <f t="shared" si="0"/>
        <v>#VALUE!</v>
      </c>
    </row>
    <row r="37" spans="1:36" x14ac:dyDescent="0.3">
      <c r="A37" s="2">
        <v>130</v>
      </c>
      <c r="B37" s="2" t="s">
        <v>93</v>
      </c>
      <c r="C37" s="2">
        <v>2004</v>
      </c>
      <c r="D37" s="2" t="s">
        <v>0</v>
      </c>
      <c r="E37" s="2">
        <v>16</v>
      </c>
      <c r="F37" s="2" t="s">
        <v>76</v>
      </c>
      <c r="G37" s="2" t="s">
        <v>94</v>
      </c>
      <c r="H37" s="2" t="s">
        <v>30</v>
      </c>
      <c r="I37" s="2" t="s">
        <v>29</v>
      </c>
      <c r="J37" s="2" t="s">
        <v>29</v>
      </c>
      <c r="K37" s="2" t="s">
        <v>29</v>
      </c>
      <c r="L37" s="2">
        <v>2001</v>
      </c>
      <c r="M37" s="2" t="s">
        <v>48</v>
      </c>
      <c r="N37" s="2" t="s">
        <v>32</v>
      </c>
      <c r="O37" s="2" t="s">
        <v>29</v>
      </c>
      <c r="P37" s="2" t="s">
        <v>29</v>
      </c>
      <c r="Q37" s="2" t="s">
        <v>29</v>
      </c>
      <c r="R37" s="2" t="s">
        <v>29</v>
      </c>
      <c r="S37" s="2" t="s">
        <v>29</v>
      </c>
      <c r="T37" s="2">
        <v>-0.61</v>
      </c>
      <c r="U37" s="2">
        <v>145.36591909379999</v>
      </c>
      <c r="V37" s="2">
        <v>-37.806686188268102</v>
      </c>
      <c r="W37" s="8" t="s">
        <v>95</v>
      </c>
      <c r="X37">
        <v>20.0361996</v>
      </c>
      <c r="Y37">
        <v>377.51998900000001</v>
      </c>
      <c r="Z37">
        <v>13.3779001</v>
      </c>
      <c r="AA37">
        <v>1128.3599853999999</v>
      </c>
      <c r="AB37" s="4" t="e">
        <f t="shared" si="0"/>
        <v>#VALUE!</v>
      </c>
    </row>
    <row r="38" spans="1:36" x14ac:dyDescent="0.3">
      <c r="A38" s="2">
        <v>138</v>
      </c>
      <c r="B38" s="2" t="s">
        <v>43</v>
      </c>
      <c r="C38" s="2">
        <v>2001</v>
      </c>
      <c r="D38" s="2" t="s">
        <v>0</v>
      </c>
      <c r="E38" s="2">
        <v>38</v>
      </c>
      <c r="F38" s="2" t="s">
        <v>76</v>
      </c>
      <c r="G38" s="2" t="s">
        <v>1</v>
      </c>
      <c r="H38" s="2" t="s">
        <v>30</v>
      </c>
      <c r="I38" s="2">
        <v>13</v>
      </c>
      <c r="J38" s="2">
        <v>34</v>
      </c>
      <c r="K38" s="2" t="s">
        <v>34</v>
      </c>
      <c r="L38" s="2">
        <v>1998</v>
      </c>
      <c r="M38" s="2">
        <v>1998</v>
      </c>
      <c r="N38" s="2" t="s">
        <v>32</v>
      </c>
      <c r="O38" s="2">
        <v>0.03</v>
      </c>
      <c r="P38" s="2">
        <v>14.8</v>
      </c>
      <c r="Q38" s="2" t="s">
        <v>29</v>
      </c>
      <c r="R38" s="2" t="s">
        <v>29</v>
      </c>
      <c r="S38" s="2" t="s">
        <v>29</v>
      </c>
      <c r="T38" s="2">
        <v>-0.42</v>
      </c>
      <c r="U38" s="2">
        <v>-88.0558981249022</v>
      </c>
      <c r="V38" s="2">
        <v>43.7140892217665</v>
      </c>
      <c r="W38" s="2" t="s">
        <v>36</v>
      </c>
      <c r="X38">
        <v>36.192699400000002</v>
      </c>
      <c r="Y38">
        <v>1042.1300048999999</v>
      </c>
      <c r="Z38">
        <v>7.3861799000000001</v>
      </c>
      <c r="AA38">
        <v>827.03601070000002</v>
      </c>
      <c r="AB38" s="4">
        <f t="shared" si="0"/>
        <v>7.3850000000000007</v>
      </c>
    </row>
    <row r="39" spans="1:36" x14ac:dyDescent="0.3">
      <c r="A39" s="2">
        <v>138</v>
      </c>
      <c r="B39" s="2" t="s">
        <v>43</v>
      </c>
      <c r="C39" s="2">
        <v>2001</v>
      </c>
      <c r="D39" s="2" t="s">
        <v>0</v>
      </c>
      <c r="E39" s="2">
        <v>38</v>
      </c>
      <c r="F39" s="2" t="s">
        <v>3</v>
      </c>
      <c r="G39" s="2" t="s">
        <v>1</v>
      </c>
      <c r="H39" s="2" t="s">
        <v>30</v>
      </c>
      <c r="I39" s="2">
        <v>6</v>
      </c>
      <c r="J39" s="2">
        <v>21</v>
      </c>
      <c r="K39" s="2" t="s">
        <v>34</v>
      </c>
      <c r="L39" s="2">
        <v>1998</v>
      </c>
      <c r="M39" s="2">
        <v>1998</v>
      </c>
      <c r="N39" s="2" t="s">
        <v>32</v>
      </c>
      <c r="O39" s="2">
        <v>0.03</v>
      </c>
      <c r="P39" s="2">
        <v>14.8</v>
      </c>
      <c r="Q39" s="2" t="s">
        <v>29</v>
      </c>
      <c r="R39" s="2" t="s">
        <v>29</v>
      </c>
      <c r="S39" s="2" t="s">
        <v>29</v>
      </c>
      <c r="T39" s="2">
        <v>0</v>
      </c>
      <c r="U39" s="2">
        <v>-88.0558981249022</v>
      </c>
      <c r="V39" s="2">
        <v>43.7140892217665</v>
      </c>
      <c r="W39" s="2" t="s">
        <v>36</v>
      </c>
      <c r="X39">
        <v>36.192699400000002</v>
      </c>
      <c r="Y39">
        <v>1042.1300048999999</v>
      </c>
      <c r="Z39">
        <v>7.3861799000000001</v>
      </c>
      <c r="AA39">
        <v>827.03601070000002</v>
      </c>
      <c r="AB39" s="4">
        <f t="shared" si="0"/>
        <v>7.3850000000000007</v>
      </c>
    </row>
    <row r="40" spans="1:36" x14ac:dyDescent="0.3">
      <c r="A40" s="2">
        <v>148</v>
      </c>
      <c r="B40" s="2" t="s">
        <v>96</v>
      </c>
      <c r="C40" s="2">
        <v>2013</v>
      </c>
      <c r="D40" s="2" t="s">
        <v>0</v>
      </c>
      <c r="E40" s="2">
        <v>63</v>
      </c>
      <c r="F40" s="2" t="s">
        <v>76</v>
      </c>
      <c r="G40" s="2" t="s">
        <v>1</v>
      </c>
      <c r="H40" s="2" t="s">
        <v>30</v>
      </c>
      <c r="I40" s="2" t="s">
        <v>29</v>
      </c>
      <c r="J40" s="2" t="s">
        <v>29</v>
      </c>
      <c r="K40" s="2" t="s">
        <v>29</v>
      </c>
      <c r="L40" s="2">
        <v>1995</v>
      </c>
      <c r="M40" s="2">
        <v>1995</v>
      </c>
      <c r="N40" s="2" t="s">
        <v>31</v>
      </c>
      <c r="O40" s="2" t="s">
        <v>29</v>
      </c>
      <c r="P40" s="2" t="s">
        <v>29</v>
      </c>
      <c r="Q40" s="2" t="s">
        <v>29</v>
      </c>
      <c r="R40" s="2" t="s">
        <v>29</v>
      </c>
      <c r="S40" s="2" t="s">
        <v>29</v>
      </c>
      <c r="T40" s="2">
        <v>-0.83</v>
      </c>
      <c r="U40" s="2">
        <v>-2.61796595556652</v>
      </c>
      <c r="V40" s="2">
        <v>38.006546626199302</v>
      </c>
      <c r="W40" s="2" t="s">
        <v>97</v>
      </c>
      <c r="X40">
        <v>43.118698100000003</v>
      </c>
      <c r="Y40">
        <v>735.9509888</v>
      </c>
      <c r="Z40">
        <v>11.6554003</v>
      </c>
      <c r="AA40">
        <v>505.03298949999999</v>
      </c>
      <c r="AB40" s="4" t="e">
        <f t="shared" si="0"/>
        <v>#VALUE!</v>
      </c>
    </row>
    <row r="41" spans="1:36" x14ac:dyDescent="0.3">
      <c r="A41" s="2">
        <v>157</v>
      </c>
      <c r="B41" s="2" t="s">
        <v>98</v>
      </c>
      <c r="C41" s="2">
        <v>2002</v>
      </c>
      <c r="D41" s="2" t="s">
        <v>0</v>
      </c>
      <c r="E41" s="2">
        <v>43</v>
      </c>
      <c r="F41" s="2" t="s">
        <v>76</v>
      </c>
      <c r="G41" s="2" t="s">
        <v>91</v>
      </c>
      <c r="H41" s="2" t="s">
        <v>30</v>
      </c>
      <c r="I41" s="2">
        <v>3.8</v>
      </c>
      <c r="J41" s="2">
        <v>9.8000000000000007</v>
      </c>
      <c r="K41" s="2" t="s">
        <v>34</v>
      </c>
      <c r="L41" s="2">
        <v>1997</v>
      </c>
      <c r="M41" s="2">
        <v>1990</v>
      </c>
      <c r="N41" s="2" t="s">
        <v>31</v>
      </c>
      <c r="O41" s="2" t="s">
        <v>29</v>
      </c>
      <c r="P41" s="2" t="s">
        <v>29</v>
      </c>
      <c r="Q41" s="2">
        <v>5.55</v>
      </c>
      <c r="R41" s="2">
        <v>28.33</v>
      </c>
      <c r="S41" s="2">
        <v>13.73</v>
      </c>
      <c r="T41" s="2">
        <v>0.42</v>
      </c>
      <c r="U41" s="7">
        <v>-88.178159313511102</v>
      </c>
      <c r="V41" s="7">
        <v>43.1527981750775</v>
      </c>
      <c r="W41" s="2" t="s">
        <v>36</v>
      </c>
      <c r="X41">
        <v>34.825599699999998</v>
      </c>
      <c r="Y41">
        <v>1051.25</v>
      </c>
      <c r="Z41">
        <v>8.0530901000000004</v>
      </c>
      <c r="AA41">
        <v>826.35601810000003</v>
      </c>
      <c r="AB41" s="4" t="e">
        <f t="shared" si="0"/>
        <v>#VALUE!</v>
      </c>
    </row>
    <row r="42" spans="1:36" x14ac:dyDescent="0.3">
      <c r="A42" s="2">
        <v>157</v>
      </c>
      <c r="B42" s="2" t="s">
        <v>98</v>
      </c>
      <c r="C42" s="2">
        <v>2002</v>
      </c>
      <c r="D42" s="2" t="s">
        <v>0</v>
      </c>
      <c r="E42" s="2">
        <v>43</v>
      </c>
      <c r="F42" s="2" t="s">
        <v>76</v>
      </c>
      <c r="G42" s="2" t="s">
        <v>1</v>
      </c>
      <c r="H42" s="2" t="s">
        <v>30</v>
      </c>
      <c r="I42" s="2" t="s">
        <v>29</v>
      </c>
      <c r="J42" s="2" t="s">
        <v>29</v>
      </c>
      <c r="K42" s="2" t="s">
        <v>34</v>
      </c>
      <c r="L42" s="2">
        <v>1997</v>
      </c>
      <c r="M42" s="2">
        <v>1990</v>
      </c>
      <c r="N42" s="2" t="s">
        <v>31</v>
      </c>
      <c r="O42" s="2" t="s">
        <v>29</v>
      </c>
      <c r="P42" s="2" t="s">
        <v>29</v>
      </c>
      <c r="Q42" s="2">
        <v>5.55</v>
      </c>
      <c r="R42" s="2">
        <v>28.33</v>
      </c>
      <c r="S42" s="2">
        <v>13.73</v>
      </c>
      <c r="T42" s="2">
        <v>0.39</v>
      </c>
      <c r="U42" s="7">
        <v>-88.178159313511102</v>
      </c>
      <c r="V42" s="7">
        <v>43.1527981750775</v>
      </c>
      <c r="W42" s="2" t="s">
        <v>36</v>
      </c>
      <c r="X42">
        <v>34.825599699999998</v>
      </c>
      <c r="Y42">
        <v>1051.25</v>
      </c>
      <c r="Z42">
        <v>8.0530901000000004</v>
      </c>
      <c r="AA42">
        <v>826.35601810000003</v>
      </c>
      <c r="AB42" s="4" t="e">
        <f t="shared" si="0"/>
        <v>#VALUE!</v>
      </c>
    </row>
    <row r="43" spans="1:36" x14ac:dyDescent="0.3">
      <c r="A43" s="2">
        <v>157</v>
      </c>
      <c r="B43" s="2" t="s">
        <v>98</v>
      </c>
      <c r="C43" s="2">
        <v>2002</v>
      </c>
      <c r="D43" s="2" t="s">
        <v>0</v>
      </c>
      <c r="E43" s="2">
        <v>43</v>
      </c>
      <c r="F43" s="2" t="s">
        <v>76</v>
      </c>
      <c r="G43" s="2" t="s">
        <v>91</v>
      </c>
      <c r="H43" s="2" t="s">
        <v>30</v>
      </c>
      <c r="I43" s="2">
        <v>3.8</v>
      </c>
      <c r="J43" s="2">
        <v>9.8000000000000007</v>
      </c>
      <c r="K43" s="2" t="s">
        <v>34</v>
      </c>
      <c r="L43" s="2">
        <v>1997</v>
      </c>
      <c r="M43" s="2">
        <v>1990</v>
      </c>
      <c r="N43" s="2" t="s">
        <v>32</v>
      </c>
      <c r="O43" s="2" t="s">
        <v>29</v>
      </c>
      <c r="P43" s="2" t="s">
        <v>29</v>
      </c>
      <c r="Q43" s="2">
        <v>5.55</v>
      </c>
      <c r="R43" s="2">
        <v>28.33</v>
      </c>
      <c r="S43" s="2">
        <v>13.73</v>
      </c>
      <c r="T43" s="2">
        <v>-0.56000000000000005</v>
      </c>
      <c r="U43" s="7">
        <v>-88.178159313511102</v>
      </c>
      <c r="V43" s="7">
        <v>43.1527981750775</v>
      </c>
      <c r="W43" s="2" t="s">
        <v>36</v>
      </c>
      <c r="X43">
        <v>34.825599699999998</v>
      </c>
      <c r="Y43">
        <v>1051.25</v>
      </c>
      <c r="Z43">
        <v>8.0530901000000004</v>
      </c>
      <c r="AA43">
        <v>826.35601810000003</v>
      </c>
      <c r="AB43" s="4" t="e">
        <f t="shared" si="0"/>
        <v>#VALUE!</v>
      </c>
    </row>
    <row r="44" spans="1:36" x14ac:dyDescent="0.3">
      <c r="A44" s="2">
        <v>157</v>
      </c>
      <c r="B44" s="2" t="s">
        <v>98</v>
      </c>
      <c r="C44" s="2">
        <v>2002</v>
      </c>
      <c r="D44" s="2" t="s">
        <v>0</v>
      </c>
      <c r="E44" s="2">
        <v>43</v>
      </c>
      <c r="F44" s="2" t="s">
        <v>76</v>
      </c>
      <c r="G44" s="2" t="s">
        <v>1</v>
      </c>
      <c r="H44" s="2" t="s">
        <v>30</v>
      </c>
      <c r="I44" s="2" t="s">
        <v>29</v>
      </c>
      <c r="J44" s="2" t="s">
        <v>29</v>
      </c>
      <c r="K44" s="2" t="s">
        <v>34</v>
      </c>
      <c r="L44" s="2">
        <v>1997</v>
      </c>
      <c r="M44" s="2">
        <v>1990</v>
      </c>
      <c r="N44" s="2" t="s">
        <v>32</v>
      </c>
      <c r="O44" s="2" t="s">
        <v>29</v>
      </c>
      <c r="P44" s="2" t="s">
        <v>29</v>
      </c>
      <c r="Q44" s="2">
        <v>5.55</v>
      </c>
      <c r="R44" s="2">
        <v>28.33</v>
      </c>
      <c r="S44" s="2">
        <v>13.73</v>
      </c>
      <c r="T44" s="2">
        <v>-0.35</v>
      </c>
      <c r="U44" s="7">
        <v>-88.178159313511102</v>
      </c>
      <c r="V44" s="7">
        <v>43.1527981750775</v>
      </c>
      <c r="W44" s="2" t="s">
        <v>36</v>
      </c>
      <c r="X44">
        <v>34.825599699999998</v>
      </c>
      <c r="Y44">
        <v>1051.25</v>
      </c>
      <c r="Z44">
        <v>8.0530901000000004</v>
      </c>
      <c r="AA44">
        <v>826.35601810000003</v>
      </c>
      <c r="AB44" s="4" t="e">
        <f t="shared" si="0"/>
        <v>#VALUE!</v>
      </c>
    </row>
    <row r="45" spans="1:36" x14ac:dyDescent="0.3">
      <c r="A45" s="2">
        <v>181</v>
      </c>
      <c r="B45" s="2" t="s">
        <v>99</v>
      </c>
      <c r="C45" s="2">
        <v>2009</v>
      </c>
      <c r="D45" s="2" t="s">
        <v>0</v>
      </c>
      <c r="E45" s="2">
        <v>31</v>
      </c>
      <c r="F45" s="2" t="s">
        <v>76</v>
      </c>
      <c r="G45" s="2" t="s">
        <v>1</v>
      </c>
      <c r="H45" s="2" t="s">
        <v>30</v>
      </c>
      <c r="I45" s="2" t="s">
        <v>29</v>
      </c>
      <c r="J45" s="2" t="s">
        <v>29</v>
      </c>
      <c r="K45" s="2" t="s">
        <v>34</v>
      </c>
      <c r="L45" s="2">
        <v>1999</v>
      </c>
      <c r="M45" s="2">
        <v>1997</v>
      </c>
      <c r="N45" s="2" t="s">
        <v>31</v>
      </c>
      <c r="O45" s="2" t="s">
        <v>29</v>
      </c>
      <c r="P45" s="2" t="s">
        <v>29</v>
      </c>
      <c r="Q45" s="2">
        <v>11</v>
      </c>
      <c r="R45" s="2">
        <v>126</v>
      </c>
      <c r="S45" s="2" t="s">
        <v>29</v>
      </c>
      <c r="T45" s="2">
        <v>0</v>
      </c>
      <c r="U45" s="2">
        <v>-84.471000856759503</v>
      </c>
      <c r="V45" s="2">
        <v>34.1342531931151</v>
      </c>
      <c r="W45" s="2" t="s">
        <v>45</v>
      </c>
      <c r="X45">
        <v>16.0130005</v>
      </c>
      <c r="Y45">
        <v>755.01202390000003</v>
      </c>
      <c r="Z45">
        <v>15.891500499999999</v>
      </c>
      <c r="AA45">
        <v>1365.5799560999999</v>
      </c>
      <c r="AB45" s="4" t="e">
        <f t="shared" si="0"/>
        <v>#VALUE!</v>
      </c>
    </row>
    <row r="46" spans="1:36" x14ac:dyDescent="0.3">
      <c r="A46" s="2">
        <v>181</v>
      </c>
      <c r="B46" s="2" t="s">
        <v>99</v>
      </c>
      <c r="C46" s="2">
        <v>2009</v>
      </c>
      <c r="D46" s="2" t="s">
        <v>0</v>
      </c>
      <c r="E46" s="2">
        <v>31</v>
      </c>
      <c r="F46" s="2" t="s">
        <v>76</v>
      </c>
      <c r="G46" s="2" t="s">
        <v>1</v>
      </c>
      <c r="H46" s="2" t="s">
        <v>30</v>
      </c>
      <c r="I46" s="2" t="s">
        <v>29</v>
      </c>
      <c r="J46" s="2" t="s">
        <v>29</v>
      </c>
      <c r="K46" s="2" t="s">
        <v>34</v>
      </c>
      <c r="L46" s="2">
        <v>1999</v>
      </c>
      <c r="M46" s="2">
        <v>1997</v>
      </c>
      <c r="N46" s="2" t="s">
        <v>32</v>
      </c>
      <c r="O46" s="2" t="s">
        <v>29</v>
      </c>
      <c r="P46" s="2" t="s">
        <v>29</v>
      </c>
      <c r="Q46" s="2">
        <v>11</v>
      </c>
      <c r="R46" s="2">
        <v>126</v>
      </c>
      <c r="S46" s="2" t="s">
        <v>29</v>
      </c>
      <c r="T46" s="2">
        <v>-0.4</v>
      </c>
      <c r="U46" s="2">
        <v>-84.471000856759503</v>
      </c>
      <c r="V46" s="2">
        <v>34.1342531931151</v>
      </c>
      <c r="W46" s="2" t="s">
        <v>45</v>
      </c>
      <c r="X46">
        <v>16.0130005</v>
      </c>
      <c r="Y46">
        <v>755.01202390000003</v>
      </c>
      <c r="Z46">
        <v>15.891500499999999</v>
      </c>
      <c r="AA46">
        <v>1365.5799560999999</v>
      </c>
      <c r="AB46" s="4" t="e">
        <f t="shared" si="0"/>
        <v>#VALUE!</v>
      </c>
    </row>
    <row r="47" spans="1:36" x14ac:dyDescent="0.3">
      <c r="A47">
        <v>209</v>
      </c>
      <c r="B47" t="s">
        <v>100</v>
      </c>
      <c r="C47" s="2">
        <v>2012</v>
      </c>
      <c r="D47" t="s">
        <v>0</v>
      </c>
      <c r="E47" s="2">
        <v>60</v>
      </c>
      <c r="F47" s="2" t="s">
        <v>76</v>
      </c>
      <c r="G47" s="2" t="s">
        <v>1</v>
      </c>
      <c r="H47" s="2" t="s">
        <v>30</v>
      </c>
      <c r="I47" s="2" t="s">
        <v>29</v>
      </c>
      <c r="J47" s="2" t="s">
        <v>29</v>
      </c>
      <c r="K47" s="2" t="s">
        <v>34</v>
      </c>
      <c r="L47" s="2">
        <v>2010</v>
      </c>
      <c r="M47" s="2">
        <v>2007</v>
      </c>
      <c r="N47" s="2" t="s">
        <v>31</v>
      </c>
      <c r="O47" s="2">
        <v>0</v>
      </c>
      <c r="P47" s="2">
        <v>87</v>
      </c>
      <c r="Q47" s="2">
        <v>1</v>
      </c>
      <c r="R47" s="2">
        <v>70</v>
      </c>
      <c r="S47" s="2">
        <v>15</v>
      </c>
      <c r="T47" s="2">
        <v>-0.55000000000000004</v>
      </c>
      <c r="U47" s="2">
        <v>119.559050101439</v>
      </c>
      <c r="V47" s="2">
        <v>28.521895862550402</v>
      </c>
      <c r="W47" s="2" t="s">
        <v>101</v>
      </c>
      <c r="X47">
        <v>50.412899000000003</v>
      </c>
      <c r="Y47">
        <v>781.82501219999995</v>
      </c>
      <c r="Z47">
        <v>16.583700199999999</v>
      </c>
      <c r="AA47">
        <v>1574.1999512</v>
      </c>
      <c r="AB47" s="4">
        <f t="shared" si="0"/>
        <v>43.5</v>
      </c>
    </row>
    <row r="48" spans="1:36" x14ac:dyDescent="0.3">
      <c r="A48">
        <v>209</v>
      </c>
      <c r="B48" t="s">
        <v>100</v>
      </c>
      <c r="C48" s="2">
        <v>2012</v>
      </c>
      <c r="D48" t="s">
        <v>0</v>
      </c>
      <c r="E48" s="2">
        <v>60</v>
      </c>
      <c r="F48" s="2" t="s">
        <v>76</v>
      </c>
      <c r="G48" s="2" t="s">
        <v>1</v>
      </c>
      <c r="H48" s="2" t="s">
        <v>30</v>
      </c>
      <c r="I48" s="2" t="s">
        <v>29</v>
      </c>
      <c r="J48" s="2" t="s">
        <v>29</v>
      </c>
      <c r="K48" s="2" t="s">
        <v>34</v>
      </c>
      <c r="L48" s="2">
        <v>2010</v>
      </c>
      <c r="M48" s="2">
        <v>2007</v>
      </c>
      <c r="N48" s="2" t="s">
        <v>31</v>
      </c>
      <c r="O48" s="2">
        <v>0</v>
      </c>
      <c r="P48" s="2">
        <v>87</v>
      </c>
      <c r="Q48" s="2">
        <v>1</v>
      </c>
      <c r="R48" s="2">
        <v>70</v>
      </c>
      <c r="S48" s="2">
        <v>15</v>
      </c>
      <c r="T48" s="2">
        <v>-0.49</v>
      </c>
      <c r="U48" s="2">
        <v>119.559050101439</v>
      </c>
      <c r="V48" s="2">
        <v>28.521895862550402</v>
      </c>
      <c r="W48" s="2" t="s">
        <v>101</v>
      </c>
      <c r="X48">
        <v>50.412899000000003</v>
      </c>
      <c r="Y48">
        <v>781.82501219999995</v>
      </c>
      <c r="Z48">
        <v>16.583700199999999</v>
      </c>
      <c r="AA48">
        <v>1574.1999512</v>
      </c>
      <c r="AB48" s="4">
        <f t="shared" si="0"/>
        <v>43.5</v>
      </c>
    </row>
    <row r="49" spans="1:28" x14ac:dyDescent="0.3">
      <c r="A49">
        <v>209</v>
      </c>
      <c r="B49" t="s">
        <v>100</v>
      </c>
      <c r="C49" s="2">
        <v>2012</v>
      </c>
      <c r="D49" t="s">
        <v>0</v>
      </c>
      <c r="E49" s="2">
        <v>60</v>
      </c>
      <c r="F49" s="2" t="s">
        <v>76</v>
      </c>
      <c r="G49" s="2" t="s">
        <v>1</v>
      </c>
      <c r="H49" s="2" t="s">
        <v>30</v>
      </c>
      <c r="I49" s="2" t="s">
        <v>29</v>
      </c>
      <c r="J49" s="2" t="s">
        <v>29</v>
      </c>
      <c r="K49" s="2" t="s">
        <v>34</v>
      </c>
      <c r="L49" s="2">
        <v>2010</v>
      </c>
      <c r="M49" s="2">
        <v>2007</v>
      </c>
      <c r="N49" s="2" t="s">
        <v>32</v>
      </c>
      <c r="O49" s="2">
        <v>0</v>
      </c>
      <c r="P49" s="2">
        <v>81.599999999999994</v>
      </c>
      <c r="Q49" s="2">
        <v>1</v>
      </c>
      <c r="R49" s="2">
        <v>70</v>
      </c>
      <c r="S49" s="2">
        <v>15</v>
      </c>
      <c r="T49" s="2">
        <v>-0.87</v>
      </c>
      <c r="U49" s="2">
        <v>119.559050101439</v>
      </c>
      <c r="V49" s="2">
        <v>28.521895862550402</v>
      </c>
      <c r="W49" s="2" t="s">
        <v>101</v>
      </c>
      <c r="X49">
        <v>50.412899000000003</v>
      </c>
      <c r="Y49">
        <v>781.82501219999995</v>
      </c>
      <c r="Z49">
        <v>16.583700199999999</v>
      </c>
      <c r="AA49">
        <v>1574.1999512</v>
      </c>
      <c r="AB49" s="4">
        <f t="shared" si="0"/>
        <v>40.799999999999997</v>
      </c>
    </row>
    <row r="50" spans="1:28" x14ac:dyDescent="0.3">
      <c r="A50">
        <v>209</v>
      </c>
      <c r="B50" t="s">
        <v>100</v>
      </c>
      <c r="C50" s="2">
        <v>2012</v>
      </c>
      <c r="D50" t="s">
        <v>0</v>
      </c>
      <c r="E50" s="2">
        <v>60</v>
      </c>
      <c r="F50" s="2" t="s">
        <v>76</v>
      </c>
      <c r="G50" s="2" t="s">
        <v>1</v>
      </c>
      <c r="H50" s="2" t="s">
        <v>30</v>
      </c>
      <c r="I50" s="2" t="s">
        <v>29</v>
      </c>
      <c r="J50" s="2" t="s">
        <v>29</v>
      </c>
      <c r="K50" s="2" t="s">
        <v>34</v>
      </c>
      <c r="L50" s="2">
        <v>2010</v>
      </c>
      <c r="M50" s="2">
        <v>2007</v>
      </c>
      <c r="N50" s="2" t="s">
        <v>32</v>
      </c>
      <c r="O50" s="2">
        <v>0</v>
      </c>
      <c r="P50" s="2">
        <v>81.599999999999994</v>
      </c>
      <c r="Q50" s="2">
        <v>1</v>
      </c>
      <c r="R50" s="2">
        <v>70</v>
      </c>
      <c r="S50" s="2">
        <v>15</v>
      </c>
      <c r="T50" s="2">
        <v>-0.82</v>
      </c>
      <c r="U50" s="2">
        <v>119.559050101439</v>
      </c>
      <c r="V50" s="2">
        <v>28.521895862550402</v>
      </c>
      <c r="W50" s="2" t="s">
        <v>101</v>
      </c>
      <c r="X50">
        <v>50.412899000000003</v>
      </c>
      <c r="Y50">
        <v>781.82501219999995</v>
      </c>
      <c r="Z50">
        <v>16.583700199999999</v>
      </c>
      <c r="AA50">
        <v>1574.1999512</v>
      </c>
      <c r="AB50" s="4">
        <f t="shared" si="0"/>
        <v>40.799999999999997</v>
      </c>
    </row>
    <row r="51" spans="1:28" x14ac:dyDescent="0.3">
      <c r="A51" s="2">
        <v>250</v>
      </c>
      <c r="B51" s="2" t="s">
        <v>44</v>
      </c>
      <c r="C51" s="2">
        <v>2005</v>
      </c>
      <c r="D51" s="2" t="s">
        <v>0</v>
      </c>
      <c r="E51" s="2">
        <v>15</v>
      </c>
      <c r="F51" s="2" t="s">
        <v>3</v>
      </c>
      <c r="G51" s="2" t="s">
        <v>1</v>
      </c>
      <c r="H51" s="2" t="s">
        <v>30</v>
      </c>
      <c r="I51" s="2">
        <v>2</v>
      </c>
      <c r="J51" s="2">
        <v>16</v>
      </c>
      <c r="K51" s="2" t="s">
        <v>34</v>
      </c>
      <c r="L51" s="2">
        <v>2003</v>
      </c>
      <c r="M51" s="2">
        <v>2002</v>
      </c>
      <c r="N51" s="2" t="s">
        <v>32</v>
      </c>
      <c r="O51" s="2">
        <v>0.1</v>
      </c>
      <c r="P51" s="2">
        <v>48.9</v>
      </c>
      <c r="Q51" s="2">
        <v>4</v>
      </c>
      <c r="R51" s="2">
        <v>25</v>
      </c>
      <c r="S51" s="2" t="s">
        <v>29</v>
      </c>
      <c r="T51" s="2">
        <v>0</v>
      </c>
      <c r="U51" s="2">
        <v>-84.940934828013397</v>
      </c>
      <c r="V51" s="2">
        <v>32.796237557414699</v>
      </c>
      <c r="W51" s="2" t="s">
        <v>45</v>
      </c>
      <c r="X51">
        <v>21.7942009</v>
      </c>
      <c r="Y51">
        <v>707.53198239999995</v>
      </c>
      <c r="Z51">
        <v>16.9869995</v>
      </c>
      <c r="AA51">
        <v>1314.2800293</v>
      </c>
      <c r="AB51" s="4">
        <f t="shared" si="0"/>
        <v>24.4</v>
      </c>
    </row>
    <row r="52" spans="1:28" x14ac:dyDescent="0.3">
      <c r="A52" s="2">
        <v>270</v>
      </c>
      <c r="B52" s="2" t="s">
        <v>102</v>
      </c>
      <c r="C52" s="2">
        <v>1995</v>
      </c>
      <c r="D52" s="2" t="s">
        <v>0</v>
      </c>
      <c r="E52" s="2">
        <v>29</v>
      </c>
      <c r="F52" s="2" t="s">
        <v>76</v>
      </c>
      <c r="G52" s="2" t="s">
        <v>1</v>
      </c>
      <c r="H52" s="2" t="s">
        <v>30</v>
      </c>
      <c r="I52" s="2">
        <v>6</v>
      </c>
      <c r="J52" s="2">
        <v>34</v>
      </c>
      <c r="K52" s="2" t="s">
        <v>29</v>
      </c>
      <c r="L52" s="2">
        <v>1994</v>
      </c>
      <c r="M52" s="2">
        <v>1994</v>
      </c>
      <c r="N52" s="2" t="s">
        <v>32</v>
      </c>
      <c r="O52" s="2">
        <v>0</v>
      </c>
      <c r="P52" s="2">
        <v>7</v>
      </c>
      <c r="Q52" s="2" t="s">
        <v>29</v>
      </c>
      <c r="R52" s="2" t="s">
        <v>29</v>
      </c>
      <c r="S52" s="2" t="s">
        <v>29</v>
      </c>
      <c r="T52" s="2">
        <v>0</v>
      </c>
      <c r="U52" s="2">
        <v>173.80026069566901</v>
      </c>
      <c r="V52" s="2">
        <v>-35.504117654961</v>
      </c>
      <c r="W52" s="2" t="s">
        <v>103</v>
      </c>
      <c r="X52">
        <v>20.951499900000002</v>
      </c>
      <c r="Y52">
        <v>293.39498900000001</v>
      </c>
      <c r="Z52">
        <v>14.0127001</v>
      </c>
      <c r="AA52">
        <v>1645.3900146000001</v>
      </c>
      <c r="AB52" s="4">
        <f t="shared" si="0"/>
        <v>3.5</v>
      </c>
    </row>
    <row r="53" spans="1:28" x14ac:dyDescent="0.3">
      <c r="A53" s="2">
        <v>270</v>
      </c>
      <c r="B53" s="2" t="s">
        <v>102</v>
      </c>
      <c r="C53" s="2">
        <v>1995</v>
      </c>
      <c r="D53" s="2" t="s">
        <v>0</v>
      </c>
      <c r="E53" s="2">
        <v>29</v>
      </c>
      <c r="F53" s="2" t="s">
        <v>76</v>
      </c>
      <c r="G53" s="2" t="s">
        <v>104</v>
      </c>
      <c r="H53" s="2" t="s">
        <v>30</v>
      </c>
      <c r="I53" s="2">
        <v>1</v>
      </c>
      <c r="J53" s="2">
        <v>21</v>
      </c>
      <c r="K53" s="2" t="s">
        <v>29</v>
      </c>
      <c r="L53" s="2">
        <v>1994</v>
      </c>
      <c r="M53" s="2">
        <v>1994</v>
      </c>
      <c r="N53" s="2" t="s">
        <v>32</v>
      </c>
      <c r="O53" s="2">
        <v>0</v>
      </c>
      <c r="P53" s="2">
        <v>7</v>
      </c>
      <c r="Q53" s="2" t="s">
        <v>29</v>
      </c>
      <c r="R53" s="2" t="s">
        <v>29</v>
      </c>
      <c r="S53" s="2" t="s">
        <v>29</v>
      </c>
      <c r="T53" s="2">
        <v>0</v>
      </c>
      <c r="U53" s="2">
        <v>173.80026069566901</v>
      </c>
      <c r="V53" s="2">
        <v>-35.504117654961</v>
      </c>
      <c r="W53" s="2" t="s">
        <v>103</v>
      </c>
      <c r="X53">
        <v>20.951499900000002</v>
      </c>
      <c r="Y53">
        <v>293.39498900000001</v>
      </c>
      <c r="Z53">
        <v>14.0127001</v>
      </c>
      <c r="AA53">
        <v>1645.3900146000001</v>
      </c>
      <c r="AB53" s="4">
        <f t="shared" si="0"/>
        <v>3.5</v>
      </c>
    </row>
    <row r="54" spans="1:28" x14ac:dyDescent="0.3">
      <c r="A54" s="2">
        <v>286</v>
      </c>
      <c r="B54" s="2" t="s">
        <v>105</v>
      </c>
      <c r="C54" s="2">
        <v>2003</v>
      </c>
      <c r="D54" s="2" t="s">
        <v>0</v>
      </c>
      <c r="E54" s="2">
        <v>12</v>
      </c>
      <c r="F54" s="2" t="s">
        <v>76</v>
      </c>
      <c r="G54" s="2" t="s">
        <v>1</v>
      </c>
      <c r="H54" s="2" t="s">
        <v>30</v>
      </c>
      <c r="I54" s="2" t="s">
        <v>29</v>
      </c>
      <c r="J54" s="2" t="s">
        <v>29</v>
      </c>
      <c r="K54" s="2" t="s">
        <v>29</v>
      </c>
      <c r="L54" s="2">
        <v>2000</v>
      </c>
      <c r="M54" s="2" t="s">
        <v>48</v>
      </c>
      <c r="N54" s="2" t="s">
        <v>32</v>
      </c>
      <c r="O54" s="2">
        <v>0</v>
      </c>
      <c r="P54" s="2">
        <v>39.9</v>
      </c>
      <c r="Q54" s="2">
        <v>7</v>
      </c>
      <c r="R54" s="2">
        <v>76</v>
      </c>
      <c r="S54" s="2" t="s">
        <v>29</v>
      </c>
      <c r="T54" s="2">
        <v>-0.65</v>
      </c>
      <c r="U54" s="2">
        <v>-149.78569926630999</v>
      </c>
      <c r="V54" s="2">
        <v>61.222831358093202</v>
      </c>
      <c r="W54" s="2" t="s">
        <v>106</v>
      </c>
      <c r="X54">
        <v>39.712200199999998</v>
      </c>
      <c r="Y54">
        <v>823.30499269999996</v>
      </c>
      <c r="Z54">
        <v>1.4549099999999999</v>
      </c>
      <c r="AA54">
        <v>796.27001949999999</v>
      </c>
      <c r="AB54" s="4">
        <f t="shared" si="0"/>
        <v>19.95</v>
      </c>
    </row>
    <row r="55" spans="1:28" x14ac:dyDescent="0.3">
      <c r="A55" s="2">
        <v>292</v>
      </c>
      <c r="B55" s="2" t="s">
        <v>102</v>
      </c>
      <c r="C55" s="2">
        <v>2008</v>
      </c>
      <c r="D55" s="2" t="s">
        <v>0</v>
      </c>
      <c r="E55" s="2">
        <v>49</v>
      </c>
      <c r="F55" s="2" t="s">
        <v>76</v>
      </c>
      <c r="G55" s="2" t="s">
        <v>104</v>
      </c>
      <c r="H55" s="2" t="s">
        <v>30</v>
      </c>
      <c r="I55" s="2" t="s">
        <v>29</v>
      </c>
      <c r="J55" s="2" t="s">
        <v>29</v>
      </c>
      <c r="K55" s="2" t="s">
        <v>29</v>
      </c>
      <c r="L55" s="2" t="s">
        <v>107</v>
      </c>
      <c r="M55" s="2" t="s">
        <v>48</v>
      </c>
      <c r="N55" s="2" t="s">
        <v>31</v>
      </c>
      <c r="O55" s="2" t="s">
        <v>29</v>
      </c>
      <c r="P55" s="2" t="s">
        <v>29</v>
      </c>
      <c r="Q55" s="2" t="s">
        <v>29</v>
      </c>
      <c r="R55" s="2" t="s">
        <v>29</v>
      </c>
      <c r="S55" s="2" t="s">
        <v>29</v>
      </c>
      <c r="T55" s="2">
        <v>-0.59</v>
      </c>
      <c r="U55" s="2">
        <v>175.46437052024399</v>
      </c>
      <c r="V55" s="2">
        <v>-37.741424101926903</v>
      </c>
      <c r="W55" s="2" t="s">
        <v>103</v>
      </c>
      <c r="X55">
        <v>15.121199600000001</v>
      </c>
      <c r="Y55">
        <v>362.03698730000002</v>
      </c>
      <c r="Z55">
        <v>13.536999700000001</v>
      </c>
      <c r="AA55">
        <v>1341.8199463000001</v>
      </c>
      <c r="AB55" s="4" t="e">
        <f t="shared" si="0"/>
        <v>#VALUE!</v>
      </c>
    </row>
    <row r="56" spans="1:28" x14ac:dyDescent="0.3">
      <c r="A56" s="2">
        <v>339</v>
      </c>
      <c r="B56" s="2" t="s">
        <v>108</v>
      </c>
      <c r="C56" s="2">
        <v>2012</v>
      </c>
      <c r="D56" s="2" t="s">
        <v>0</v>
      </c>
      <c r="E56" s="2">
        <v>685</v>
      </c>
      <c r="F56" s="2" t="s">
        <v>76</v>
      </c>
      <c r="G56" s="2" t="s">
        <v>1</v>
      </c>
      <c r="H56" s="2" t="s">
        <v>30</v>
      </c>
      <c r="I56" s="2" t="s">
        <v>29</v>
      </c>
      <c r="J56" s="2" t="s">
        <v>29</v>
      </c>
      <c r="K56" s="2" t="s">
        <v>29</v>
      </c>
      <c r="L56" s="2">
        <v>2009</v>
      </c>
      <c r="M56" s="2" t="s">
        <v>48</v>
      </c>
      <c r="N56" s="2" t="s">
        <v>31</v>
      </c>
      <c r="O56" s="2" t="s">
        <v>29</v>
      </c>
      <c r="P56" s="2" t="s">
        <v>29</v>
      </c>
      <c r="Q56" s="2" t="s">
        <v>29</v>
      </c>
      <c r="R56" s="2" t="s">
        <v>29</v>
      </c>
      <c r="S56" s="2" t="s">
        <v>29</v>
      </c>
      <c r="T56" s="2">
        <v>-0.32</v>
      </c>
      <c r="U56" s="2">
        <v>128.29878955445099</v>
      </c>
      <c r="V56" s="2">
        <v>36.622840663794101</v>
      </c>
      <c r="W56" s="2" t="s">
        <v>109</v>
      </c>
      <c r="X56">
        <v>81.871002200000007</v>
      </c>
      <c r="Y56">
        <v>975.15301509999995</v>
      </c>
      <c r="Z56">
        <v>11.9201002</v>
      </c>
      <c r="AA56">
        <v>1159.0100098</v>
      </c>
      <c r="AB56" s="4" t="e">
        <f t="shared" si="0"/>
        <v>#VALUE!</v>
      </c>
    </row>
    <row r="57" spans="1:28" x14ac:dyDescent="0.3">
      <c r="A57" s="2">
        <v>339</v>
      </c>
      <c r="B57" s="2" t="s">
        <v>108</v>
      </c>
      <c r="C57" s="2">
        <v>2012</v>
      </c>
      <c r="D57" s="2" t="s">
        <v>0</v>
      </c>
      <c r="E57" s="2">
        <v>685</v>
      </c>
      <c r="F57" s="2" t="s">
        <v>76</v>
      </c>
      <c r="G57" s="2" t="s">
        <v>1</v>
      </c>
      <c r="H57" s="2" t="s">
        <v>30</v>
      </c>
      <c r="I57" s="2" t="s">
        <v>29</v>
      </c>
      <c r="J57" s="2" t="s">
        <v>29</v>
      </c>
      <c r="K57" s="2" t="s">
        <v>29</v>
      </c>
      <c r="L57" s="2">
        <v>2009</v>
      </c>
      <c r="M57" s="2" t="s">
        <v>48</v>
      </c>
      <c r="N57" s="2" t="s">
        <v>32</v>
      </c>
      <c r="O57" s="2" t="s">
        <v>29</v>
      </c>
      <c r="P57" s="2" t="s">
        <v>29</v>
      </c>
      <c r="Q57" s="2" t="s">
        <v>29</v>
      </c>
      <c r="R57" s="2" t="s">
        <v>29</v>
      </c>
      <c r="S57" s="2" t="s">
        <v>29</v>
      </c>
      <c r="T57" s="2">
        <v>-0.21</v>
      </c>
      <c r="U57" s="2">
        <v>128.29878955445099</v>
      </c>
      <c r="V57" s="2">
        <v>36.622840663794101</v>
      </c>
      <c r="W57" s="2" t="s">
        <v>109</v>
      </c>
      <c r="X57">
        <v>81.871002200000007</v>
      </c>
      <c r="Y57">
        <v>975.15301509999995</v>
      </c>
      <c r="Z57">
        <v>11.9201002</v>
      </c>
      <c r="AA57">
        <v>1159.0100098</v>
      </c>
      <c r="AB57" s="4" t="e">
        <f t="shared" si="0"/>
        <v>#VALUE!</v>
      </c>
    </row>
    <row r="58" spans="1:28" x14ac:dyDescent="0.3">
      <c r="A58" s="2">
        <v>345</v>
      </c>
      <c r="B58" s="2" t="s">
        <v>110</v>
      </c>
      <c r="C58" s="2">
        <v>2010</v>
      </c>
      <c r="D58" s="2" t="s">
        <v>0</v>
      </c>
      <c r="E58" s="2">
        <v>148</v>
      </c>
      <c r="F58" s="2" t="s">
        <v>76</v>
      </c>
      <c r="G58" s="2" t="s">
        <v>1</v>
      </c>
      <c r="H58" s="2" t="s">
        <v>30</v>
      </c>
      <c r="I58" s="2" t="s">
        <v>29</v>
      </c>
      <c r="J58" s="2" t="s">
        <v>29</v>
      </c>
      <c r="K58" s="2" t="s">
        <v>29</v>
      </c>
      <c r="L58" s="2">
        <v>1994</v>
      </c>
      <c r="M58" s="2">
        <v>1992</v>
      </c>
      <c r="N58" s="2" t="s">
        <v>31</v>
      </c>
      <c r="O58" s="2" t="s">
        <v>29</v>
      </c>
      <c r="P58" s="2" t="s">
        <v>29</v>
      </c>
      <c r="Q58" s="2" t="s">
        <v>29</v>
      </c>
      <c r="R58" s="2" t="s">
        <v>29</v>
      </c>
      <c r="S58" s="2" t="s">
        <v>29</v>
      </c>
      <c r="T58" s="2">
        <v>-0.1</v>
      </c>
      <c r="U58" s="2">
        <v>-118.503523868972</v>
      </c>
      <c r="V58" s="2">
        <v>44.726643881350903</v>
      </c>
      <c r="W58" s="8" t="s">
        <v>111</v>
      </c>
      <c r="X58">
        <v>38.8832016</v>
      </c>
      <c r="Y58">
        <v>711.19000240000003</v>
      </c>
      <c r="Z58">
        <v>4.5888600000000004</v>
      </c>
      <c r="AA58">
        <v>509.2999878</v>
      </c>
      <c r="AB58" s="4" t="e">
        <f t="shared" si="0"/>
        <v>#VALUE!</v>
      </c>
    </row>
    <row r="59" spans="1:28" x14ac:dyDescent="0.3">
      <c r="A59" s="2">
        <v>359</v>
      </c>
      <c r="B59" s="2" t="s">
        <v>112</v>
      </c>
      <c r="C59" s="2">
        <v>2005</v>
      </c>
      <c r="D59" s="2" t="s">
        <v>0</v>
      </c>
      <c r="E59" s="2">
        <v>167</v>
      </c>
      <c r="F59" s="2" t="s">
        <v>76</v>
      </c>
      <c r="G59" s="2" t="s">
        <v>1</v>
      </c>
      <c r="H59" s="2" t="s">
        <v>30</v>
      </c>
      <c r="I59" s="2" t="s">
        <v>29</v>
      </c>
      <c r="J59" s="2" t="s">
        <v>29</v>
      </c>
      <c r="K59" s="2" t="s">
        <v>34</v>
      </c>
      <c r="L59" s="2">
        <v>1998</v>
      </c>
      <c r="M59" s="2">
        <v>1983</v>
      </c>
      <c r="N59" s="2" t="s">
        <v>31</v>
      </c>
      <c r="O59" s="2" t="s">
        <v>29</v>
      </c>
      <c r="P59" s="2" t="s">
        <v>29</v>
      </c>
      <c r="Q59" s="2" t="s">
        <v>29</v>
      </c>
      <c r="R59" s="2" t="s">
        <v>29</v>
      </c>
      <c r="S59" s="2">
        <v>2.8</v>
      </c>
      <c r="T59" s="2">
        <v>-0.26</v>
      </c>
      <c r="U59" s="2">
        <v>-123.547437536503</v>
      </c>
      <c r="V59" s="2">
        <v>44.208949507071402</v>
      </c>
      <c r="W59" s="2" t="s">
        <v>113</v>
      </c>
      <c r="X59">
        <v>71.094497700000005</v>
      </c>
      <c r="Y59">
        <v>497.64300539999999</v>
      </c>
      <c r="Z59">
        <v>10.6945</v>
      </c>
      <c r="AA59">
        <v>1770.5999756000001</v>
      </c>
      <c r="AB59" s="4" t="e">
        <f t="shared" si="0"/>
        <v>#VALUE!</v>
      </c>
    </row>
    <row r="60" spans="1:28" x14ac:dyDescent="0.3">
      <c r="A60" s="2">
        <v>359</v>
      </c>
      <c r="B60" s="2" t="s">
        <v>112</v>
      </c>
      <c r="C60" s="2">
        <v>2005</v>
      </c>
      <c r="D60" s="2" t="s">
        <v>0</v>
      </c>
      <c r="E60" s="2">
        <v>167</v>
      </c>
      <c r="F60" s="2" t="s">
        <v>76</v>
      </c>
      <c r="G60" s="2" t="s">
        <v>1</v>
      </c>
      <c r="H60" s="2" t="s">
        <v>30</v>
      </c>
      <c r="I60" s="2" t="s">
        <v>29</v>
      </c>
      <c r="J60" s="2" t="s">
        <v>29</v>
      </c>
      <c r="K60" s="2" t="s">
        <v>34</v>
      </c>
      <c r="L60" s="2">
        <v>1998</v>
      </c>
      <c r="M60" s="2">
        <v>1983</v>
      </c>
      <c r="N60" s="2" t="s">
        <v>31</v>
      </c>
      <c r="O60" s="2" t="s">
        <v>29</v>
      </c>
      <c r="P60" s="2" t="s">
        <v>29</v>
      </c>
      <c r="Q60" s="2" t="s">
        <v>29</v>
      </c>
      <c r="R60" s="2" t="s">
        <v>29</v>
      </c>
      <c r="S60" s="2">
        <v>2.8</v>
      </c>
      <c r="T60" s="2">
        <v>-0.03</v>
      </c>
      <c r="U60" s="2">
        <v>-123.547437536503</v>
      </c>
      <c r="V60" s="2">
        <v>44.208949507071402</v>
      </c>
      <c r="W60" s="2" t="s">
        <v>113</v>
      </c>
      <c r="X60">
        <v>71.094497700000005</v>
      </c>
      <c r="Y60">
        <v>497.64300539999999</v>
      </c>
      <c r="Z60">
        <v>10.6945</v>
      </c>
      <c r="AA60">
        <v>1770.5999756000001</v>
      </c>
      <c r="AB60" s="4" t="e">
        <f t="shared" si="0"/>
        <v>#VALUE!</v>
      </c>
    </row>
    <row r="61" spans="1:28" x14ac:dyDescent="0.3">
      <c r="A61" s="2">
        <v>396</v>
      </c>
      <c r="B61" s="2" t="s">
        <v>114</v>
      </c>
      <c r="C61" s="2">
        <v>2010</v>
      </c>
      <c r="D61" s="2" t="s">
        <v>0</v>
      </c>
      <c r="E61" s="2">
        <v>11</v>
      </c>
      <c r="F61" s="2" t="s">
        <v>76</v>
      </c>
      <c r="G61" s="2" t="s">
        <v>94</v>
      </c>
      <c r="H61" s="2" t="s">
        <v>30</v>
      </c>
      <c r="I61" s="2" t="s">
        <v>29</v>
      </c>
      <c r="J61" s="2" t="s">
        <v>29</v>
      </c>
      <c r="K61" s="2" t="s">
        <v>29</v>
      </c>
      <c r="L61" s="2">
        <v>2006</v>
      </c>
      <c r="M61" s="2">
        <v>1997</v>
      </c>
      <c r="N61" s="2" t="s">
        <v>32</v>
      </c>
      <c r="O61" s="2">
        <v>1.3</v>
      </c>
      <c r="P61" s="2">
        <v>27.8</v>
      </c>
      <c r="Q61" s="2" t="s">
        <v>29</v>
      </c>
      <c r="R61" s="2" t="s">
        <v>29</v>
      </c>
      <c r="S61" s="2" t="s">
        <v>29</v>
      </c>
      <c r="T61" s="2">
        <v>-0.63</v>
      </c>
      <c r="U61" s="2">
        <v>114.678576570749</v>
      </c>
      <c r="V61" s="2">
        <v>23.494533125677901</v>
      </c>
      <c r="W61" s="2" t="s">
        <v>101</v>
      </c>
      <c r="X61">
        <v>67.605499300000005</v>
      </c>
      <c r="Y61">
        <v>565.63000490000002</v>
      </c>
      <c r="Z61">
        <v>21.320999100000002</v>
      </c>
      <c r="AA61">
        <v>1838.8699951000001</v>
      </c>
      <c r="AB61" s="4">
        <f t="shared" si="0"/>
        <v>13.25</v>
      </c>
    </row>
    <row r="62" spans="1:28" x14ac:dyDescent="0.3">
      <c r="A62" s="2">
        <v>447</v>
      </c>
      <c r="B62" s="2" t="s">
        <v>46</v>
      </c>
      <c r="C62" s="2">
        <v>2007</v>
      </c>
      <c r="D62" s="2" t="s">
        <v>0</v>
      </c>
      <c r="E62" s="2">
        <v>59</v>
      </c>
      <c r="F62" s="2" t="s">
        <v>3</v>
      </c>
      <c r="G62" s="2" t="s">
        <v>1</v>
      </c>
      <c r="H62" s="2" t="s">
        <v>30</v>
      </c>
      <c r="I62" s="2">
        <v>2</v>
      </c>
      <c r="J62" s="2">
        <v>8</v>
      </c>
      <c r="K62" s="2" t="s">
        <v>29</v>
      </c>
      <c r="L62" s="2">
        <v>2000</v>
      </c>
      <c r="M62" s="2">
        <v>2000</v>
      </c>
      <c r="N62" s="2" t="s">
        <v>31</v>
      </c>
      <c r="O62" s="2">
        <v>0.1</v>
      </c>
      <c r="P62" s="2">
        <v>31</v>
      </c>
      <c r="Q62" s="2">
        <v>5.4</v>
      </c>
      <c r="R62" s="2">
        <v>26.8</v>
      </c>
      <c r="S62" s="2">
        <v>13.1</v>
      </c>
      <c r="T62" s="2">
        <v>0.14000000000000001</v>
      </c>
      <c r="U62" s="2">
        <v>-83.717403337917602</v>
      </c>
      <c r="V62" s="2">
        <v>34.905344036258597</v>
      </c>
      <c r="W62" s="2" t="s">
        <v>39</v>
      </c>
      <c r="X62">
        <v>10.987799600000001</v>
      </c>
      <c r="Y62">
        <v>715.31896970000003</v>
      </c>
      <c r="Z62">
        <v>13.033800100000001</v>
      </c>
      <c r="AA62">
        <v>1727.9699707</v>
      </c>
      <c r="AB62" s="4">
        <f t="shared" si="0"/>
        <v>15.45</v>
      </c>
    </row>
    <row r="63" spans="1:28" x14ac:dyDescent="0.3">
      <c r="A63" s="2">
        <v>447</v>
      </c>
      <c r="B63" s="2" t="s">
        <v>46</v>
      </c>
      <c r="C63" s="2">
        <v>2007</v>
      </c>
      <c r="D63" s="2" t="s">
        <v>0</v>
      </c>
      <c r="E63" s="2">
        <v>59</v>
      </c>
      <c r="F63" s="2" t="s">
        <v>3</v>
      </c>
      <c r="G63" s="2" t="s">
        <v>1</v>
      </c>
      <c r="H63" s="2" t="s">
        <v>30</v>
      </c>
      <c r="I63" s="2">
        <v>2</v>
      </c>
      <c r="J63" s="2">
        <v>8</v>
      </c>
      <c r="K63" s="2" t="s">
        <v>29</v>
      </c>
      <c r="L63" s="2">
        <v>2000</v>
      </c>
      <c r="M63" s="2">
        <v>2000</v>
      </c>
      <c r="N63" s="2" t="s">
        <v>32</v>
      </c>
      <c r="O63" s="2">
        <v>0.5</v>
      </c>
      <c r="P63" s="2">
        <v>65</v>
      </c>
      <c r="Q63" s="2">
        <v>5.4</v>
      </c>
      <c r="R63" s="2">
        <v>26.8</v>
      </c>
      <c r="S63" s="2">
        <v>13.1</v>
      </c>
      <c r="T63" s="2">
        <v>-0.09</v>
      </c>
      <c r="U63" s="2">
        <v>-83.717403337917602</v>
      </c>
      <c r="V63" s="2">
        <v>34.905344036258597</v>
      </c>
      <c r="W63" s="2" t="s">
        <v>39</v>
      </c>
      <c r="X63">
        <v>10.987799600000001</v>
      </c>
      <c r="Y63">
        <v>715.31896970000003</v>
      </c>
      <c r="Z63">
        <v>13.033800100000001</v>
      </c>
      <c r="AA63">
        <v>1727.9699707</v>
      </c>
      <c r="AB63" s="4">
        <f t="shared" si="0"/>
        <v>32.25</v>
      </c>
    </row>
    <row r="64" spans="1:28" x14ac:dyDescent="0.3">
      <c r="A64" s="2">
        <v>507</v>
      </c>
      <c r="B64" s="2" t="s">
        <v>50</v>
      </c>
      <c r="C64" s="2">
        <v>2009</v>
      </c>
      <c r="D64" s="2" t="s">
        <v>0</v>
      </c>
      <c r="E64" s="2">
        <v>18</v>
      </c>
      <c r="F64" s="2" t="s">
        <v>3</v>
      </c>
      <c r="G64" s="2" t="s">
        <v>1</v>
      </c>
      <c r="H64" s="2" t="s">
        <v>30</v>
      </c>
      <c r="I64" s="2">
        <v>14</v>
      </c>
      <c r="J64" s="2">
        <v>64</v>
      </c>
      <c r="K64" s="2" t="s">
        <v>34</v>
      </c>
      <c r="L64" s="2">
        <v>2003</v>
      </c>
      <c r="M64" s="2">
        <v>2002</v>
      </c>
      <c r="N64" s="2" t="s">
        <v>32</v>
      </c>
      <c r="O64" s="2">
        <v>1.2</v>
      </c>
      <c r="P64" s="2">
        <v>40.4</v>
      </c>
      <c r="Q64" s="2">
        <v>4</v>
      </c>
      <c r="R64" s="2">
        <v>25</v>
      </c>
      <c r="S64" s="2" t="s">
        <v>29</v>
      </c>
      <c r="T64" s="2">
        <v>-0.74</v>
      </c>
      <c r="U64" s="2">
        <v>-84.845495468416104</v>
      </c>
      <c r="V64" s="2">
        <v>32.599862138791998</v>
      </c>
      <c r="W64" s="2" t="s">
        <v>45</v>
      </c>
      <c r="X64">
        <v>22.062400799999999</v>
      </c>
      <c r="Y64">
        <v>707.3690186</v>
      </c>
      <c r="Z64">
        <v>17.5030994</v>
      </c>
      <c r="AA64">
        <v>1273.2700195</v>
      </c>
      <c r="AB64" s="4">
        <f t="shared" si="0"/>
        <v>19.599999999999998</v>
      </c>
    </row>
    <row r="65" spans="1:28" x14ac:dyDescent="0.3">
      <c r="A65" s="2">
        <v>507</v>
      </c>
      <c r="B65" s="2" t="s">
        <v>50</v>
      </c>
      <c r="C65" s="2">
        <v>2009</v>
      </c>
      <c r="D65" s="2" t="s">
        <v>0</v>
      </c>
      <c r="E65" s="2">
        <v>18</v>
      </c>
      <c r="F65" s="2" t="s">
        <v>76</v>
      </c>
      <c r="G65" s="2" t="s">
        <v>1</v>
      </c>
      <c r="H65" s="2" t="s">
        <v>30</v>
      </c>
      <c r="I65" s="2">
        <v>14</v>
      </c>
      <c r="J65" s="2">
        <v>64</v>
      </c>
      <c r="K65" s="2" t="s">
        <v>34</v>
      </c>
      <c r="L65" s="2">
        <v>2003</v>
      </c>
      <c r="M65" s="2">
        <v>2002</v>
      </c>
      <c r="N65" s="2" t="s">
        <v>32</v>
      </c>
      <c r="O65" s="2">
        <v>1.2</v>
      </c>
      <c r="P65" s="2">
        <v>40.4</v>
      </c>
      <c r="Q65" s="2">
        <v>4</v>
      </c>
      <c r="R65" s="2">
        <v>25</v>
      </c>
      <c r="S65" s="2" t="s">
        <v>29</v>
      </c>
      <c r="T65" s="2">
        <v>-0.64</v>
      </c>
      <c r="U65" s="2">
        <v>-84.845495468416104</v>
      </c>
      <c r="V65" s="2">
        <v>32.599862138791998</v>
      </c>
      <c r="W65" s="2" t="s">
        <v>45</v>
      </c>
      <c r="X65">
        <v>22.062400799999999</v>
      </c>
      <c r="Y65">
        <v>707.3690186</v>
      </c>
      <c r="Z65">
        <v>17.5030994</v>
      </c>
      <c r="AA65">
        <v>1273.2700195</v>
      </c>
      <c r="AB65" s="4">
        <f t="shared" si="0"/>
        <v>19.599999999999998</v>
      </c>
    </row>
    <row r="66" spans="1:28" x14ac:dyDescent="0.3">
      <c r="A66" s="2">
        <v>523</v>
      </c>
      <c r="B66" s="2" t="s">
        <v>116</v>
      </c>
      <c r="C66" s="2">
        <v>2014</v>
      </c>
      <c r="D66" s="2" t="s">
        <v>0</v>
      </c>
      <c r="E66" s="2">
        <v>23</v>
      </c>
      <c r="F66" s="2" t="s">
        <v>76</v>
      </c>
      <c r="G66" s="2" t="s">
        <v>1</v>
      </c>
      <c r="H66" s="2" t="s">
        <v>30</v>
      </c>
      <c r="I66" s="2" t="s">
        <v>29</v>
      </c>
      <c r="J66" s="2" t="s">
        <v>29</v>
      </c>
      <c r="K66" s="2" t="s">
        <v>29</v>
      </c>
      <c r="L66" s="2">
        <v>2011</v>
      </c>
      <c r="M66" s="2">
        <v>2010</v>
      </c>
      <c r="N66" s="2" t="s">
        <v>31</v>
      </c>
      <c r="O66" s="2">
        <v>4.5999999999999996</v>
      </c>
      <c r="P66" s="2">
        <v>93.5</v>
      </c>
      <c r="Q66" s="2" t="s">
        <v>29</v>
      </c>
      <c r="R66" s="2" t="s">
        <v>29</v>
      </c>
      <c r="S66" s="2" t="s">
        <v>29</v>
      </c>
      <c r="T66" s="2">
        <v>-0.3</v>
      </c>
      <c r="U66" s="2">
        <v>-79.145331840485696</v>
      </c>
      <c r="V66" s="2">
        <v>-4.1676366033547501</v>
      </c>
      <c r="W66" s="2" t="s">
        <v>117</v>
      </c>
      <c r="X66">
        <v>29.8262997</v>
      </c>
      <c r="Y66">
        <v>34.319400799999997</v>
      </c>
      <c r="Z66">
        <v>13.351400399999999</v>
      </c>
      <c r="AA66">
        <v>1196.4899902</v>
      </c>
      <c r="AB66" s="4">
        <f t="shared" si="0"/>
        <v>44.45</v>
      </c>
    </row>
    <row r="67" spans="1:28" x14ac:dyDescent="0.3">
      <c r="A67" s="2">
        <v>630</v>
      </c>
      <c r="B67" s="2" t="s">
        <v>118</v>
      </c>
      <c r="C67" s="2">
        <v>2010</v>
      </c>
      <c r="D67" s="2" t="s">
        <v>0</v>
      </c>
      <c r="E67" s="2">
        <v>24</v>
      </c>
      <c r="F67" s="2" t="s">
        <v>76</v>
      </c>
      <c r="G67" s="2" t="s">
        <v>1</v>
      </c>
      <c r="H67" s="2" t="s">
        <v>30</v>
      </c>
      <c r="I67" s="2" t="s">
        <v>29</v>
      </c>
      <c r="J67" s="2" t="s">
        <v>29</v>
      </c>
      <c r="K67" s="2" t="s">
        <v>29</v>
      </c>
      <c r="L67" s="2">
        <v>2004</v>
      </c>
      <c r="M67" s="2">
        <v>2002</v>
      </c>
      <c r="N67" s="2" t="s">
        <v>31</v>
      </c>
      <c r="O67" s="2" t="s">
        <v>29</v>
      </c>
      <c r="P67" s="2" t="s">
        <v>29</v>
      </c>
      <c r="Q67" s="2" t="s">
        <v>29</v>
      </c>
      <c r="R67" s="2" t="s">
        <v>29</v>
      </c>
      <c r="S67" s="2" t="s">
        <v>29</v>
      </c>
      <c r="T67" s="2">
        <v>-0.33</v>
      </c>
      <c r="U67" s="2">
        <v>111.01176677880299</v>
      </c>
      <c r="V67" s="2">
        <v>31.869357893441698</v>
      </c>
      <c r="W67" s="2" t="s">
        <v>119</v>
      </c>
      <c r="X67">
        <v>64.555396999999999</v>
      </c>
      <c r="Y67">
        <v>821.62097170000004</v>
      </c>
      <c r="Z67">
        <v>12.7011003</v>
      </c>
      <c r="AA67">
        <v>1104.2800293</v>
      </c>
      <c r="AB67" s="4" t="e">
        <f t="shared" ref="AB67:AB130" si="1">(P67-O67)/2</f>
        <v>#VALUE!</v>
      </c>
    </row>
    <row r="68" spans="1:28" x14ac:dyDescent="0.3">
      <c r="A68" s="2">
        <v>630</v>
      </c>
      <c r="B68" s="2" t="s">
        <v>118</v>
      </c>
      <c r="C68" s="2">
        <v>2010</v>
      </c>
      <c r="D68" s="2" t="s">
        <v>0</v>
      </c>
      <c r="E68" s="2">
        <v>24</v>
      </c>
      <c r="F68" s="2" t="s">
        <v>76</v>
      </c>
      <c r="G68" s="2" t="s">
        <v>1</v>
      </c>
      <c r="H68" s="2" t="s">
        <v>30</v>
      </c>
      <c r="I68" s="2" t="s">
        <v>29</v>
      </c>
      <c r="J68" s="2" t="s">
        <v>29</v>
      </c>
      <c r="K68" s="2" t="s">
        <v>29</v>
      </c>
      <c r="L68" s="2">
        <v>2004</v>
      </c>
      <c r="M68" s="2">
        <v>2002</v>
      </c>
      <c r="N68" s="2" t="s">
        <v>32</v>
      </c>
      <c r="O68" s="2" t="s">
        <v>29</v>
      </c>
      <c r="P68" s="2" t="s">
        <v>29</v>
      </c>
      <c r="Q68" s="2" t="s">
        <v>29</v>
      </c>
      <c r="R68" s="2" t="s">
        <v>29</v>
      </c>
      <c r="S68" s="2" t="s">
        <v>29</v>
      </c>
      <c r="T68" s="2">
        <v>-0.25</v>
      </c>
      <c r="U68" s="2">
        <v>111.01176677880299</v>
      </c>
      <c r="V68" s="2">
        <v>31.869357893441698</v>
      </c>
      <c r="W68" s="2" t="s">
        <v>119</v>
      </c>
      <c r="X68">
        <v>64.555396999999999</v>
      </c>
      <c r="Y68">
        <v>821.62097170000004</v>
      </c>
      <c r="Z68">
        <v>12.7011003</v>
      </c>
      <c r="AA68">
        <v>1104.2800293</v>
      </c>
      <c r="AB68" s="4" t="e">
        <f t="shared" si="1"/>
        <v>#VALUE!</v>
      </c>
    </row>
    <row r="69" spans="1:28" x14ac:dyDescent="0.3">
      <c r="A69" s="2">
        <v>698</v>
      </c>
      <c r="B69" s="2" t="s">
        <v>122</v>
      </c>
      <c r="C69" s="2">
        <v>2013</v>
      </c>
      <c r="D69" s="2" t="s">
        <v>0</v>
      </c>
      <c r="E69" s="2">
        <v>8</v>
      </c>
      <c r="F69" s="2" t="s">
        <v>76</v>
      </c>
      <c r="G69" s="2" t="s">
        <v>1</v>
      </c>
      <c r="H69" s="2" t="s">
        <v>30</v>
      </c>
      <c r="I69" s="2" t="s">
        <v>29</v>
      </c>
      <c r="J69" s="2" t="s">
        <v>29</v>
      </c>
      <c r="K69" s="2" t="s">
        <v>29</v>
      </c>
      <c r="L69" s="2">
        <v>2009</v>
      </c>
      <c r="M69" s="2">
        <v>2000</v>
      </c>
      <c r="N69" s="2" t="s">
        <v>31</v>
      </c>
      <c r="O69" s="2">
        <v>2</v>
      </c>
      <c r="P69" s="2">
        <v>43</v>
      </c>
      <c r="Q69" s="2">
        <v>9</v>
      </c>
      <c r="R69" s="2">
        <v>156</v>
      </c>
      <c r="S69" s="2" t="s">
        <v>29</v>
      </c>
      <c r="T69" s="2">
        <v>-0.63</v>
      </c>
      <c r="U69" s="2">
        <v>17.906820301265299</v>
      </c>
      <c r="V69" s="2">
        <v>60.265557205279002</v>
      </c>
      <c r="W69" s="2" t="s">
        <v>123</v>
      </c>
      <c r="X69">
        <v>29.143600500000002</v>
      </c>
      <c r="Y69">
        <v>730.80902100000003</v>
      </c>
      <c r="Z69">
        <v>5.4571199000000004</v>
      </c>
      <c r="AA69">
        <v>609.3400269</v>
      </c>
      <c r="AB69" s="4">
        <f t="shared" si="1"/>
        <v>20.5</v>
      </c>
    </row>
    <row r="70" spans="1:28" x14ac:dyDescent="0.3">
      <c r="A70" s="2">
        <v>698</v>
      </c>
      <c r="B70" s="2" t="s">
        <v>122</v>
      </c>
      <c r="C70" s="2">
        <v>2013</v>
      </c>
      <c r="D70" s="2" t="s">
        <v>0</v>
      </c>
      <c r="E70" s="2">
        <v>8</v>
      </c>
      <c r="F70" s="2" t="s">
        <v>76</v>
      </c>
      <c r="G70" s="2" t="s">
        <v>91</v>
      </c>
      <c r="H70" s="2" t="s">
        <v>30</v>
      </c>
      <c r="I70" s="2" t="s">
        <v>29</v>
      </c>
      <c r="J70" s="2" t="s">
        <v>29</v>
      </c>
      <c r="K70" s="2" t="s">
        <v>29</v>
      </c>
      <c r="L70" s="2">
        <v>2009</v>
      </c>
      <c r="M70" s="2">
        <v>2000</v>
      </c>
      <c r="N70" s="2" t="s">
        <v>31</v>
      </c>
      <c r="O70" s="2">
        <v>2</v>
      </c>
      <c r="P70" s="2">
        <v>43</v>
      </c>
      <c r="Q70" s="2">
        <v>9</v>
      </c>
      <c r="R70" s="2">
        <v>156</v>
      </c>
      <c r="S70" s="2" t="s">
        <v>29</v>
      </c>
      <c r="T70" s="2">
        <v>-0.11</v>
      </c>
      <c r="U70" s="2">
        <v>17.906820301265299</v>
      </c>
      <c r="V70" s="2">
        <v>60.265557205279002</v>
      </c>
      <c r="W70" s="2" t="s">
        <v>123</v>
      </c>
      <c r="X70">
        <v>29.143600500000002</v>
      </c>
      <c r="Y70">
        <v>730.80902100000003</v>
      </c>
      <c r="Z70">
        <v>5.4571199000000004</v>
      </c>
      <c r="AA70">
        <v>609.3400269</v>
      </c>
      <c r="AB70" s="4">
        <f t="shared" si="1"/>
        <v>20.5</v>
      </c>
    </row>
    <row r="71" spans="1:28" x14ac:dyDescent="0.3">
      <c r="A71" s="2">
        <v>725</v>
      </c>
      <c r="B71" s="2" t="s">
        <v>124</v>
      </c>
      <c r="C71" s="2">
        <v>2011</v>
      </c>
      <c r="D71" s="2" t="s">
        <v>0</v>
      </c>
      <c r="E71" s="2">
        <v>22</v>
      </c>
      <c r="F71" s="2" t="s">
        <v>76</v>
      </c>
      <c r="G71" s="2" t="s">
        <v>1</v>
      </c>
      <c r="H71" s="2" t="s">
        <v>30</v>
      </c>
      <c r="I71" s="2">
        <v>10</v>
      </c>
      <c r="J71" s="2">
        <v>40</v>
      </c>
      <c r="K71" s="2" t="s">
        <v>29</v>
      </c>
      <c r="L71" s="2">
        <v>2007</v>
      </c>
      <c r="M71" s="2">
        <v>2002</v>
      </c>
      <c r="N71" s="2" t="s">
        <v>32</v>
      </c>
      <c r="O71" s="2">
        <v>0</v>
      </c>
      <c r="P71" s="2">
        <v>100</v>
      </c>
      <c r="Q71" s="2" t="s">
        <v>29</v>
      </c>
      <c r="R71" s="2" t="s">
        <v>29</v>
      </c>
      <c r="S71" s="2" t="s">
        <v>29</v>
      </c>
      <c r="T71" s="2">
        <v>-0.67</v>
      </c>
      <c r="U71" s="2">
        <v>174.93784492076</v>
      </c>
      <c r="V71" s="2">
        <v>-36.978974591161197</v>
      </c>
      <c r="W71" s="2" t="s">
        <v>103</v>
      </c>
      <c r="X71">
        <v>16.030799900000002</v>
      </c>
      <c r="Y71">
        <v>331.41400149999998</v>
      </c>
      <c r="Z71">
        <v>14.1183996</v>
      </c>
      <c r="AA71">
        <v>1466.3599853999999</v>
      </c>
      <c r="AB71" s="4">
        <f t="shared" si="1"/>
        <v>50</v>
      </c>
    </row>
    <row r="72" spans="1:28" x14ac:dyDescent="0.3">
      <c r="A72" s="2">
        <v>806</v>
      </c>
      <c r="B72" s="2" t="s">
        <v>127</v>
      </c>
      <c r="C72" s="2">
        <v>2014</v>
      </c>
      <c r="D72" s="2" t="s">
        <v>0</v>
      </c>
      <c r="E72" s="2">
        <v>13</v>
      </c>
      <c r="F72" s="2" t="s">
        <v>76</v>
      </c>
      <c r="G72" s="2" t="s">
        <v>1</v>
      </c>
      <c r="H72" s="2" t="s">
        <v>30</v>
      </c>
      <c r="I72" s="2" t="s">
        <v>29</v>
      </c>
      <c r="J72" s="2" t="s">
        <v>29</v>
      </c>
      <c r="K72" s="2" t="s">
        <v>29</v>
      </c>
      <c r="L72" s="2">
        <v>2011</v>
      </c>
      <c r="M72" s="2" t="s">
        <v>48</v>
      </c>
      <c r="N72" s="2" t="s">
        <v>31</v>
      </c>
      <c r="O72" s="2" t="s">
        <v>29</v>
      </c>
      <c r="P72" s="2" t="s">
        <v>29</v>
      </c>
      <c r="Q72" s="2">
        <v>0</v>
      </c>
      <c r="R72" s="2">
        <v>18.899999999999999</v>
      </c>
      <c r="S72" s="2" t="s">
        <v>29</v>
      </c>
      <c r="T72" s="2">
        <v>-0.13</v>
      </c>
      <c r="U72" s="2">
        <v>8.1795455747425692</v>
      </c>
      <c r="V72" s="2">
        <v>47.012130573961699</v>
      </c>
      <c r="W72" s="2" t="s">
        <v>128</v>
      </c>
      <c r="X72">
        <v>19.5060997</v>
      </c>
      <c r="Y72">
        <v>609.14398189999997</v>
      </c>
      <c r="Z72">
        <v>7.2052002000000002</v>
      </c>
      <c r="AA72">
        <v>1458.9100341999999</v>
      </c>
      <c r="AB72" s="4" t="e">
        <f t="shared" si="1"/>
        <v>#VALUE!</v>
      </c>
    </row>
    <row r="73" spans="1:28" x14ac:dyDescent="0.3">
      <c r="A73" s="2">
        <v>806</v>
      </c>
      <c r="B73" s="2" t="s">
        <v>127</v>
      </c>
      <c r="C73" s="2">
        <v>2014</v>
      </c>
      <c r="D73" s="2" t="s">
        <v>0</v>
      </c>
      <c r="E73" s="2">
        <v>11</v>
      </c>
      <c r="F73" s="2" t="s">
        <v>76</v>
      </c>
      <c r="G73" s="2" t="s">
        <v>1</v>
      </c>
      <c r="H73" s="2" t="s">
        <v>30</v>
      </c>
      <c r="I73" s="2" t="s">
        <v>29</v>
      </c>
      <c r="J73" s="2" t="s">
        <v>29</v>
      </c>
      <c r="K73" s="2" t="s">
        <v>29</v>
      </c>
      <c r="L73" s="2">
        <v>2011</v>
      </c>
      <c r="M73" s="2" t="s">
        <v>48</v>
      </c>
      <c r="N73" s="2" t="s">
        <v>31</v>
      </c>
      <c r="O73" s="2" t="s">
        <v>29</v>
      </c>
      <c r="P73" s="2" t="s">
        <v>29</v>
      </c>
      <c r="Q73" s="2">
        <v>17</v>
      </c>
      <c r="R73" s="2">
        <v>77.7</v>
      </c>
      <c r="S73" s="2" t="s">
        <v>29</v>
      </c>
      <c r="T73" s="2">
        <v>0.35</v>
      </c>
      <c r="U73" s="2">
        <v>8.1795455747425692</v>
      </c>
      <c r="V73" s="2">
        <v>47.012130573961699</v>
      </c>
      <c r="W73" s="2" t="s">
        <v>128</v>
      </c>
      <c r="X73">
        <v>19.5060997</v>
      </c>
      <c r="Y73">
        <v>609.14398189999997</v>
      </c>
      <c r="Z73">
        <v>7.2052002000000002</v>
      </c>
      <c r="AA73">
        <v>1458.9100341999999</v>
      </c>
      <c r="AB73" s="4" t="e">
        <f t="shared" si="1"/>
        <v>#VALUE!</v>
      </c>
    </row>
    <row r="74" spans="1:28" x14ac:dyDescent="0.3">
      <c r="A74" s="2">
        <v>806</v>
      </c>
      <c r="B74" s="2" t="s">
        <v>127</v>
      </c>
      <c r="C74" s="2">
        <v>2014</v>
      </c>
      <c r="D74" s="2" t="s">
        <v>0</v>
      </c>
      <c r="E74" s="2">
        <v>13</v>
      </c>
      <c r="F74" s="2" t="s">
        <v>76</v>
      </c>
      <c r="G74" s="2" t="s">
        <v>1</v>
      </c>
      <c r="H74" s="2" t="s">
        <v>30</v>
      </c>
      <c r="I74" s="2" t="s">
        <v>29</v>
      </c>
      <c r="J74" s="2" t="s">
        <v>29</v>
      </c>
      <c r="K74" s="2" t="s">
        <v>29</v>
      </c>
      <c r="L74" s="2">
        <v>2011</v>
      </c>
      <c r="M74" s="2" t="s">
        <v>48</v>
      </c>
      <c r="N74" s="2" t="s">
        <v>32</v>
      </c>
      <c r="O74" s="2" t="s">
        <v>29</v>
      </c>
      <c r="P74" s="2" t="s">
        <v>29</v>
      </c>
      <c r="Q74" s="2">
        <v>25</v>
      </c>
      <c r="R74" s="2">
        <v>100</v>
      </c>
      <c r="S74" s="2" t="s">
        <v>29</v>
      </c>
      <c r="T74" s="2">
        <v>0.27</v>
      </c>
      <c r="U74" s="2">
        <v>8.1795455747425692</v>
      </c>
      <c r="V74" s="2">
        <v>47.012130573961699</v>
      </c>
      <c r="W74" s="2" t="s">
        <v>128</v>
      </c>
      <c r="X74">
        <v>19.5060997</v>
      </c>
      <c r="Y74">
        <v>609.14398189999997</v>
      </c>
      <c r="Z74">
        <v>7.2052002000000002</v>
      </c>
      <c r="AA74">
        <v>1458.9100341999999</v>
      </c>
      <c r="AB74" s="4" t="e">
        <f t="shared" si="1"/>
        <v>#VALUE!</v>
      </c>
    </row>
    <row r="75" spans="1:28" x14ac:dyDescent="0.3">
      <c r="A75" s="2">
        <v>806</v>
      </c>
      <c r="B75" s="2" t="s">
        <v>127</v>
      </c>
      <c r="C75" s="2">
        <v>2014</v>
      </c>
      <c r="D75" s="2" t="s">
        <v>0</v>
      </c>
      <c r="E75" s="2">
        <v>11</v>
      </c>
      <c r="F75" s="2" t="s">
        <v>76</v>
      </c>
      <c r="G75" s="2" t="s">
        <v>1</v>
      </c>
      <c r="H75" s="2" t="s">
        <v>30</v>
      </c>
      <c r="I75" s="2" t="s">
        <v>29</v>
      </c>
      <c r="J75" s="2" t="s">
        <v>29</v>
      </c>
      <c r="K75" s="2" t="s">
        <v>29</v>
      </c>
      <c r="L75" s="2">
        <v>2011</v>
      </c>
      <c r="M75" s="2" t="s">
        <v>48</v>
      </c>
      <c r="N75" s="2" t="s">
        <v>32</v>
      </c>
      <c r="O75" s="2" t="s">
        <v>29</v>
      </c>
      <c r="P75" s="2" t="s">
        <v>29</v>
      </c>
      <c r="Q75" s="2">
        <v>0</v>
      </c>
      <c r="R75" s="2">
        <v>6.3</v>
      </c>
      <c r="S75" s="2" t="s">
        <v>29</v>
      </c>
      <c r="T75" s="2">
        <v>0.33</v>
      </c>
      <c r="U75" s="2">
        <v>8.1795455747425692</v>
      </c>
      <c r="V75" s="2">
        <v>47.012130573961699</v>
      </c>
      <c r="W75" s="2" t="s">
        <v>128</v>
      </c>
      <c r="X75">
        <v>19.5060997</v>
      </c>
      <c r="Y75">
        <v>609.14398189999997</v>
      </c>
      <c r="Z75">
        <v>7.2052002000000002</v>
      </c>
      <c r="AA75">
        <v>1458.9100341999999</v>
      </c>
      <c r="AB75" s="4" t="e">
        <f t="shared" si="1"/>
        <v>#VALUE!</v>
      </c>
    </row>
    <row r="76" spans="1:28" x14ac:dyDescent="0.3">
      <c r="A76" s="2">
        <v>807</v>
      </c>
      <c r="B76" s="2" t="s">
        <v>51</v>
      </c>
      <c r="C76" s="2">
        <v>2013</v>
      </c>
      <c r="D76" s="2" t="s">
        <v>0</v>
      </c>
      <c r="E76" s="2">
        <v>22</v>
      </c>
      <c r="F76" s="2" t="s">
        <v>3</v>
      </c>
      <c r="G76" s="2" t="s">
        <v>91</v>
      </c>
      <c r="H76" s="2" t="s">
        <v>30</v>
      </c>
      <c r="I76" s="2">
        <v>0.03</v>
      </c>
      <c r="J76" s="2">
        <v>2.25</v>
      </c>
      <c r="K76" s="2" t="s">
        <v>29</v>
      </c>
      <c r="L76" s="2">
        <v>2010</v>
      </c>
      <c r="M76" s="2">
        <v>2010</v>
      </c>
      <c r="N76" s="2" t="s">
        <v>31</v>
      </c>
      <c r="O76" s="2" t="s">
        <v>29</v>
      </c>
      <c r="P76" s="2" t="s">
        <v>29</v>
      </c>
      <c r="Q76" s="2" t="s">
        <v>29</v>
      </c>
      <c r="R76" s="2" t="s">
        <v>29</v>
      </c>
      <c r="S76" s="2" t="s">
        <v>29</v>
      </c>
      <c r="T76" s="2">
        <v>-0.28999999999999998</v>
      </c>
      <c r="U76" s="2">
        <v>123.84525886989</v>
      </c>
      <c r="V76" s="2">
        <v>41.295062120187801</v>
      </c>
      <c r="W76" s="2" t="s">
        <v>52</v>
      </c>
      <c r="X76">
        <v>105.11799619999999</v>
      </c>
      <c r="Y76">
        <v>1238.5300293</v>
      </c>
      <c r="Z76">
        <v>6.3927202000000003</v>
      </c>
      <c r="AA76">
        <v>853.03900150000004</v>
      </c>
      <c r="AB76" s="4" t="e">
        <f t="shared" si="1"/>
        <v>#VALUE!</v>
      </c>
    </row>
    <row r="77" spans="1:28" x14ac:dyDescent="0.3">
      <c r="A77" s="2">
        <v>807</v>
      </c>
      <c r="B77" s="2" t="s">
        <v>51</v>
      </c>
      <c r="C77" s="2">
        <v>2013</v>
      </c>
      <c r="D77" s="2" t="s">
        <v>0</v>
      </c>
      <c r="E77" s="2">
        <v>22</v>
      </c>
      <c r="F77" s="2" t="s">
        <v>3</v>
      </c>
      <c r="G77" s="2" t="s">
        <v>129</v>
      </c>
      <c r="H77" s="2" t="s">
        <v>30</v>
      </c>
      <c r="I77" s="2">
        <v>0.03</v>
      </c>
      <c r="J77" s="2">
        <v>0.92</v>
      </c>
      <c r="K77" s="2" t="s">
        <v>29</v>
      </c>
      <c r="L77" s="2">
        <v>2010</v>
      </c>
      <c r="M77" s="2">
        <v>2010</v>
      </c>
      <c r="N77" s="2" t="s">
        <v>31</v>
      </c>
      <c r="O77" s="2" t="s">
        <v>29</v>
      </c>
      <c r="P77" s="2" t="s">
        <v>29</v>
      </c>
      <c r="Q77" s="2" t="s">
        <v>29</v>
      </c>
      <c r="R77" s="2" t="s">
        <v>29</v>
      </c>
      <c r="S77" s="2" t="s">
        <v>29</v>
      </c>
      <c r="T77" s="2">
        <v>-0.2</v>
      </c>
      <c r="U77" s="2">
        <v>123.84525886989</v>
      </c>
      <c r="V77" s="2">
        <v>41.295062120187801</v>
      </c>
      <c r="W77" s="2" t="s">
        <v>52</v>
      </c>
      <c r="X77">
        <v>105.11799619999999</v>
      </c>
      <c r="Y77">
        <v>1238.5300293</v>
      </c>
      <c r="Z77">
        <v>6.3927202000000003</v>
      </c>
      <c r="AA77">
        <v>853.03900150000004</v>
      </c>
      <c r="AB77" s="4" t="e">
        <f t="shared" si="1"/>
        <v>#VALUE!</v>
      </c>
    </row>
    <row r="78" spans="1:28" x14ac:dyDescent="0.3">
      <c r="A78" s="2">
        <v>807</v>
      </c>
      <c r="B78" s="2" t="s">
        <v>51</v>
      </c>
      <c r="C78" s="2">
        <v>2013</v>
      </c>
      <c r="D78" s="2" t="s">
        <v>0</v>
      </c>
      <c r="E78" s="2">
        <v>22</v>
      </c>
      <c r="F78" s="2" t="s">
        <v>3</v>
      </c>
      <c r="G78" s="2" t="s">
        <v>1</v>
      </c>
      <c r="H78" s="2" t="s">
        <v>30</v>
      </c>
      <c r="I78" s="2">
        <v>2</v>
      </c>
      <c r="J78" s="2">
        <v>9</v>
      </c>
      <c r="K78" s="2" t="s">
        <v>29</v>
      </c>
      <c r="L78" s="2">
        <v>2010</v>
      </c>
      <c r="M78" s="2">
        <v>2010</v>
      </c>
      <c r="N78" s="2" t="s">
        <v>31</v>
      </c>
      <c r="O78" s="2" t="s">
        <v>29</v>
      </c>
      <c r="P78" s="2" t="s">
        <v>29</v>
      </c>
      <c r="Q78" s="2" t="s">
        <v>29</v>
      </c>
      <c r="R78" s="2" t="s">
        <v>29</v>
      </c>
      <c r="S78" s="2" t="s">
        <v>29</v>
      </c>
      <c r="T78" s="2">
        <v>0.22</v>
      </c>
      <c r="U78" s="2">
        <v>123.84525886989</v>
      </c>
      <c r="V78" s="2">
        <v>41.295062120187801</v>
      </c>
      <c r="W78" s="2" t="s">
        <v>52</v>
      </c>
      <c r="X78">
        <v>105.11799619999999</v>
      </c>
      <c r="Y78">
        <v>1238.5300293</v>
      </c>
      <c r="Z78">
        <v>6.3927202000000003</v>
      </c>
      <c r="AA78">
        <v>853.03900150000004</v>
      </c>
      <c r="AB78" s="4" t="e">
        <f t="shared" si="1"/>
        <v>#VALUE!</v>
      </c>
    </row>
    <row r="79" spans="1:28" x14ac:dyDescent="0.3">
      <c r="A79" s="2">
        <v>807</v>
      </c>
      <c r="B79" s="2" t="s">
        <v>51</v>
      </c>
      <c r="C79" s="2">
        <v>2013</v>
      </c>
      <c r="D79" s="2" t="s">
        <v>0</v>
      </c>
      <c r="E79" s="2">
        <v>22</v>
      </c>
      <c r="F79" s="2" t="s">
        <v>3</v>
      </c>
      <c r="G79" s="2" t="s">
        <v>129</v>
      </c>
      <c r="H79" s="2" t="s">
        <v>30</v>
      </c>
      <c r="I79" s="2">
        <v>0.03</v>
      </c>
      <c r="J79" s="2">
        <v>0.92</v>
      </c>
      <c r="K79" s="2" t="s">
        <v>29</v>
      </c>
      <c r="L79" s="2">
        <v>2010</v>
      </c>
      <c r="M79" s="2">
        <v>2010</v>
      </c>
      <c r="N79" s="2" t="s">
        <v>32</v>
      </c>
      <c r="O79" s="2" t="s">
        <v>29</v>
      </c>
      <c r="P79" s="2" t="s">
        <v>29</v>
      </c>
      <c r="Q79" s="2" t="s">
        <v>29</v>
      </c>
      <c r="R79" s="2" t="s">
        <v>29</v>
      </c>
      <c r="S79" s="2" t="s">
        <v>29</v>
      </c>
      <c r="T79" s="2">
        <v>-0.16</v>
      </c>
      <c r="U79" s="2">
        <v>123.84525886989</v>
      </c>
      <c r="V79" s="2">
        <v>41.295062120187801</v>
      </c>
      <c r="W79" s="2" t="s">
        <v>52</v>
      </c>
      <c r="X79">
        <v>105.11799619999999</v>
      </c>
      <c r="Y79">
        <v>1238.5300293</v>
      </c>
      <c r="Z79">
        <v>6.3927202000000003</v>
      </c>
      <c r="AA79">
        <v>853.03900150000004</v>
      </c>
      <c r="AB79" s="4" t="e">
        <f t="shared" si="1"/>
        <v>#VALUE!</v>
      </c>
    </row>
    <row r="80" spans="1:28" x14ac:dyDescent="0.3">
      <c r="A80" s="2">
        <v>807</v>
      </c>
      <c r="B80" s="2" t="s">
        <v>51</v>
      </c>
      <c r="C80" s="2">
        <v>2013</v>
      </c>
      <c r="D80" s="2" t="s">
        <v>0</v>
      </c>
      <c r="E80" s="2">
        <v>22</v>
      </c>
      <c r="F80" s="2" t="s">
        <v>3</v>
      </c>
      <c r="G80" s="2" t="s">
        <v>91</v>
      </c>
      <c r="H80" s="2" t="s">
        <v>30</v>
      </c>
      <c r="I80" s="2">
        <v>0.03</v>
      </c>
      <c r="J80" s="2">
        <v>2.25</v>
      </c>
      <c r="K80" s="2" t="s">
        <v>29</v>
      </c>
      <c r="L80" s="2">
        <v>2010</v>
      </c>
      <c r="M80" s="2">
        <v>2010</v>
      </c>
      <c r="N80" s="2" t="s">
        <v>32</v>
      </c>
      <c r="O80" s="2" t="s">
        <v>29</v>
      </c>
      <c r="P80" s="2" t="s">
        <v>29</v>
      </c>
      <c r="Q80" s="2" t="s">
        <v>29</v>
      </c>
      <c r="R80" s="2" t="s">
        <v>29</v>
      </c>
      <c r="S80" s="2" t="s">
        <v>29</v>
      </c>
      <c r="T80" s="2">
        <v>-0.15</v>
      </c>
      <c r="U80" s="2">
        <v>123.84525886989</v>
      </c>
      <c r="V80" s="2">
        <v>41.295062120187801</v>
      </c>
      <c r="W80" s="2" t="s">
        <v>52</v>
      </c>
      <c r="X80">
        <v>105.11799619999999</v>
      </c>
      <c r="Y80">
        <v>1238.5300293</v>
      </c>
      <c r="Z80">
        <v>6.3927202000000003</v>
      </c>
      <c r="AA80">
        <v>853.03900150000004</v>
      </c>
      <c r="AB80" s="4" t="e">
        <f t="shared" si="1"/>
        <v>#VALUE!</v>
      </c>
    </row>
    <row r="81" spans="1:28" x14ac:dyDescent="0.3">
      <c r="A81" s="2">
        <v>807</v>
      </c>
      <c r="B81" s="2" t="s">
        <v>51</v>
      </c>
      <c r="C81" s="2">
        <v>2013</v>
      </c>
      <c r="D81" s="2" t="s">
        <v>0</v>
      </c>
      <c r="E81" s="2">
        <v>22</v>
      </c>
      <c r="F81" s="2" t="s">
        <v>3</v>
      </c>
      <c r="G81" s="2" t="s">
        <v>1</v>
      </c>
      <c r="H81" s="2" t="s">
        <v>30</v>
      </c>
      <c r="I81" s="2">
        <v>2</v>
      </c>
      <c r="J81" s="2">
        <v>9</v>
      </c>
      <c r="K81" s="2" t="s">
        <v>29</v>
      </c>
      <c r="L81" s="2">
        <v>2010</v>
      </c>
      <c r="M81" s="2">
        <v>2010</v>
      </c>
      <c r="N81" s="2" t="s">
        <v>32</v>
      </c>
      <c r="O81" s="2" t="s">
        <v>29</v>
      </c>
      <c r="P81" s="2" t="s">
        <v>29</v>
      </c>
      <c r="Q81" s="2" t="s">
        <v>29</v>
      </c>
      <c r="R81" s="2" t="s">
        <v>29</v>
      </c>
      <c r="S81" s="2" t="s">
        <v>29</v>
      </c>
      <c r="T81" s="2">
        <v>0.09</v>
      </c>
      <c r="U81" s="2">
        <v>123.84525886989</v>
      </c>
      <c r="V81" s="2">
        <v>41.295062120187801</v>
      </c>
      <c r="W81" s="2" t="s">
        <v>52</v>
      </c>
      <c r="X81">
        <v>105.11799619999999</v>
      </c>
      <c r="Y81">
        <v>1238.5300293</v>
      </c>
      <c r="Z81">
        <v>6.3927202000000003</v>
      </c>
      <c r="AA81">
        <v>853.03900150000004</v>
      </c>
      <c r="AB81" s="4" t="e">
        <f t="shared" si="1"/>
        <v>#VALUE!</v>
      </c>
    </row>
    <row r="82" spans="1:28" x14ac:dyDescent="0.3">
      <c r="A82" s="2">
        <v>814</v>
      </c>
      <c r="B82" s="2" t="s">
        <v>130</v>
      </c>
      <c r="C82" s="2">
        <v>2012</v>
      </c>
      <c r="D82" s="2" t="s">
        <v>0</v>
      </c>
      <c r="E82" s="2">
        <v>249</v>
      </c>
      <c r="F82" s="2" t="s">
        <v>3</v>
      </c>
      <c r="G82" s="2" t="s">
        <v>1</v>
      </c>
      <c r="H82" s="2" t="s">
        <v>30</v>
      </c>
      <c r="I82" s="2" t="s">
        <v>29</v>
      </c>
      <c r="J82" s="2" t="s">
        <v>29</v>
      </c>
      <c r="K82" s="2" t="s">
        <v>34</v>
      </c>
      <c r="L82" s="2">
        <v>2003</v>
      </c>
      <c r="M82" s="2">
        <v>2000</v>
      </c>
      <c r="N82" s="2" t="s">
        <v>31</v>
      </c>
      <c r="O82" s="2" t="s">
        <v>29</v>
      </c>
      <c r="P82" s="2" t="s">
        <v>29</v>
      </c>
      <c r="Q82" s="2" t="s">
        <v>29</v>
      </c>
      <c r="R82" s="2" t="s">
        <v>29</v>
      </c>
      <c r="S82" s="2" t="s">
        <v>29</v>
      </c>
      <c r="T82" s="2">
        <v>0.36</v>
      </c>
      <c r="U82" s="2">
        <v>15.704927662290199</v>
      </c>
      <c r="V82" s="2">
        <v>48.213457164942497</v>
      </c>
      <c r="W82" s="8" t="s">
        <v>128</v>
      </c>
      <c r="X82">
        <v>34.132400500000003</v>
      </c>
      <c r="Y82">
        <v>720.39300539999999</v>
      </c>
      <c r="Z82">
        <v>8.5797004999999995</v>
      </c>
      <c r="AA82">
        <v>702.24200440000004</v>
      </c>
      <c r="AB82" s="4" t="e">
        <f t="shared" si="1"/>
        <v>#VALUE!</v>
      </c>
    </row>
    <row r="83" spans="1:28" x14ac:dyDescent="0.3">
      <c r="A83" s="2">
        <v>814</v>
      </c>
      <c r="B83" s="2" t="s">
        <v>130</v>
      </c>
      <c r="C83" s="2">
        <v>2012</v>
      </c>
      <c r="D83" s="2" t="s">
        <v>0</v>
      </c>
      <c r="E83" s="2">
        <v>249</v>
      </c>
      <c r="F83" s="2" t="s">
        <v>3</v>
      </c>
      <c r="G83" s="2" t="s">
        <v>1</v>
      </c>
      <c r="H83" s="2" t="s">
        <v>30</v>
      </c>
      <c r="I83" s="2" t="s">
        <v>29</v>
      </c>
      <c r="J83" s="2" t="s">
        <v>29</v>
      </c>
      <c r="K83" s="2" t="s">
        <v>34</v>
      </c>
      <c r="L83" s="2">
        <v>2003</v>
      </c>
      <c r="M83" s="2">
        <v>2000</v>
      </c>
      <c r="N83" s="2" t="s">
        <v>32</v>
      </c>
      <c r="O83" s="2" t="s">
        <v>29</v>
      </c>
      <c r="P83" s="2" t="s">
        <v>29</v>
      </c>
      <c r="Q83" s="2" t="s">
        <v>29</v>
      </c>
      <c r="R83" s="2" t="s">
        <v>29</v>
      </c>
      <c r="S83" s="2" t="s">
        <v>29</v>
      </c>
      <c r="T83" s="2">
        <v>0.13</v>
      </c>
      <c r="U83" s="2">
        <v>15.704927662290199</v>
      </c>
      <c r="V83" s="2">
        <v>48.213457164942497</v>
      </c>
      <c r="W83" s="8" t="s">
        <v>128</v>
      </c>
      <c r="X83">
        <v>34.132400500000003</v>
      </c>
      <c r="Y83">
        <v>720.39300539999999</v>
      </c>
      <c r="Z83">
        <v>8.5797004999999995</v>
      </c>
      <c r="AA83">
        <v>702.24200440000004</v>
      </c>
      <c r="AB83" s="4" t="e">
        <f t="shared" si="1"/>
        <v>#VALUE!</v>
      </c>
    </row>
    <row r="84" spans="1:28" x14ac:dyDescent="0.3">
      <c r="A84" s="2">
        <v>847</v>
      </c>
      <c r="B84" s="2" t="s">
        <v>131</v>
      </c>
      <c r="C84" s="2">
        <v>2011</v>
      </c>
      <c r="D84" s="2" t="s">
        <v>0</v>
      </c>
      <c r="E84" s="2">
        <v>25</v>
      </c>
      <c r="F84" s="2" t="s">
        <v>76</v>
      </c>
      <c r="G84" s="2" t="s">
        <v>1</v>
      </c>
      <c r="H84" s="2" t="s">
        <v>30</v>
      </c>
      <c r="I84" s="2" t="s">
        <v>29</v>
      </c>
      <c r="J84" s="2" t="s">
        <v>29</v>
      </c>
      <c r="K84" s="2" t="s">
        <v>29</v>
      </c>
      <c r="L84" s="2" t="s">
        <v>48</v>
      </c>
      <c r="M84" s="2" t="s">
        <v>48</v>
      </c>
      <c r="N84" s="2" t="s">
        <v>32</v>
      </c>
      <c r="O84" s="2">
        <v>6</v>
      </c>
      <c r="P84" s="2">
        <v>64</v>
      </c>
      <c r="Q84" s="2" t="s">
        <v>29</v>
      </c>
      <c r="R84" s="2" t="s">
        <v>29</v>
      </c>
      <c r="S84" s="2" t="s">
        <v>29</v>
      </c>
      <c r="T84" s="2">
        <v>-0.4</v>
      </c>
      <c r="U84" s="2">
        <v>175.255210413573</v>
      </c>
      <c r="V84" s="2">
        <v>-37.777371813615403</v>
      </c>
      <c r="W84" s="2" t="s">
        <v>103</v>
      </c>
      <c r="X84">
        <v>16.649799300000002</v>
      </c>
      <c r="Y84">
        <v>362.2999878</v>
      </c>
      <c r="Z84">
        <v>13.8401003</v>
      </c>
      <c r="AA84">
        <v>1312.0999756000001</v>
      </c>
      <c r="AB84" s="4">
        <f t="shared" si="1"/>
        <v>29</v>
      </c>
    </row>
    <row r="85" spans="1:28" x14ac:dyDescent="0.3">
      <c r="A85" s="2">
        <v>847</v>
      </c>
      <c r="B85" s="2" t="s">
        <v>131</v>
      </c>
      <c r="C85" s="2">
        <v>2011</v>
      </c>
      <c r="D85" s="2" t="s">
        <v>0</v>
      </c>
      <c r="E85" s="2">
        <v>25</v>
      </c>
      <c r="F85" s="2" t="s">
        <v>76</v>
      </c>
      <c r="G85" s="2" t="s">
        <v>1</v>
      </c>
      <c r="H85" s="2" t="s">
        <v>30</v>
      </c>
      <c r="I85" s="2">
        <v>6</v>
      </c>
      <c r="J85" s="2">
        <v>22</v>
      </c>
      <c r="K85" s="2" t="s">
        <v>29</v>
      </c>
      <c r="L85" s="2" t="s">
        <v>48</v>
      </c>
      <c r="M85" s="2" t="s">
        <v>48</v>
      </c>
      <c r="N85" s="2" t="s">
        <v>32</v>
      </c>
      <c r="O85" s="2">
        <v>6</v>
      </c>
      <c r="P85" s="2">
        <v>64</v>
      </c>
      <c r="Q85" s="2" t="s">
        <v>29</v>
      </c>
      <c r="R85" s="2" t="s">
        <v>29</v>
      </c>
      <c r="S85" s="2" t="s">
        <v>29</v>
      </c>
      <c r="T85" s="2">
        <v>-0.1</v>
      </c>
      <c r="U85" s="2">
        <v>175.255210413573</v>
      </c>
      <c r="V85" s="2">
        <v>-37.777371813615403</v>
      </c>
      <c r="W85" s="2" t="s">
        <v>103</v>
      </c>
      <c r="X85">
        <v>16.649799300000002</v>
      </c>
      <c r="Y85">
        <v>362.2999878</v>
      </c>
      <c r="Z85">
        <v>13.8401003</v>
      </c>
      <c r="AA85">
        <v>1312.0999756000001</v>
      </c>
      <c r="AB85" s="4">
        <f t="shared" si="1"/>
        <v>29</v>
      </c>
    </row>
    <row r="86" spans="1:28" x14ac:dyDescent="0.3">
      <c r="A86" s="2">
        <v>862</v>
      </c>
      <c r="B86" s="2" t="s">
        <v>132</v>
      </c>
      <c r="C86" s="2">
        <v>2015</v>
      </c>
      <c r="D86" s="2" t="s">
        <v>0</v>
      </c>
      <c r="E86" s="2">
        <v>13</v>
      </c>
      <c r="F86" s="2" t="s">
        <v>76</v>
      </c>
      <c r="G86" s="2" t="s">
        <v>1</v>
      </c>
      <c r="H86" s="2" t="s">
        <v>30</v>
      </c>
      <c r="I86" s="2">
        <v>0</v>
      </c>
      <c r="J86" s="2">
        <v>9</v>
      </c>
      <c r="K86" s="2" t="s">
        <v>29</v>
      </c>
      <c r="L86" s="2">
        <v>2009</v>
      </c>
      <c r="M86" s="2">
        <v>2006</v>
      </c>
      <c r="N86" s="2" t="s">
        <v>31</v>
      </c>
      <c r="O86" s="2">
        <v>0</v>
      </c>
      <c r="P86" s="2">
        <v>100</v>
      </c>
      <c r="Q86" s="2" t="s">
        <v>29</v>
      </c>
      <c r="R86" s="2" t="s">
        <v>29</v>
      </c>
      <c r="S86" s="2" t="s">
        <v>29</v>
      </c>
      <c r="T86" s="2">
        <v>-0.49</v>
      </c>
      <c r="U86" s="2">
        <v>21.733037245825798</v>
      </c>
      <c r="V86" s="2">
        <v>38.446558873009501</v>
      </c>
      <c r="W86" s="8" t="s">
        <v>133</v>
      </c>
      <c r="X86">
        <v>62.298400899999997</v>
      </c>
      <c r="Y86">
        <v>648.11499019999997</v>
      </c>
      <c r="Z86">
        <v>14.3422003</v>
      </c>
      <c r="AA86">
        <v>762.97198490000005</v>
      </c>
      <c r="AB86" s="4">
        <f t="shared" si="1"/>
        <v>50</v>
      </c>
    </row>
    <row r="87" spans="1:28" x14ac:dyDescent="0.3">
      <c r="A87" s="2">
        <v>977</v>
      </c>
      <c r="B87" t="s">
        <v>134</v>
      </c>
      <c r="C87" s="2">
        <v>2019</v>
      </c>
      <c r="D87" t="s">
        <v>0</v>
      </c>
      <c r="E87" s="2">
        <v>67</v>
      </c>
      <c r="F87" s="2" t="s">
        <v>76</v>
      </c>
      <c r="G87" s="2" t="s">
        <v>1</v>
      </c>
      <c r="H87" s="2" t="s">
        <v>30</v>
      </c>
      <c r="I87" s="2" t="s">
        <v>29</v>
      </c>
      <c r="J87" s="2" t="s">
        <v>29</v>
      </c>
      <c r="K87" s="2" t="s">
        <v>29</v>
      </c>
      <c r="L87" s="2">
        <v>2017</v>
      </c>
      <c r="M87" s="2" t="s">
        <v>48</v>
      </c>
      <c r="N87" s="2" t="s">
        <v>31</v>
      </c>
      <c r="O87" s="2" t="s">
        <v>29</v>
      </c>
      <c r="P87" s="2" t="s">
        <v>29</v>
      </c>
      <c r="Q87" s="2" t="s">
        <v>29</v>
      </c>
      <c r="R87" s="2" t="s">
        <v>29</v>
      </c>
      <c r="S87" s="2" t="s">
        <v>29</v>
      </c>
      <c r="T87" s="2">
        <v>-0.12</v>
      </c>
      <c r="U87" s="2">
        <v>110.66023696990899</v>
      </c>
      <c r="V87" s="2">
        <v>33.7307320614158</v>
      </c>
      <c r="W87" s="2" t="s">
        <v>135</v>
      </c>
      <c r="X87">
        <v>71.201698300000004</v>
      </c>
      <c r="Y87">
        <v>871.66699219999998</v>
      </c>
      <c r="Z87">
        <v>13.2018003</v>
      </c>
      <c r="AA87">
        <v>777.25201419999996</v>
      </c>
      <c r="AB87" s="4" t="e">
        <f t="shared" si="1"/>
        <v>#VALUE!</v>
      </c>
    </row>
    <row r="88" spans="1:28" x14ac:dyDescent="0.3">
      <c r="A88" s="2">
        <v>977</v>
      </c>
      <c r="B88" t="s">
        <v>134</v>
      </c>
      <c r="C88" s="2">
        <v>2019</v>
      </c>
      <c r="D88" t="s">
        <v>0</v>
      </c>
      <c r="E88" s="2">
        <v>67</v>
      </c>
      <c r="F88" s="2" t="s">
        <v>76</v>
      </c>
      <c r="G88" s="2" t="s">
        <v>1</v>
      </c>
      <c r="H88" s="2" t="s">
        <v>30</v>
      </c>
      <c r="I88" s="2" t="s">
        <v>29</v>
      </c>
      <c r="J88" s="2" t="s">
        <v>29</v>
      </c>
      <c r="K88" s="2" t="s">
        <v>29</v>
      </c>
      <c r="L88" s="2">
        <v>2017</v>
      </c>
      <c r="M88" s="2" t="s">
        <v>48</v>
      </c>
      <c r="N88" s="2" t="s">
        <v>32</v>
      </c>
      <c r="O88" s="2" t="s">
        <v>29</v>
      </c>
      <c r="P88" s="2" t="s">
        <v>29</v>
      </c>
      <c r="Q88" s="2" t="s">
        <v>29</v>
      </c>
      <c r="R88" s="2" t="s">
        <v>29</v>
      </c>
      <c r="S88" s="2" t="s">
        <v>29</v>
      </c>
      <c r="T88" s="2">
        <v>-0.24</v>
      </c>
      <c r="U88" s="2">
        <v>110.66023696990899</v>
      </c>
      <c r="V88" s="2">
        <v>33.7307320614158</v>
      </c>
      <c r="W88" s="2" t="s">
        <v>135</v>
      </c>
      <c r="X88">
        <v>71.201698300000004</v>
      </c>
      <c r="Y88">
        <v>871.66699219999998</v>
      </c>
      <c r="Z88">
        <v>13.2018003</v>
      </c>
      <c r="AA88">
        <v>777.25201419999996</v>
      </c>
      <c r="AB88" s="4" t="e">
        <f t="shared" si="1"/>
        <v>#VALUE!</v>
      </c>
    </row>
    <row r="89" spans="1:28" x14ac:dyDescent="0.3">
      <c r="A89" s="2">
        <v>1138</v>
      </c>
      <c r="B89" t="s">
        <v>53</v>
      </c>
      <c r="C89" s="2">
        <v>2005</v>
      </c>
      <c r="D89" t="s">
        <v>0</v>
      </c>
      <c r="E89" s="2">
        <v>33</v>
      </c>
      <c r="F89" s="2" t="s">
        <v>76</v>
      </c>
      <c r="G89" s="2" t="s">
        <v>1</v>
      </c>
      <c r="H89" s="2" t="s">
        <v>30</v>
      </c>
      <c r="I89" s="2" t="s">
        <v>29</v>
      </c>
      <c r="J89" s="2" t="s">
        <v>29</v>
      </c>
      <c r="K89" s="2" t="s">
        <v>29</v>
      </c>
      <c r="L89" s="2">
        <v>2001</v>
      </c>
      <c r="M89" s="2">
        <v>1992</v>
      </c>
      <c r="N89" s="2" t="s">
        <v>31</v>
      </c>
      <c r="O89" s="2" t="s">
        <v>29</v>
      </c>
      <c r="P89" s="2" t="s">
        <v>29</v>
      </c>
      <c r="Q89" s="2" t="s">
        <v>29</v>
      </c>
      <c r="R89" s="2" t="s">
        <v>29</v>
      </c>
      <c r="S89" s="2" t="s">
        <v>29</v>
      </c>
      <c r="T89" s="2">
        <v>0.09</v>
      </c>
      <c r="U89" s="2">
        <v>-73.815635430313705</v>
      </c>
      <c r="V89" s="2">
        <v>41.543897058267198</v>
      </c>
      <c r="W89" s="2" t="s">
        <v>54</v>
      </c>
      <c r="X89">
        <v>10.049599600000001</v>
      </c>
      <c r="Y89">
        <v>928.36700440000004</v>
      </c>
      <c r="Z89">
        <v>9.4608401999999998</v>
      </c>
      <c r="AA89">
        <v>1241.4899902</v>
      </c>
      <c r="AB89" s="4" t="e">
        <f t="shared" si="1"/>
        <v>#VALUE!</v>
      </c>
    </row>
    <row r="90" spans="1:28" x14ac:dyDescent="0.3">
      <c r="A90" s="2">
        <v>1138</v>
      </c>
      <c r="B90" t="s">
        <v>53</v>
      </c>
      <c r="C90" s="2">
        <v>2005</v>
      </c>
      <c r="D90" t="s">
        <v>0</v>
      </c>
      <c r="E90" s="2">
        <v>33</v>
      </c>
      <c r="F90" s="2" t="s">
        <v>3</v>
      </c>
      <c r="G90" s="2" t="s">
        <v>1</v>
      </c>
      <c r="H90" s="2" t="s">
        <v>30</v>
      </c>
      <c r="I90" s="2" t="s">
        <v>29</v>
      </c>
      <c r="J90" s="2" t="s">
        <v>29</v>
      </c>
      <c r="K90" s="2" t="s">
        <v>29</v>
      </c>
      <c r="L90" s="2">
        <v>2001</v>
      </c>
      <c r="M90" s="2">
        <v>1992</v>
      </c>
      <c r="N90" s="2" t="s">
        <v>31</v>
      </c>
      <c r="O90" s="2" t="s">
        <v>29</v>
      </c>
      <c r="P90" s="2" t="s">
        <v>29</v>
      </c>
      <c r="Q90" s="2" t="s">
        <v>29</v>
      </c>
      <c r="R90" s="2" t="s">
        <v>29</v>
      </c>
      <c r="S90" s="2" t="s">
        <v>29</v>
      </c>
      <c r="T90" s="2">
        <v>0.16</v>
      </c>
      <c r="U90" s="2">
        <v>-73.815635430313705</v>
      </c>
      <c r="V90" s="2">
        <v>41.543897058267198</v>
      </c>
      <c r="W90" s="2" t="s">
        <v>54</v>
      </c>
      <c r="X90">
        <v>10.049599600000001</v>
      </c>
      <c r="Y90">
        <v>928.36700440000004</v>
      </c>
      <c r="Z90">
        <v>9.4608401999999998</v>
      </c>
      <c r="AA90">
        <v>1241.4899902</v>
      </c>
      <c r="AB90" s="4" t="e">
        <f t="shared" si="1"/>
        <v>#VALUE!</v>
      </c>
    </row>
    <row r="91" spans="1:28" x14ac:dyDescent="0.3">
      <c r="A91" s="2">
        <v>1138</v>
      </c>
      <c r="B91" t="s">
        <v>53</v>
      </c>
      <c r="C91" s="2">
        <v>2005</v>
      </c>
      <c r="D91" t="s">
        <v>0</v>
      </c>
      <c r="E91" s="2">
        <v>33</v>
      </c>
      <c r="F91" s="2" t="s">
        <v>3</v>
      </c>
      <c r="G91" s="2" t="s">
        <v>1</v>
      </c>
      <c r="H91" s="2" t="s">
        <v>30</v>
      </c>
      <c r="I91" s="2" t="s">
        <v>29</v>
      </c>
      <c r="J91" s="2" t="s">
        <v>29</v>
      </c>
      <c r="K91" s="2" t="s">
        <v>29</v>
      </c>
      <c r="L91" s="2">
        <v>2001</v>
      </c>
      <c r="M91" s="2">
        <v>1992</v>
      </c>
      <c r="N91" s="2" t="s">
        <v>32</v>
      </c>
      <c r="O91" s="2" t="s">
        <v>29</v>
      </c>
      <c r="P91" s="2" t="s">
        <v>29</v>
      </c>
      <c r="Q91" s="2" t="s">
        <v>29</v>
      </c>
      <c r="R91" s="2" t="s">
        <v>29</v>
      </c>
      <c r="S91" s="2" t="s">
        <v>29</v>
      </c>
      <c r="T91" s="2">
        <v>0.15</v>
      </c>
      <c r="U91" s="2">
        <v>-73.815635430313705</v>
      </c>
      <c r="V91" s="2">
        <v>41.543897058267198</v>
      </c>
      <c r="W91" s="2" t="s">
        <v>54</v>
      </c>
      <c r="X91">
        <v>10.049599600000001</v>
      </c>
      <c r="Y91">
        <v>928.36700440000004</v>
      </c>
      <c r="Z91">
        <v>9.4608401999999998</v>
      </c>
      <c r="AA91">
        <v>1241.4899902</v>
      </c>
      <c r="AB91" s="4" t="e">
        <f t="shared" si="1"/>
        <v>#VALUE!</v>
      </c>
    </row>
    <row r="92" spans="1:28" x14ac:dyDescent="0.3">
      <c r="A92" s="2">
        <v>1138</v>
      </c>
      <c r="B92" t="s">
        <v>53</v>
      </c>
      <c r="C92" s="2">
        <v>2005</v>
      </c>
      <c r="D92" t="s">
        <v>0</v>
      </c>
      <c r="E92" s="2">
        <v>33</v>
      </c>
      <c r="F92" s="2" t="s">
        <v>76</v>
      </c>
      <c r="G92" s="2" t="s">
        <v>1</v>
      </c>
      <c r="H92" s="2" t="s">
        <v>30</v>
      </c>
      <c r="I92" s="2" t="s">
        <v>29</v>
      </c>
      <c r="J92" s="2" t="s">
        <v>29</v>
      </c>
      <c r="K92" s="2" t="s">
        <v>29</v>
      </c>
      <c r="L92" s="2">
        <v>2001</v>
      </c>
      <c r="M92" s="2">
        <v>1992</v>
      </c>
      <c r="N92" s="2" t="s">
        <v>32</v>
      </c>
      <c r="O92" s="2" t="s">
        <v>29</v>
      </c>
      <c r="P92" s="2" t="s">
        <v>29</v>
      </c>
      <c r="Q92" s="2" t="s">
        <v>29</v>
      </c>
      <c r="R92" s="2" t="s">
        <v>29</v>
      </c>
      <c r="S92" s="2" t="s">
        <v>29</v>
      </c>
      <c r="T92" s="2">
        <v>0.35</v>
      </c>
      <c r="U92" s="2">
        <v>-73.815635430313705</v>
      </c>
      <c r="V92" s="2">
        <v>41.543897058267198</v>
      </c>
      <c r="W92" s="2" t="s">
        <v>54</v>
      </c>
      <c r="X92">
        <v>10.049599600000001</v>
      </c>
      <c r="Y92">
        <v>928.36700440000004</v>
      </c>
      <c r="Z92">
        <v>9.4608401999999998</v>
      </c>
      <c r="AA92">
        <v>1241.4899902</v>
      </c>
      <c r="AB92" s="4" t="e">
        <f t="shared" si="1"/>
        <v>#VALUE!</v>
      </c>
    </row>
    <row r="93" spans="1:28" x14ac:dyDescent="0.3">
      <c r="A93" s="2">
        <v>1243</v>
      </c>
      <c r="B93" s="2" t="s">
        <v>55</v>
      </c>
      <c r="C93" s="2">
        <v>2008</v>
      </c>
      <c r="D93" s="2" t="s">
        <v>0</v>
      </c>
      <c r="E93" s="2">
        <v>48</v>
      </c>
      <c r="F93" s="2" t="s">
        <v>3</v>
      </c>
      <c r="G93" s="2" t="s">
        <v>1</v>
      </c>
      <c r="H93" s="2" t="s">
        <v>30</v>
      </c>
      <c r="I93" s="2" t="s">
        <v>29</v>
      </c>
      <c r="J93" s="2" t="s">
        <v>29</v>
      </c>
      <c r="K93" s="2" t="s">
        <v>34</v>
      </c>
      <c r="L93" s="2">
        <v>2003</v>
      </c>
      <c r="M93" s="2">
        <v>2004</v>
      </c>
      <c r="N93" s="2" t="s">
        <v>31</v>
      </c>
      <c r="O93" s="2">
        <v>0.1</v>
      </c>
      <c r="P93" s="2">
        <v>87.3</v>
      </c>
      <c r="Q93" s="2">
        <v>4.4000000000000004</v>
      </c>
      <c r="R93" s="2">
        <v>570.1</v>
      </c>
      <c r="S93" s="2">
        <v>154</v>
      </c>
      <c r="T93" s="2">
        <v>-0.109</v>
      </c>
      <c r="U93" s="2">
        <v>-100.93346150255201</v>
      </c>
      <c r="V93" s="2">
        <v>50.324615824058903</v>
      </c>
      <c r="W93" s="2" t="s">
        <v>56</v>
      </c>
      <c r="X93">
        <v>52.7770996</v>
      </c>
      <c r="Y93">
        <v>1334.1500243999999</v>
      </c>
      <c r="Z93">
        <v>1.81707</v>
      </c>
      <c r="AA93">
        <v>487.71701050000001</v>
      </c>
      <c r="AB93" s="4">
        <f t="shared" si="1"/>
        <v>43.6</v>
      </c>
    </row>
    <row r="94" spans="1:28" x14ac:dyDescent="0.3">
      <c r="A94" s="2">
        <v>1248</v>
      </c>
      <c r="B94" s="2" t="s">
        <v>57</v>
      </c>
      <c r="C94" s="2">
        <v>2005</v>
      </c>
      <c r="D94" s="2" t="s">
        <v>0</v>
      </c>
      <c r="E94" s="2">
        <v>30</v>
      </c>
      <c r="F94" s="2" t="s">
        <v>3</v>
      </c>
      <c r="G94" s="2" t="s">
        <v>1</v>
      </c>
      <c r="H94" s="2" t="s">
        <v>30</v>
      </c>
      <c r="I94" s="2" t="s">
        <v>29</v>
      </c>
      <c r="J94" s="2" t="s">
        <v>29</v>
      </c>
      <c r="K94" s="2" t="s">
        <v>34</v>
      </c>
      <c r="L94" s="2">
        <v>1999</v>
      </c>
      <c r="M94" s="2">
        <v>1997</v>
      </c>
      <c r="N94" s="2" t="s">
        <v>32</v>
      </c>
      <c r="O94" s="2" t="s">
        <v>29</v>
      </c>
      <c r="P94" s="2" t="s">
        <v>29</v>
      </c>
      <c r="Q94" s="2">
        <v>11</v>
      </c>
      <c r="R94" s="2">
        <v>126</v>
      </c>
      <c r="S94" s="2" t="s">
        <v>29</v>
      </c>
      <c r="T94" s="2">
        <v>-0.63</v>
      </c>
      <c r="U94" s="2">
        <v>-84.471000856759503</v>
      </c>
      <c r="V94" s="2">
        <v>34.1342531931151</v>
      </c>
      <c r="W94" s="2" t="s">
        <v>45</v>
      </c>
      <c r="X94">
        <v>16.0130005</v>
      </c>
      <c r="Y94">
        <v>755.01202390000003</v>
      </c>
      <c r="Z94">
        <v>15.891500499999999</v>
      </c>
      <c r="AA94">
        <v>1365.5799560999999</v>
      </c>
      <c r="AB94" s="4" t="e">
        <f t="shared" si="1"/>
        <v>#VALUE!</v>
      </c>
    </row>
    <row r="95" spans="1:28" x14ac:dyDescent="0.3">
      <c r="A95" s="2">
        <v>1292</v>
      </c>
      <c r="B95" s="2" t="s">
        <v>58</v>
      </c>
      <c r="C95" s="2">
        <v>2010</v>
      </c>
      <c r="D95" s="2" t="s">
        <v>0</v>
      </c>
      <c r="E95" s="2">
        <v>108</v>
      </c>
      <c r="F95" s="2" t="s">
        <v>3</v>
      </c>
      <c r="G95" s="2" t="s">
        <v>1</v>
      </c>
      <c r="H95" s="2" t="s">
        <v>30</v>
      </c>
      <c r="I95" s="2" t="s">
        <v>29</v>
      </c>
      <c r="J95" s="2" t="s">
        <v>29</v>
      </c>
      <c r="K95" s="2" t="s">
        <v>34</v>
      </c>
      <c r="L95" s="2" t="s">
        <v>48</v>
      </c>
      <c r="M95" s="2" t="s">
        <v>48</v>
      </c>
      <c r="N95" s="2" t="s">
        <v>31</v>
      </c>
      <c r="O95" s="2">
        <v>0</v>
      </c>
      <c r="P95" s="2">
        <v>31</v>
      </c>
      <c r="Q95" s="2" t="s">
        <v>29</v>
      </c>
      <c r="R95" s="2" t="s">
        <v>29</v>
      </c>
      <c r="S95" s="2" t="s">
        <v>29</v>
      </c>
      <c r="T95" s="2">
        <v>-0.4</v>
      </c>
      <c r="U95" s="2">
        <v>26.942558831368501</v>
      </c>
      <c r="V95" s="2">
        <v>63.614522631852601</v>
      </c>
      <c r="W95" s="2" t="s">
        <v>59</v>
      </c>
      <c r="X95">
        <v>34.195098899999998</v>
      </c>
      <c r="Y95">
        <v>942.94201659999999</v>
      </c>
      <c r="Z95">
        <v>2.5199299000000002</v>
      </c>
      <c r="AA95">
        <v>612.87701419999996</v>
      </c>
      <c r="AB95" s="4">
        <f t="shared" si="1"/>
        <v>15.5</v>
      </c>
    </row>
    <row r="96" spans="1:28" x14ac:dyDescent="0.3">
      <c r="A96" s="2">
        <v>1542</v>
      </c>
      <c r="B96" s="2" t="s">
        <v>140</v>
      </c>
      <c r="C96" s="2">
        <v>2016</v>
      </c>
      <c r="D96" s="2" t="s">
        <v>0</v>
      </c>
      <c r="E96" s="2">
        <v>6</v>
      </c>
      <c r="F96" s="2" t="s">
        <v>3</v>
      </c>
      <c r="G96" s="2" t="s">
        <v>91</v>
      </c>
      <c r="H96" s="2" t="s">
        <v>30</v>
      </c>
      <c r="I96" s="2">
        <v>0.9</v>
      </c>
      <c r="J96" s="2">
        <v>2.5</v>
      </c>
      <c r="K96" s="2" t="s">
        <v>29</v>
      </c>
      <c r="L96" s="2">
        <v>2012</v>
      </c>
      <c r="M96" s="2">
        <v>2012</v>
      </c>
      <c r="N96" s="2" t="s">
        <v>31</v>
      </c>
      <c r="O96" s="2">
        <v>33</v>
      </c>
      <c r="P96" s="2">
        <v>87</v>
      </c>
      <c r="Q96" s="2" t="s">
        <v>29</v>
      </c>
      <c r="R96" s="2" t="s">
        <v>29</v>
      </c>
      <c r="S96" s="2" t="s">
        <v>29</v>
      </c>
      <c r="T96" s="2">
        <v>0</v>
      </c>
      <c r="U96" s="2">
        <v>-77.0334996369386</v>
      </c>
      <c r="V96" s="2">
        <v>44.374914220151098</v>
      </c>
      <c r="W96" s="2" t="s">
        <v>141</v>
      </c>
      <c r="X96">
        <v>15.611800199999999</v>
      </c>
      <c r="Y96">
        <v>1056.5799560999999</v>
      </c>
      <c r="Z96">
        <v>6.7595600999999998</v>
      </c>
      <c r="AA96">
        <v>935.27398679999999</v>
      </c>
      <c r="AB96" s="4">
        <f t="shared" si="1"/>
        <v>27</v>
      </c>
    </row>
    <row r="97" spans="1:28" x14ac:dyDescent="0.3">
      <c r="A97" s="2">
        <v>1621</v>
      </c>
      <c r="B97" s="2" t="s">
        <v>143</v>
      </c>
      <c r="C97" s="2">
        <v>2016</v>
      </c>
      <c r="D97" s="2" t="s">
        <v>0</v>
      </c>
      <c r="E97" s="2">
        <v>98</v>
      </c>
      <c r="F97" s="2" t="s">
        <v>76</v>
      </c>
      <c r="G97" s="2" t="s">
        <v>1</v>
      </c>
      <c r="H97" s="2" t="s">
        <v>30</v>
      </c>
      <c r="I97" s="2">
        <v>7</v>
      </c>
      <c r="J97" s="2">
        <v>33</v>
      </c>
      <c r="K97" s="2">
        <v>18.3</v>
      </c>
      <c r="L97" s="2">
        <v>2001</v>
      </c>
      <c r="M97" s="2">
        <v>2001</v>
      </c>
      <c r="N97" s="2" t="s">
        <v>31</v>
      </c>
      <c r="O97" s="2">
        <v>5</v>
      </c>
      <c r="P97" s="2">
        <v>89</v>
      </c>
      <c r="Q97" s="2">
        <v>0.1</v>
      </c>
      <c r="R97" s="2">
        <v>55.2</v>
      </c>
      <c r="S97" s="2">
        <v>13.2</v>
      </c>
      <c r="T97" s="2">
        <v>0</v>
      </c>
      <c r="U97" s="2">
        <v>-88.926043252578197</v>
      </c>
      <c r="V97" s="2">
        <v>41.8597629640675</v>
      </c>
      <c r="W97" s="2" t="s">
        <v>36</v>
      </c>
      <c r="X97">
        <v>34.707500500000002</v>
      </c>
      <c r="Y97">
        <v>1070.6099853999999</v>
      </c>
      <c r="Z97">
        <v>8.9406300000000005</v>
      </c>
      <c r="AA97">
        <v>927.7150269</v>
      </c>
      <c r="AB97" s="4">
        <f t="shared" si="1"/>
        <v>42</v>
      </c>
    </row>
    <row r="98" spans="1:28" x14ac:dyDescent="0.3">
      <c r="A98" s="2">
        <v>1621</v>
      </c>
      <c r="B98" s="2" t="s">
        <v>143</v>
      </c>
      <c r="C98" s="2">
        <v>2016</v>
      </c>
      <c r="D98" s="2" t="s">
        <v>0</v>
      </c>
      <c r="E98" s="2">
        <v>98</v>
      </c>
      <c r="F98" s="2" t="s">
        <v>76</v>
      </c>
      <c r="G98" s="2" t="s">
        <v>1</v>
      </c>
      <c r="H98" s="2" t="s">
        <v>30</v>
      </c>
      <c r="I98" s="2">
        <v>7</v>
      </c>
      <c r="J98" s="2">
        <v>33</v>
      </c>
      <c r="K98" s="2">
        <v>18.3</v>
      </c>
      <c r="L98" s="2">
        <v>2001</v>
      </c>
      <c r="M98" s="2">
        <v>2001</v>
      </c>
      <c r="N98" s="2" t="s">
        <v>31</v>
      </c>
      <c r="O98" s="2">
        <v>5</v>
      </c>
      <c r="P98" s="2">
        <v>89</v>
      </c>
      <c r="Q98" s="2">
        <v>0.1</v>
      </c>
      <c r="R98" s="2">
        <v>55.2</v>
      </c>
      <c r="S98" s="2">
        <v>13.2</v>
      </c>
      <c r="T98" s="2">
        <v>0</v>
      </c>
      <c r="U98" s="2">
        <v>-88.926043252578197</v>
      </c>
      <c r="V98" s="2">
        <v>41.8597629640675</v>
      </c>
      <c r="W98" s="2" t="s">
        <v>36</v>
      </c>
      <c r="X98">
        <v>34.707500500000002</v>
      </c>
      <c r="Y98">
        <v>1070.6099853999999</v>
      </c>
      <c r="Z98">
        <v>8.9406300000000005</v>
      </c>
      <c r="AA98">
        <v>927.7150269</v>
      </c>
      <c r="AB98" s="4">
        <f t="shared" si="1"/>
        <v>42</v>
      </c>
    </row>
    <row r="99" spans="1:28" x14ac:dyDescent="0.3">
      <c r="A99" s="2">
        <v>1622</v>
      </c>
      <c r="B99" s="2" t="s">
        <v>144</v>
      </c>
      <c r="C99" s="2">
        <v>2016</v>
      </c>
      <c r="D99" s="2" t="s">
        <v>0</v>
      </c>
      <c r="E99" s="2">
        <v>46</v>
      </c>
      <c r="F99" s="2" t="s">
        <v>76</v>
      </c>
      <c r="G99" s="2" t="s">
        <v>1</v>
      </c>
      <c r="H99" s="2" t="s">
        <v>30</v>
      </c>
      <c r="I99" s="2" t="s">
        <v>29</v>
      </c>
      <c r="J99" s="2" t="s">
        <v>29</v>
      </c>
      <c r="K99" s="2" t="s">
        <v>29</v>
      </c>
      <c r="L99" s="2">
        <v>2014</v>
      </c>
      <c r="M99" s="2">
        <v>2009</v>
      </c>
      <c r="N99" s="2" t="s">
        <v>31</v>
      </c>
      <c r="O99" s="2" t="s">
        <v>29</v>
      </c>
      <c r="P99" s="2" t="s">
        <v>29</v>
      </c>
      <c r="Q99" s="2" t="s">
        <v>29</v>
      </c>
      <c r="R99" s="2" t="s">
        <v>29</v>
      </c>
      <c r="S99" s="2" t="s">
        <v>29</v>
      </c>
      <c r="T99" s="2">
        <v>0</v>
      </c>
      <c r="U99" s="2">
        <v>129.092336812658</v>
      </c>
      <c r="V99" s="2">
        <v>35.3417571425638</v>
      </c>
      <c r="W99" s="2" t="s">
        <v>145</v>
      </c>
      <c r="X99">
        <v>67.848701500000004</v>
      </c>
      <c r="Y99">
        <v>827.51800539999999</v>
      </c>
      <c r="Z99">
        <v>13.4937</v>
      </c>
      <c r="AA99">
        <v>1377.5300293</v>
      </c>
      <c r="AB99" s="4" t="e">
        <f t="shared" si="1"/>
        <v>#VALUE!</v>
      </c>
    </row>
    <row r="100" spans="1:28" x14ac:dyDescent="0.3">
      <c r="A100" s="2">
        <v>1622</v>
      </c>
      <c r="B100" s="2" t="s">
        <v>144</v>
      </c>
      <c r="C100" s="2">
        <v>2016</v>
      </c>
      <c r="D100" s="2" t="s">
        <v>0</v>
      </c>
      <c r="E100" s="2">
        <v>46</v>
      </c>
      <c r="F100" s="2" t="s">
        <v>76</v>
      </c>
      <c r="G100" s="2" t="s">
        <v>1</v>
      </c>
      <c r="H100" s="2" t="s">
        <v>30</v>
      </c>
      <c r="I100" s="2" t="s">
        <v>29</v>
      </c>
      <c r="J100" s="2" t="s">
        <v>29</v>
      </c>
      <c r="K100" s="2" t="s">
        <v>29</v>
      </c>
      <c r="L100" s="2">
        <v>2014</v>
      </c>
      <c r="M100" s="2">
        <v>2009</v>
      </c>
      <c r="N100" s="2" t="s">
        <v>32</v>
      </c>
      <c r="O100" s="2" t="s">
        <v>29</v>
      </c>
      <c r="P100" s="2" t="s">
        <v>29</v>
      </c>
      <c r="Q100" s="2" t="s">
        <v>29</v>
      </c>
      <c r="R100" s="2" t="s">
        <v>29</v>
      </c>
      <c r="S100" s="2" t="s">
        <v>29</v>
      </c>
      <c r="T100" s="2">
        <v>-0.42</v>
      </c>
      <c r="U100" s="2">
        <v>129.092336812658</v>
      </c>
      <c r="V100" s="2">
        <v>35.3417571425638</v>
      </c>
      <c r="W100" s="2" t="s">
        <v>145</v>
      </c>
      <c r="X100">
        <v>67.848701500000004</v>
      </c>
      <c r="Y100">
        <v>827.51800539999999</v>
      </c>
      <c r="Z100">
        <v>13.4937</v>
      </c>
      <c r="AA100">
        <v>1377.5300293</v>
      </c>
      <c r="AB100" s="4" t="e">
        <f t="shared" si="1"/>
        <v>#VALUE!</v>
      </c>
    </row>
    <row r="101" spans="1:28" x14ac:dyDescent="0.3">
      <c r="A101" s="2">
        <v>1650</v>
      </c>
      <c r="B101" s="2" t="s">
        <v>62</v>
      </c>
      <c r="C101" s="2">
        <v>2009</v>
      </c>
      <c r="D101" s="2" t="s">
        <v>0</v>
      </c>
      <c r="E101" s="2">
        <v>7</v>
      </c>
      <c r="F101" s="2" t="s">
        <v>3</v>
      </c>
      <c r="G101" s="2" t="s">
        <v>1</v>
      </c>
      <c r="H101" s="2" t="s">
        <v>30</v>
      </c>
      <c r="I101" s="2">
        <v>0.9</v>
      </c>
      <c r="J101" s="2">
        <v>6</v>
      </c>
      <c r="K101" s="2" t="s">
        <v>29</v>
      </c>
      <c r="L101" s="2">
        <v>2005</v>
      </c>
      <c r="M101" s="2">
        <v>2005</v>
      </c>
      <c r="N101" s="2" t="s">
        <v>32</v>
      </c>
      <c r="O101" s="2" t="s">
        <v>29</v>
      </c>
      <c r="P101" s="2" t="s">
        <v>29</v>
      </c>
      <c r="Q101" s="2">
        <v>1.81</v>
      </c>
      <c r="R101" s="2">
        <v>16.29</v>
      </c>
      <c r="S101" s="2" t="s">
        <v>29</v>
      </c>
      <c r="T101" s="2">
        <v>-0.75</v>
      </c>
      <c r="U101" s="2">
        <v>-85.083342585517599</v>
      </c>
      <c r="V101" s="2">
        <v>35.439143227289797</v>
      </c>
      <c r="W101" s="2" t="s">
        <v>63</v>
      </c>
      <c r="X101">
        <v>16.082899099999999</v>
      </c>
      <c r="Y101">
        <v>797.43402100000003</v>
      </c>
      <c r="Z101">
        <v>14.4923</v>
      </c>
      <c r="AA101">
        <v>1434.6199951000001</v>
      </c>
      <c r="AB101" s="4" t="e">
        <f t="shared" si="1"/>
        <v>#VALUE!</v>
      </c>
    </row>
    <row r="102" spans="1:28" x14ac:dyDescent="0.3">
      <c r="A102" s="2">
        <v>1815</v>
      </c>
      <c r="B102" t="s">
        <v>146</v>
      </c>
      <c r="C102" s="2">
        <v>2018</v>
      </c>
      <c r="D102" t="s">
        <v>0</v>
      </c>
      <c r="E102" s="2">
        <v>48</v>
      </c>
      <c r="F102" s="2" t="s">
        <v>76</v>
      </c>
      <c r="G102" s="2" t="s">
        <v>1</v>
      </c>
      <c r="H102" s="2" t="s">
        <v>30</v>
      </c>
      <c r="I102" s="2" t="s">
        <v>29</v>
      </c>
      <c r="J102" s="2" t="s">
        <v>29</v>
      </c>
      <c r="K102" s="2" t="s">
        <v>34</v>
      </c>
      <c r="L102" s="2">
        <v>2013</v>
      </c>
      <c r="M102" s="2" t="s">
        <v>48</v>
      </c>
      <c r="N102" s="2" t="s">
        <v>31</v>
      </c>
      <c r="O102" s="2" t="s">
        <v>29</v>
      </c>
      <c r="P102" s="2" t="s">
        <v>29</v>
      </c>
      <c r="Q102" s="2" t="s">
        <v>29</v>
      </c>
      <c r="R102" s="2" t="s">
        <v>29</v>
      </c>
      <c r="S102" s="2" t="s">
        <v>29</v>
      </c>
      <c r="T102" s="2">
        <v>-0.02</v>
      </c>
      <c r="U102" s="2">
        <v>108.935981718403</v>
      </c>
      <c r="V102" s="2">
        <v>34.023800959842099</v>
      </c>
      <c r="W102" s="2" t="s">
        <v>135</v>
      </c>
      <c r="X102">
        <v>71.396202099999996</v>
      </c>
      <c r="Y102">
        <v>841.35198969999999</v>
      </c>
      <c r="Z102">
        <v>8.5302600999999996</v>
      </c>
      <c r="AA102">
        <v>743.60601810000003</v>
      </c>
      <c r="AB102" s="4" t="e">
        <f t="shared" si="1"/>
        <v>#VALUE!</v>
      </c>
    </row>
    <row r="103" spans="1:28" x14ac:dyDescent="0.3">
      <c r="A103" s="2">
        <v>1815</v>
      </c>
      <c r="B103" t="s">
        <v>146</v>
      </c>
      <c r="C103" s="2">
        <v>2018</v>
      </c>
      <c r="D103" t="s">
        <v>0</v>
      </c>
      <c r="E103" s="2">
        <v>48</v>
      </c>
      <c r="F103" s="2" t="s">
        <v>76</v>
      </c>
      <c r="G103" s="2" t="s">
        <v>1</v>
      </c>
      <c r="H103" s="2" t="s">
        <v>30</v>
      </c>
      <c r="I103" s="2" t="s">
        <v>29</v>
      </c>
      <c r="J103" s="2" t="s">
        <v>29</v>
      </c>
      <c r="K103" s="2" t="s">
        <v>34</v>
      </c>
      <c r="L103" s="2">
        <v>2013</v>
      </c>
      <c r="M103" s="2" t="s">
        <v>48</v>
      </c>
      <c r="N103" s="2" t="s">
        <v>32</v>
      </c>
      <c r="O103" s="2" t="s">
        <v>29</v>
      </c>
      <c r="P103" s="2" t="s">
        <v>29</v>
      </c>
      <c r="Q103" s="2" t="s">
        <v>29</v>
      </c>
      <c r="R103" s="2" t="s">
        <v>29</v>
      </c>
      <c r="S103" s="2" t="s">
        <v>29</v>
      </c>
      <c r="T103" s="2">
        <v>0</v>
      </c>
      <c r="U103" s="2">
        <v>108.935981718403</v>
      </c>
      <c r="V103" s="2">
        <v>34.023800959842099</v>
      </c>
      <c r="W103" s="2" t="s">
        <v>135</v>
      </c>
      <c r="X103">
        <v>71.396202099999996</v>
      </c>
      <c r="Y103">
        <v>841.35198969999999</v>
      </c>
      <c r="Z103">
        <v>8.5302600999999996</v>
      </c>
      <c r="AA103">
        <v>743.60601810000003</v>
      </c>
      <c r="AB103" s="4" t="e">
        <f t="shared" si="1"/>
        <v>#VALUE!</v>
      </c>
    </row>
    <row r="104" spans="1:28" x14ac:dyDescent="0.3">
      <c r="A104" s="2">
        <v>1822</v>
      </c>
      <c r="B104" s="2" t="s">
        <v>147</v>
      </c>
      <c r="C104" s="2">
        <v>2017</v>
      </c>
      <c r="D104" s="2" t="s">
        <v>0</v>
      </c>
      <c r="E104" s="2">
        <v>13</v>
      </c>
      <c r="F104" s="2" t="s">
        <v>76</v>
      </c>
      <c r="G104" s="2" t="s">
        <v>138</v>
      </c>
      <c r="H104" s="2" t="s">
        <v>30</v>
      </c>
      <c r="I104" s="2" t="s">
        <v>29</v>
      </c>
      <c r="J104" s="2" t="s">
        <v>29</v>
      </c>
      <c r="K104" s="2" t="s">
        <v>29</v>
      </c>
      <c r="L104" s="2">
        <v>2009</v>
      </c>
      <c r="M104" s="2">
        <v>2009</v>
      </c>
      <c r="N104" s="2" t="s">
        <v>31</v>
      </c>
      <c r="O104" s="2" t="s">
        <v>29</v>
      </c>
      <c r="P104" s="2" t="s">
        <v>29</v>
      </c>
      <c r="Q104" s="2" t="s">
        <v>29</v>
      </c>
      <c r="R104" s="2" t="s">
        <v>29</v>
      </c>
      <c r="S104" s="2" t="s">
        <v>29</v>
      </c>
      <c r="T104" s="2">
        <v>0</v>
      </c>
      <c r="U104" s="2">
        <v>-88.9541362558098</v>
      </c>
      <c r="V104" s="2">
        <v>30.975835650170399</v>
      </c>
      <c r="W104" s="2" t="s">
        <v>49</v>
      </c>
      <c r="X104">
        <v>17.331199600000001</v>
      </c>
      <c r="Y104">
        <v>660.45397949999995</v>
      </c>
      <c r="Z104">
        <v>18.758100500000001</v>
      </c>
      <c r="AA104">
        <v>1633.1400146000001</v>
      </c>
      <c r="AB104" s="4" t="e">
        <f t="shared" si="1"/>
        <v>#VALUE!</v>
      </c>
    </row>
    <row r="105" spans="1:28" x14ac:dyDescent="0.3">
      <c r="A105" s="2">
        <v>1837</v>
      </c>
      <c r="B105" s="2" t="s">
        <v>64</v>
      </c>
      <c r="C105" s="2">
        <v>2017</v>
      </c>
      <c r="D105" s="2" t="s">
        <v>0</v>
      </c>
      <c r="E105" s="2">
        <v>91</v>
      </c>
      <c r="F105" s="2" t="s">
        <v>3</v>
      </c>
      <c r="G105" s="2" t="s">
        <v>1</v>
      </c>
      <c r="H105" s="2" t="s">
        <v>30</v>
      </c>
      <c r="I105" s="2" t="s">
        <v>29</v>
      </c>
      <c r="J105" s="2" t="s">
        <v>29</v>
      </c>
      <c r="K105" s="2" t="s">
        <v>29</v>
      </c>
      <c r="L105" s="2">
        <v>2012</v>
      </c>
      <c r="M105" s="2">
        <v>2010</v>
      </c>
      <c r="N105" s="2" t="s">
        <v>32</v>
      </c>
      <c r="O105" s="2">
        <v>0.01</v>
      </c>
      <c r="P105" s="2">
        <v>29.86</v>
      </c>
      <c r="Q105" s="2" t="s">
        <v>29</v>
      </c>
      <c r="R105" s="2" t="s">
        <v>29</v>
      </c>
      <c r="S105" s="2" t="s">
        <v>29</v>
      </c>
      <c r="T105" s="2">
        <v>0.12</v>
      </c>
      <c r="U105" s="2">
        <v>118.45875756250901</v>
      </c>
      <c r="V105" s="2">
        <v>29.8381249006937</v>
      </c>
      <c r="W105" s="2" t="s">
        <v>65</v>
      </c>
      <c r="X105">
        <v>53.250701900000003</v>
      </c>
      <c r="Y105">
        <v>843.81402590000005</v>
      </c>
      <c r="Z105">
        <v>15.2999001</v>
      </c>
      <c r="AA105">
        <v>1628.5</v>
      </c>
      <c r="AB105" s="4">
        <f t="shared" si="1"/>
        <v>14.924999999999999</v>
      </c>
    </row>
    <row r="106" spans="1:28" x14ac:dyDescent="0.3">
      <c r="A106" s="2">
        <v>2038</v>
      </c>
      <c r="B106" s="2" t="s">
        <v>148</v>
      </c>
      <c r="C106" s="2">
        <v>2011</v>
      </c>
      <c r="D106" s="2" t="s">
        <v>0</v>
      </c>
      <c r="E106" s="2">
        <v>10</v>
      </c>
      <c r="F106" s="2" t="s">
        <v>76</v>
      </c>
      <c r="G106" s="2" t="s">
        <v>1</v>
      </c>
      <c r="H106" s="2" t="s">
        <v>30</v>
      </c>
      <c r="I106" s="2" t="s">
        <v>29</v>
      </c>
      <c r="J106" s="2" t="s">
        <v>29</v>
      </c>
      <c r="K106" s="2" t="s">
        <v>29</v>
      </c>
      <c r="L106" s="2">
        <v>2003</v>
      </c>
      <c r="M106" s="2" t="s">
        <v>48</v>
      </c>
      <c r="N106" s="2" t="s">
        <v>31</v>
      </c>
      <c r="O106" s="2" t="s">
        <v>29</v>
      </c>
      <c r="P106" s="2" t="s">
        <v>29</v>
      </c>
      <c r="Q106" s="2" t="s">
        <v>29</v>
      </c>
      <c r="R106" s="2" t="s">
        <v>29</v>
      </c>
      <c r="S106" s="2" t="s">
        <v>29</v>
      </c>
      <c r="T106" s="2">
        <v>-0.81</v>
      </c>
      <c r="U106" s="2">
        <v>8.6950014868463192</v>
      </c>
      <c r="V106" s="2">
        <v>50.8130352580283</v>
      </c>
      <c r="W106" s="2" t="s">
        <v>128</v>
      </c>
      <c r="X106">
        <v>12.879899999999999</v>
      </c>
      <c r="Y106">
        <v>642.57299799999998</v>
      </c>
      <c r="Z106">
        <v>8.7530698999999998</v>
      </c>
      <c r="AA106">
        <v>706.08801270000004</v>
      </c>
      <c r="AB106" s="4" t="e">
        <f t="shared" si="1"/>
        <v>#VALUE!</v>
      </c>
    </row>
    <row r="107" spans="1:28" x14ac:dyDescent="0.3">
      <c r="A107" s="2">
        <v>2038</v>
      </c>
      <c r="B107" s="2" t="s">
        <v>148</v>
      </c>
      <c r="C107" s="2">
        <v>2011</v>
      </c>
      <c r="D107" s="2" t="s">
        <v>0</v>
      </c>
      <c r="E107" s="2">
        <v>10</v>
      </c>
      <c r="F107" s="2" t="s">
        <v>76</v>
      </c>
      <c r="G107" s="2" t="s">
        <v>1</v>
      </c>
      <c r="H107" s="2" t="s">
        <v>30</v>
      </c>
      <c r="I107" s="2" t="s">
        <v>29</v>
      </c>
      <c r="J107" s="2" t="s">
        <v>29</v>
      </c>
      <c r="K107" s="2" t="s">
        <v>29</v>
      </c>
      <c r="L107" s="2">
        <v>2003</v>
      </c>
      <c r="M107" s="2" t="s">
        <v>48</v>
      </c>
      <c r="N107" s="2" t="s">
        <v>31</v>
      </c>
      <c r="O107" s="2" t="s">
        <v>29</v>
      </c>
      <c r="P107" s="2" t="s">
        <v>29</v>
      </c>
      <c r="Q107" s="2" t="s">
        <v>29</v>
      </c>
      <c r="R107" s="2" t="s">
        <v>29</v>
      </c>
      <c r="S107" s="2" t="s">
        <v>29</v>
      </c>
      <c r="T107" s="2">
        <v>-0.68</v>
      </c>
      <c r="U107" s="2">
        <v>8.6950014868463192</v>
      </c>
      <c r="V107" s="2">
        <v>50.8130352580283</v>
      </c>
      <c r="W107" s="2" t="s">
        <v>128</v>
      </c>
      <c r="X107">
        <v>12.879899999999999</v>
      </c>
      <c r="Y107">
        <v>642.57299799999998</v>
      </c>
      <c r="Z107">
        <v>8.7530698999999998</v>
      </c>
      <c r="AA107">
        <v>706.08801270000004</v>
      </c>
      <c r="AB107" s="4" t="e">
        <f t="shared" si="1"/>
        <v>#VALUE!</v>
      </c>
    </row>
    <row r="108" spans="1:28" x14ac:dyDescent="0.3">
      <c r="A108" s="2">
        <v>2295</v>
      </c>
      <c r="B108" s="2" t="s">
        <v>151</v>
      </c>
      <c r="C108" s="2" t="s">
        <v>152</v>
      </c>
      <c r="D108" s="2" t="s">
        <v>0</v>
      </c>
      <c r="E108" s="2">
        <v>169</v>
      </c>
      <c r="F108" s="2" t="s">
        <v>76</v>
      </c>
      <c r="G108" s="2" t="s">
        <v>1</v>
      </c>
      <c r="H108" s="2" t="s">
        <v>30</v>
      </c>
      <c r="I108" s="2" t="s">
        <v>29</v>
      </c>
      <c r="J108" s="2" t="s">
        <v>29</v>
      </c>
      <c r="K108" s="2" t="s">
        <v>29</v>
      </c>
      <c r="L108" s="2">
        <v>2012</v>
      </c>
      <c r="M108" s="2">
        <v>2007</v>
      </c>
      <c r="N108" s="2" t="s">
        <v>31</v>
      </c>
      <c r="O108" s="2" t="s">
        <v>29</v>
      </c>
      <c r="P108" s="2" t="s">
        <v>29</v>
      </c>
      <c r="Q108" s="2" t="s">
        <v>29</v>
      </c>
      <c r="R108" s="2" t="s">
        <v>29</v>
      </c>
      <c r="S108" s="2" t="s">
        <v>29</v>
      </c>
      <c r="T108" s="2">
        <v>-0.43</v>
      </c>
      <c r="U108" s="2">
        <v>124.66807985024499</v>
      </c>
      <c r="V108" s="2">
        <v>41.563813242725999</v>
      </c>
      <c r="W108" s="2" t="s">
        <v>52</v>
      </c>
      <c r="X108">
        <v>101.5960007</v>
      </c>
      <c r="Y108">
        <v>1290.3699951000001</v>
      </c>
      <c r="Z108">
        <v>5.1322098</v>
      </c>
      <c r="AA108">
        <v>900.95501709999996</v>
      </c>
      <c r="AB108" s="4" t="e">
        <f t="shared" si="1"/>
        <v>#VALUE!</v>
      </c>
    </row>
    <row r="109" spans="1:28" x14ac:dyDescent="0.3">
      <c r="A109" s="2">
        <v>2295</v>
      </c>
      <c r="B109" s="2" t="s">
        <v>151</v>
      </c>
      <c r="C109" s="2" t="s">
        <v>152</v>
      </c>
      <c r="D109" s="2" t="s">
        <v>0</v>
      </c>
      <c r="E109" s="2">
        <v>36</v>
      </c>
      <c r="F109" s="2" t="s">
        <v>76</v>
      </c>
      <c r="G109" s="2" t="s">
        <v>1</v>
      </c>
      <c r="H109" s="2" t="s">
        <v>30</v>
      </c>
      <c r="I109" s="2" t="s">
        <v>29</v>
      </c>
      <c r="J109" s="2" t="s">
        <v>29</v>
      </c>
      <c r="K109" s="2" t="s">
        <v>29</v>
      </c>
      <c r="L109" s="2">
        <v>2012</v>
      </c>
      <c r="M109" s="2">
        <v>2007</v>
      </c>
      <c r="N109" s="2" t="s">
        <v>31</v>
      </c>
      <c r="O109" s="2" t="s">
        <v>29</v>
      </c>
      <c r="P109" s="2" t="s">
        <v>29</v>
      </c>
      <c r="Q109" s="2" t="s">
        <v>29</v>
      </c>
      <c r="R109" s="2" t="s">
        <v>29</v>
      </c>
      <c r="S109" s="2" t="s">
        <v>29</v>
      </c>
      <c r="T109" s="2">
        <v>-0.17</v>
      </c>
      <c r="U109" s="2">
        <v>125.256319198979</v>
      </c>
      <c r="V109" s="2">
        <v>40.993384470451502</v>
      </c>
      <c r="W109" s="2" t="s">
        <v>52</v>
      </c>
      <c r="X109">
        <v>101.7109985</v>
      </c>
      <c r="Y109">
        <v>1269.0300293</v>
      </c>
      <c r="Z109">
        <v>6.1892800000000001</v>
      </c>
      <c r="AA109">
        <v>971.73101810000003</v>
      </c>
      <c r="AB109" s="4" t="e">
        <f t="shared" si="1"/>
        <v>#VALUE!</v>
      </c>
    </row>
    <row r="110" spans="1:28" x14ac:dyDescent="0.3">
      <c r="A110" s="2">
        <v>2522</v>
      </c>
      <c r="B110" s="2" t="s">
        <v>153</v>
      </c>
      <c r="C110" s="2">
        <v>2020</v>
      </c>
      <c r="D110" s="2" t="s">
        <v>0</v>
      </c>
      <c r="E110" s="2">
        <v>28</v>
      </c>
      <c r="F110" s="2" t="s">
        <v>76</v>
      </c>
      <c r="G110" s="2" t="s">
        <v>94</v>
      </c>
      <c r="H110" s="2" t="s">
        <v>30</v>
      </c>
      <c r="I110" s="2">
        <v>10</v>
      </c>
      <c r="J110" s="2">
        <v>24</v>
      </c>
      <c r="K110" s="2" t="s">
        <v>34</v>
      </c>
      <c r="L110" s="2" t="s">
        <v>48</v>
      </c>
      <c r="M110" s="2" t="s">
        <v>48</v>
      </c>
      <c r="N110" s="2" t="s">
        <v>31</v>
      </c>
      <c r="O110" s="2" t="s">
        <v>29</v>
      </c>
      <c r="P110" s="2" t="s">
        <v>29</v>
      </c>
      <c r="Q110" s="2" t="s">
        <v>29</v>
      </c>
      <c r="R110" s="2" t="s">
        <v>29</v>
      </c>
      <c r="S110" s="2" t="s">
        <v>29</v>
      </c>
      <c r="T110" s="2">
        <v>-0.49</v>
      </c>
      <c r="U110" s="2">
        <v>-42.820367399132898</v>
      </c>
      <c r="V110" s="2">
        <v>-22.5522971109168</v>
      </c>
      <c r="W110" s="2" t="s">
        <v>154</v>
      </c>
      <c r="X110">
        <v>59.974300399999997</v>
      </c>
      <c r="Y110">
        <v>223.70599369999999</v>
      </c>
      <c r="Z110">
        <v>22.593200700000001</v>
      </c>
      <c r="AA110">
        <v>1202.1500243999999</v>
      </c>
      <c r="AB110" s="4" t="e">
        <f t="shared" si="1"/>
        <v>#VALUE!</v>
      </c>
    </row>
    <row r="111" spans="1:28" x14ac:dyDescent="0.3">
      <c r="A111" s="2">
        <v>2638</v>
      </c>
      <c r="B111" s="2" t="s">
        <v>68</v>
      </c>
      <c r="C111" s="2">
        <v>2017</v>
      </c>
      <c r="D111" s="2" t="s">
        <v>0</v>
      </c>
      <c r="E111" s="2">
        <v>9</v>
      </c>
      <c r="F111" s="2" t="s">
        <v>3</v>
      </c>
      <c r="G111" s="2" t="s">
        <v>1</v>
      </c>
      <c r="H111" s="2" t="s">
        <v>30</v>
      </c>
      <c r="I111" s="2">
        <v>8</v>
      </c>
      <c r="J111" s="2">
        <v>21</v>
      </c>
      <c r="K111" s="2" t="s">
        <v>29</v>
      </c>
      <c r="L111" s="2">
        <v>2013</v>
      </c>
      <c r="M111" s="2">
        <v>2013</v>
      </c>
      <c r="N111" s="2" t="s">
        <v>31</v>
      </c>
      <c r="O111" s="2">
        <v>2.3199999999999998</v>
      </c>
      <c r="P111" s="2">
        <v>99.97</v>
      </c>
      <c r="Q111" s="2" t="s">
        <v>29</v>
      </c>
      <c r="R111" s="2" t="s">
        <v>29</v>
      </c>
      <c r="S111" s="2" t="s">
        <v>29</v>
      </c>
      <c r="T111" s="2">
        <v>-8.9999999999999993E-3</v>
      </c>
      <c r="U111" s="2">
        <v>-57.572158419903602</v>
      </c>
      <c r="V111" s="2">
        <v>-14.5827054289296</v>
      </c>
      <c r="W111" s="2" t="s">
        <v>69</v>
      </c>
      <c r="X111">
        <v>72.602600100000004</v>
      </c>
      <c r="Y111">
        <v>116.6660004</v>
      </c>
      <c r="Z111">
        <v>24.548200600000001</v>
      </c>
      <c r="AA111">
        <v>1652.4000243999999</v>
      </c>
      <c r="AB111" s="4">
        <f t="shared" si="1"/>
        <v>48.825000000000003</v>
      </c>
    </row>
    <row r="112" spans="1:28" x14ac:dyDescent="0.3">
      <c r="A112" s="2">
        <v>2659</v>
      </c>
      <c r="B112" s="2" t="s">
        <v>155</v>
      </c>
      <c r="C112" s="2">
        <v>2015</v>
      </c>
      <c r="D112" s="2" t="s">
        <v>0</v>
      </c>
      <c r="E112" s="2">
        <v>16</v>
      </c>
      <c r="F112" s="2" t="s">
        <v>76</v>
      </c>
      <c r="G112" s="2" t="s">
        <v>1</v>
      </c>
      <c r="H112" s="2" t="s">
        <v>30</v>
      </c>
      <c r="I112" s="2" t="s">
        <v>29</v>
      </c>
      <c r="J112" s="2" t="s">
        <v>29</v>
      </c>
      <c r="K112" s="2" t="s">
        <v>29</v>
      </c>
      <c r="L112" s="2">
        <v>2011</v>
      </c>
      <c r="M112" s="2">
        <v>1992</v>
      </c>
      <c r="N112" s="2" t="s">
        <v>31</v>
      </c>
      <c r="O112" s="2">
        <v>0</v>
      </c>
      <c r="P112" s="2">
        <v>39.299999999999997</v>
      </c>
      <c r="Q112" s="2">
        <v>70</v>
      </c>
      <c r="R112" s="2">
        <v>241</v>
      </c>
      <c r="S112" s="2" t="s">
        <v>29</v>
      </c>
      <c r="T112" s="2">
        <v>-0.64</v>
      </c>
      <c r="U112" s="2">
        <v>-90.928696219133698</v>
      </c>
      <c r="V112" s="2">
        <v>38.763979618847699</v>
      </c>
      <c r="W112" s="2" t="s">
        <v>156</v>
      </c>
      <c r="X112">
        <v>22.260900500000002</v>
      </c>
      <c r="Y112">
        <v>967.61199950000002</v>
      </c>
      <c r="Z112">
        <v>12.5023003</v>
      </c>
      <c r="AA112">
        <v>965.15801999999996</v>
      </c>
      <c r="AB112" s="4">
        <f t="shared" si="1"/>
        <v>19.649999999999999</v>
      </c>
    </row>
    <row r="113" spans="1:28" x14ac:dyDescent="0.3">
      <c r="A113" s="2">
        <v>2659</v>
      </c>
      <c r="B113" s="2" t="s">
        <v>155</v>
      </c>
      <c r="C113" s="2">
        <v>2015</v>
      </c>
      <c r="D113" s="2" t="s">
        <v>0</v>
      </c>
      <c r="E113" s="2">
        <v>16</v>
      </c>
      <c r="F113" s="2" t="s">
        <v>76</v>
      </c>
      <c r="G113" s="2" t="s">
        <v>1</v>
      </c>
      <c r="H113" s="2" t="s">
        <v>30</v>
      </c>
      <c r="I113" s="2" t="s">
        <v>29</v>
      </c>
      <c r="J113" s="2" t="s">
        <v>29</v>
      </c>
      <c r="K113" s="2" t="s">
        <v>29</v>
      </c>
      <c r="L113" s="2">
        <v>1999</v>
      </c>
      <c r="M113" s="2">
        <v>1992</v>
      </c>
      <c r="N113" s="2" t="s">
        <v>31</v>
      </c>
      <c r="O113" s="2">
        <v>0</v>
      </c>
      <c r="P113" s="2">
        <v>39.299999999999997</v>
      </c>
      <c r="Q113" s="2">
        <v>70</v>
      </c>
      <c r="R113" s="2">
        <v>241</v>
      </c>
      <c r="S113" s="2" t="s">
        <v>29</v>
      </c>
      <c r="T113" s="2">
        <v>-0.48</v>
      </c>
      <c r="U113" s="2">
        <v>-90.928696219133698</v>
      </c>
      <c r="V113" s="2">
        <v>38.763979618847699</v>
      </c>
      <c r="W113" s="2" t="s">
        <v>156</v>
      </c>
      <c r="X113">
        <v>22.260900500000002</v>
      </c>
      <c r="Y113">
        <v>967.61199950000002</v>
      </c>
      <c r="Z113">
        <v>12.5023003</v>
      </c>
      <c r="AA113">
        <v>965.15801999999996</v>
      </c>
      <c r="AB113" s="4">
        <f t="shared" si="1"/>
        <v>19.649999999999999</v>
      </c>
    </row>
    <row r="114" spans="1:28" x14ac:dyDescent="0.3">
      <c r="A114" s="2">
        <v>2659</v>
      </c>
      <c r="B114" s="2" t="s">
        <v>155</v>
      </c>
      <c r="C114" s="2">
        <v>2015</v>
      </c>
      <c r="D114" s="2" t="s">
        <v>0</v>
      </c>
      <c r="E114" s="2">
        <v>16</v>
      </c>
      <c r="F114" s="2" t="s">
        <v>76</v>
      </c>
      <c r="G114" s="2" t="s">
        <v>1</v>
      </c>
      <c r="H114" s="2" t="s">
        <v>30</v>
      </c>
      <c r="I114" s="2" t="s">
        <v>29</v>
      </c>
      <c r="J114" s="2" t="s">
        <v>29</v>
      </c>
      <c r="K114" s="2" t="s">
        <v>29</v>
      </c>
      <c r="L114" s="2">
        <v>2011</v>
      </c>
      <c r="M114" s="2">
        <v>1992</v>
      </c>
      <c r="N114" s="2" t="s">
        <v>31</v>
      </c>
      <c r="O114" s="2">
        <v>0.6</v>
      </c>
      <c r="P114" s="2">
        <v>56.1</v>
      </c>
      <c r="Q114" s="2">
        <v>70</v>
      </c>
      <c r="R114" s="2">
        <v>241</v>
      </c>
      <c r="S114" s="2" t="s">
        <v>29</v>
      </c>
      <c r="T114" s="2">
        <v>-0.22</v>
      </c>
      <c r="U114" s="2">
        <v>-90.928696219133698</v>
      </c>
      <c r="V114" s="2">
        <v>38.763979618847699</v>
      </c>
      <c r="W114" s="2" t="s">
        <v>156</v>
      </c>
      <c r="X114">
        <v>22.260900500000002</v>
      </c>
      <c r="Y114">
        <v>967.61199950000002</v>
      </c>
      <c r="Z114">
        <v>12.5023003</v>
      </c>
      <c r="AA114">
        <v>965.15801999999996</v>
      </c>
      <c r="AB114" s="4">
        <f t="shared" si="1"/>
        <v>27.75</v>
      </c>
    </row>
    <row r="115" spans="1:28" x14ac:dyDescent="0.3">
      <c r="A115" s="2">
        <v>2659</v>
      </c>
      <c r="B115" s="2" t="s">
        <v>155</v>
      </c>
      <c r="C115" s="2">
        <v>2015</v>
      </c>
      <c r="D115" s="2" t="s">
        <v>0</v>
      </c>
      <c r="E115" s="2">
        <v>16</v>
      </c>
      <c r="F115" s="2" t="s">
        <v>76</v>
      </c>
      <c r="G115" s="2" t="s">
        <v>1</v>
      </c>
      <c r="H115" s="2" t="s">
        <v>30</v>
      </c>
      <c r="I115" s="2" t="s">
        <v>29</v>
      </c>
      <c r="J115" s="2" t="s">
        <v>29</v>
      </c>
      <c r="K115" s="2" t="s">
        <v>29</v>
      </c>
      <c r="L115" s="2">
        <v>1999</v>
      </c>
      <c r="M115" s="2">
        <v>1992</v>
      </c>
      <c r="N115" s="2" t="s">
        <v>31</v>
      </c>
      <c r="O115" s="2">
        <v>0.6</v>
      </c>
      <c r="P115" s="2">
        <v>56.1</v>
      </c>
      <c r="Q115" s="2">
        <v>70</v>
      </c>
      <c r="R115" s="2">
        <v>241</v>
      </c>
      <c r="S115" s="2" t="s">
        <v>29</v>
      </c>
      <c r="T115" s="2">
        <v>-0.08</v>
      </c>
      <c r="U115" s="2">
        <v>-90.928696219133698</v>
      </c>
      <c r="V115" s="2">
        <v>38.763979618847699</v>
      </c>
      <c r="W115" s="2" t="s">
        <v>156</v>
      </c>
      <c r="X115">
        <v>22.260900500000002</v>
      </c>
      <c r="Y115">
        <v>967.61199950000002</v>
      </c>
      <c r="Z115">
        <v>12.5023003</v>
      </c>
      <c r="AA115">
        <v>965.15801999999996</v>
      </c>
      <c r="AB115" s="4">
        <f t="shared" si="1"/>
        <v>27.75</v>
      </c>
    </row>
    <row r="116" spans="1:28" x14ac:dyDescent="0.3">
      <c r="A116" s="2">
        <v>1188</v>
      </c>
      <c r="B116" s="2" t="s">
        <v>136</v>
      </c>
      <c r="C116" s="2">
        <v>2005</v>
      </c>
      <c r="D116" t="s">
        <v>137</v>
      </c>
      <c r="E116" s="2">
        <v>14</v>
      </c>
      <c r="F116" s="2" t="s">
        <v>76</v>
      </c>
      <c r="G116" s="2" t="s">
        <v>138</v>
      </c>
      <c r="H116" s="2" t="s">
        <v>30</v>
      </c>
      <c r="I116" s="2">
        <v>1</v>
      </c>
      <c r="J116" s="2">
        <v>22</v>
      </c>
      <c r="K116" s="2" t="s">
        <v>29</v>
      </c>
      <c r="L116" s="2">
        <v>1997</v>
      </c>
      <c r="M116" s="2">
        <v>1997</v>
      </c>
      <c r="N116" s="2" t="s">
        <v>32</v>
      </c>
      <c r="O116" s="2" t="s">
        <v>29</v>
      </c>
      <c r="P116" s="2" t="s">
        <v>29</v>
      </c>
      <c r="Q116" s="2" t="s">
        <v>29</v>
      </c>
      <c r="R116" s="2" t="s">
        <v>29</v>
      </c>
      <c r="S116" s="2" t="s">
        <v>29</v>
      </c>
      <c r="T116" s="2">
        <v>-0.28000000000000003</v>
      </c>
      <c r="U116" s="2">
        <v>-121.86207827251999</v>
      </c>
      <c r="V116" s="2">
        <v>37.208608937080498</v>
      </c>
      <c r="W116" s="2" t="s">
        <v>139</v>
      </c>
      <c r="X116">
        <v>92.437400800000006</v>
      </c>
      <c r="Y116">
        <v>430.2409973</v>
      </c>
      <c r="Z116">
        <v>14.6329002</v>
      </c>
      <c r="AA116">
        <v>649.64202880000005</v>
      </c>
      <c r="AB116" s="4" t="e">
        <f t="shared" si="1"/>
        <v>#VALUE!</v>
      </c>
    </row>
    <row r="117" spans="1:28" x14ac:dyDescent="0.3">
      <c r="A117" s="2">
        <v>96</v>
      </c>
      <c r="B117" t="s">
        <v>88</v>
      </c>
      <c r="C117" s="2">
        <v>2007</v>
      </c>
      <c r="D117" t="s">
        <v>5</v>
      </c>
      <c r="E117" s="2">
        <v>10</v>
      </c>
      <c r="F117" s="2" t="s">
        <v>76</v>
      </c>
      <c r="G117" s="2" t="s">
        <v>1</v>
      </c>
      <c r="H117" s="2" t="s">
        <v>30</v>
      </c>
      <c r="I117" s="2" t="s">
        <v>29</v>
      </c>
      <c r="J117" s="2">
        <v>10</v>
      </c>
      <c r="K117" s="2">
        <v>24</v>
      </c>
      <c r="L117" s="2">
        <v>2001</v>
      </c>
      <c r="M117" s="2">
        <v>1999</v>
      </c>
      <c r="N117" s="2" t="s">
        <v>31</v>
      </c>
      <c r="O117" s="2">
        <v>0</v>
      </c>
      <c r="P117" s="2">
        <v>100</v>
      </c>
      <c r="Q117" s="2" t="s">
        <v>29</v>
      </c>
      <c r="R117" s="2" t="s">
        <v>29</v>
      </c>
      <c r="S117" s="2" t="s">
        <v>29</v>
      </c>
      <c r="T117" s="2">
        <v>-0.26</v>
      </c>
      <c r="U117" s="2">
        <v>169.75053955998999</v>
      </c>
      <c r="V117" s="2">
        <v>-45.754609545703701</v>
      </c>
      <c r="W117" s="2" t="s">
        <v>89</v>
      </c>
      <c r="X117">
        <v>15.9512997</v>
      </c>
      <c r="Y117">
        <v>389.72100829999999</v>
      </c>
      <c r="Z117">
        <v>8.1201896999999992</v>
      </c>
      <c r="AA117">
        <v>1065.7900391000001</v>
      </c>
      <c r="AB117" s="4">
        <f t="shared" si="1"/>
        <v>50</v>
      </c>
    </row>
    <row r="118" spans="1:28" x14ac:dyDescent="0.3">
      <c r="A118" s="2">
        <v>96</v>
      </c>
      <c r="B118" t="s">
        <v>88</v>
      </c>
      <c r="C118" s="2">
        <v>2007</v>
      </c>
      <c r="D118" t="s">
        <v>5</v>
      </c>
      <c r="E118" s="2">
        <v>10</v>
      </c>
      <c r="F118" s="2" t="s">
        <v>76</v>
      </c>
      <c r="G118" s="2" t="s">
        <v>1</v>
      </c>
      <c r="H118" s="2" t="s">
        <v>30</v>
      </c>
      <c r="I118" s="2" t="s">
        <v>29</v>
      </c>
      <c r="J118" s="2">
        <v>20</v>
      </c>
      <c r="K118" s="2">
        <v>40</v>
      </c>
      <c r="L118" s="2">
        <v>2001</v>
      </c>
      <c r="M118" s="2">
        <v>1999</v>
      </c>
      <c r="N118" s="2" t="s">
        <v>31</v>
      </c>
      <c r="O118" s="2">
        <v>0</v>
      </c>
      <c r="P118" s="2">
        <v>100</v>
      </c>
      <c r="Q118" s="2" t="s">
        <v>29</v>
      </c>
      <c r="R118" s="2" t="s">
        <v>29</v>
      </c>
      <c r="S118" s="2" t="s">
        <v>29</v>
      </c>
      <c r="T118" s="2">
        <v>-0.03</v>
      </c>
      <c r="U118" s="2">
        <v>169.75053955998999</v>
      </c>
      <c r="V118" s="2">
        <v>-45.754609545703701</v>
      </c>
      <c r="W118" s="2" t="s">
        <v>89</v>
      </c>
      <c r="X118">
        <v>15.9512997</v>
      </c>
      <c r="Y118">
        <v>389.72100829999999</v>
      </c>
      <c r="Z118">
        <v>8.1201896999999992</v>
      </c>
      <c r="AA118">
        <v>1065.7900391000001</v>
      </c>
      <c r="AB118" s="4">
        <f t="shared" si="1"/>
        <v>50</v>
      </c>
    </row>
    <row r="119" spans="1:28" x14ac:dyDescent="0.3">
      <c r="A119" s="2">
        <v>676</v>
      </c>
      <c r="B119" s="2" t="s">
        <v>120</v>
      </c>
      <c r="C119" s="2">
        <v>2011</v>
      </c>
      <c r="D119" s="2" t="s">
        <v>5</v>
      </c>
      <c r="E119" s="2">
        <v>29</v>
      </c>
      <c r="F119" s="2" t="s">
        <v>76</v>
      </c>
      <c r="G119" s="2" t="s">
        <v>1</v>
      </c>
      <c r="H119" s="2" t="s">
        <v>30</v>
      </c>
      <c r="I119" s="2" t="s">
        <v>29</v>
      </c>
      <c r="J119" s="2" t="s">
        <v>29</v>
      </c>
      <c r="K119" s="2" t="s">
        <v>29</v>
      </c>
      <c r="L119" s="2">
        <v>2007</v>
      </c>
      <c r="M119" s="2">
        <v>2007</v>
      </c>
      <c r="N119" s="2" t="s">
        <v>31</v>
      </c>
      <c r="O119" s="2">
        <v>46</v>
      </c>
      <c r="P119" s="2">
        <v>92</v>
      </c>
      <c r="Q119" s="2">
        <v>5.7</v>
      </c>
      <c r="R119" s="2">
        <v>95.8</v>
      </c>
      <c r="S119" s="2" t="s">
        <v>29</v>
      </c>
      <c r="T119" s="2">
        <v>0.11</v>
      </c>
      <c r="U119" s="2">
        <v>-93.558973533021103</v>
      </c>
      <c r="V119" s="2">
        <v>42.150110695346299</v>
      </c>
      <c r="W119" s="2" t="s">
        <v>121</v>
      </c>
      <c r="X119">
        <v>51.432399699999998</v>
      </c>
      <c r="Y119">
        <v>1135.1400146000001</v>
      </c>
      <c r="Z119">
        <v>8.7893000000000008</v>
      </c>
      <c r="AA119">
        <v>854.87097170000004</v>
      </c>
      <c r="AB119" s="4">
        <f t="shared" si="1"/>
        <v>23</v>
      </c>
    </row>
    <row r="120" spans="1:28" x14ac:dyDescent="0.3">
      <c r="A120" s="2">
        <v>676</v>
      </c>
      <c r="B120" s="2" t="s">
        <v>120</v>
      </c>
      <c r="C120" s="2">
        <v>2011</v>
      </c>
      <c r="D120" s="2" t="s">
        <v>5</v>
      </c>
      <c r="E120" s="2">
        <v>29</v>
      </c>
      <c r="F120" s="2" t="s">
        <v>76</v>
      </c>
      <c r="G120" s="2" t="s">
        <v>1</v>
      </c>
      <c r="H120" s="2" t="s">
        <v>30</v>
      </c>
      <c r="I120" s="2" t="s">
        <v>29</v>
      </c>
      <c r="J120" s="2" t="s">
        <v>29</v>
      </c>
      <c r="K120" s="2" t="s">
        <v>29</v>
      </c>
      <c r="L120" s="2">
        <v>2007</v>
      </c>
      <c r="M120" s="2">
        <v>2007</v>
      </c>
      <c r="N120" s="2" t="s">
        <v>32</v>
      </c>
      <c r="O120" s="2">
        <v>1</v>
      </c>
      <c r="P120" s="2">
        <v>35</v>
      </c>
      <c r="Q120" s="2">
        <v>5.7</v>
      </c>
      <c r="R120" s="2">
        <v>95.8</v>
      </c>
      <c r="S120" s="2" t="s">
        <v>29</v>
      </c>
      <c r="T120" s="2">
        <v>-0.1</v>
      </c>
      <c r="U120" s="2">
        <v>-93.558973533021103</v>
      </c>
      <c r="V120" s="2">
        <v>42.150110695346299</v>
      </c>
      <c r="W120" s="2" t="s">
        <v>121</v>
      </c>
      <c r="X120">
        <v>51.432399699999998</v>
      </c>
      <c r="Y120">
        <v>1135.1400146000001</v>
      </c>
      <c r="Z120">
        <v>8.7893000000000008</v>
      </c>
      <c r="AA120">
        <v>854.87097170000004</v>
      </c>
      <c r="AB120" s="4">
        <f t="shared" si="1"/>
        <v>17</v>
      </c>
    </row>
    <row r="121" spans="1:28" x14ac:dyDescent="0.3">
      <c r="A121" s="2">
        <v>781</v>
      </c>
      <c r="B121" s="2" t="s">
        <v>125</v>
      </c>
      <c r="C121" s="2">
        <v>2016</v>
      </c>
      <c r="D121" s="2" t="s">
        <v>5</v>
      </c>
      <c r="E121" s="2">
        <v>104</v>
      </c>
      <c r="F121" s="2" t="s">
        <v>76</v>
      </c>
      <c r="G121" s="2" t="s">
        <v>1</v>
      </c>
      <c r="H121" s="2" t="s">
        <v>30</v>
      </c>
      <c r="I121" s="2" t="s">
        <v>29</v>
      </c>
      <c r="J121" s="2" t="s">
        <v>29</v>
      </c>
      <c r="K121" s="2" t="s">
        <v>29</v>
      </c>
      <c r="L121" s="2">
        <v>2006</v>
      </c>
      <c r="M121" s="2">
        <v>2006</v>
      </c>
      <c r="N121" s="2" t="s">
        <v>32</v>
      </c>
      <c r="O121" s="2">
        <v>0</v>
      </c>
      <c r="P121" s="2">
        <v>60.6</v>
      </c>
      <c r="Q121" s="2">
        <v>1.4</v>
      </c>
      <c r="R121" s="2">
        <v>889.7</v>
      </c>
      <c r="S121" s="2" t="s">
        <v>29</v>
      </c>
      <c r="T121" s="2">
        <v>-0.02</v>
      </c>
      <c r="U121" s="2">
        <v>-97.6486057905867</v>
      </c>
      <c r="V121" s="2">
        <v>30.2350475589949</v>
      </c>
      <c r="W121" s="2" t="s">
        <v>126</v>
      </c>
      <c r="X121">
        <v>33.480998999999997</v>
      </c>
      <c r="Y121">
        <v>712.3400269</v>
      </c>
      <c r="Z121">
        <v>19.7409</v>
      </c>
      <c r="AA121">
        <v>864.83801270000004</v>
      </c>
      <c r="AB121" s="4">
        <f t="shared" si="1"/>
        <v>30.3</v>
      </c>
    </row>
    <row r="122" spans="1:28" x14ac:dyDescent="0.3">
      <c r="A122" s="2">
        <v>781</v>
      </c>
      <c r="B122" s="2" t="s">
        <v>125</v>
      </c>
      <c r="C122" s="2">
        <v>2016</v>
      </c>
      <c r="D122" s="2" t="s">
        <v>5</v>
      </c>
      <c r="E122" s="2">
        <v>100</v>
      </c>
      <c r="F122" s="2" t="s">
        <v>76</v>
      </c>
      <c r="G122" s="2" t="s">
        <v>1</v>
      </c>
      <c r="H122" s="2" t="s">
        <v>30</v>
      </c>
      <c r="I122" s="2" t="s">
        <v>29</v>
      </c>
      <c r="J122" s="2" t="s">
        <v>29</v>
      </c>
      <c r="K122" s="2" t="s">
        <v>29</v>
      </c>
      <c r="L122" s="2">
        <v>2006</v>
      </c>
      <c r="M122" s="2">
        <v>2006</v>
      </c>
      <c r="N122" s="2" t="s">
        <v>32</v>
      </c>
      <c r="O122" s="2">
        <v>0</v>
      </c>
      <c r="P122" s="2">
        <v>60.6</v>
      </c>
      <c r="Q122" s="2">
        <v>1.4</v>
      </c>
      <c r="R122" s="2">
        <v>889.7</v>
      </c>
      <c r="S122" s="2" t="s">
        <v>29</v>
      </c>
      <c r="T122" s="2">
        <v>-0.01</v>
      </c>
      <c r="U122" s="2">
        <v>-97.6486057905867</v>
      </c>
      <c r="V122" s="2">
        <v>30.2350475589949</v>
      </c>
      <c r="W122" s="2" t="s">
        <v>126</v>
      </c>
      <c r="X122">
        <v>33.480998999999997</v>
      </c>
      <c r="Y122">
        <v>712.3400269</v>
      </c>
      <c r="Z122">
        <v>19.7409</v>
      </c>
      <c r="AA122">
        <v>864.83801270000004</v>
      </c>
      <c r="AB122" s="4">
        <f t="shared" si="1"/>
        <v>30.3</v>
      </c>
    </row>
    <row r="123" spans="1:28" x14ac:dyDescent="0.3">
      <c r="A123" s="2">
        <v>1328</v>
      </c>
      <c r="B123" s="2" t="s">
        <v>60</v>
      </c>
      <c r="C123" s="2">
        <v>2016</v>
      </c>
      <c r="D123" s="2" t="s">
        <v>5</v>
      </c>
      <c r="E123" s="2">
        <v>62</v>
      </c>
      <c r="F123" s="2" t="s">
        <v>3</v>
      </c>
      <c r="G123" s="2" t="s">
        <v>1</v>
      </c>
      <c r="H123" s="2" t="s">
        <v>30</v>
      </c>
      <c r="I123" s="2" t="s">
        <v>29</v>
      </c>
      <c r="J123" s="2" t="s">
        <v>29</v>
      </c>
      <c r="K123" s="2" t="s">
        <v>29</v>
      </c>
      <c r="L123" s="2">
        <v>2006</v>
      </c>
      <c r="M123" s="2">
        <v>2006</v>
      </c>
      <c r="N123" s="2" t="s">
        <v>31</v>
      </c>
      <c r="O123" s="2" t="s">
        <v>29</v>
      </c>
      <c r="P123" s="2" t="s">
        <v>29</v>
      </c>
      <c r="Q123" s="2" t="s">
        <v>29</v>
      </c>
      <c r="R123" s="2" t="s">
        <v>29</v>
      </c>
      <c r="S123" s="2" t="s">
        <v>29</v>
      </c>
      <c r="T123" s="2">
        <v>-0.31</v>
      </c>
      <c r="U123" s="2">
        <v>-96.470589211321197</v>
      </c>
      <c r="V123" s="2">
        <v>39.6208633285394</v>
      </c>
      <c r="W123" s="2" t="s">
        <v>61</v>
      </c>
      <c r="X123">
        <v>53.9197998</v>
      </c>
      <c r="Y123">
        <v>1041.3800048999999</v>
      </c>
      <c r="Z123">
        <v>11.8155003</v>
      </c>
      <c r="AA123">
        <v>864.92797849999999</v>
      </c>
      <c r="AB123" s="4" t="e">
        <f t="shared" si="1"/>
        <v>#VALUE!</v>
      </c>
    </row>
    <row r="124" spans="1:28" x14ac:dyDescent="0.3">
      <c r="A124" s="2">
        <v>1328</v>
      </c>
      <c r="B124" s="2" t="s">
        <v>60</v>
      </c>
      <c r="C124" s="2">
        <v>2016</v>
      </c>
      <c r="D124" s="2" t="s">
        <v>5</v>
      </c>
      <c r="E124" s="2">
        <v>42</v>
      </c>
      <c r="F124" s="2" t="s">
        <v>3</v>
      </c>
      <c r="G124" s="2" t="s">
        <v>1</v>
      </c>
      <c r="H124" s="2" t="s">
        <v>30</v>
      </c>
      <c r="I124" s="2">
        <v>2</v>
      </c>
      <c r="J124" s="2">
        <v>16</v>
      </c>
      <c r="K124" s="2" t="s">
        <v>29</v>
      </c>
      <c r="L124" s="2">
        <v>2006</v>
      </c>
      <c r="M124" s="2">
        <v>2006</v>
      </c>
      <c r="N124" s="2" t="s">
        <v>31</v>
      </c>
      <c r="O124" s="2">
        <v>20</v>
      </c>
      <c r="P124" s="2">
        <v>80</v>
      </c>
      <c r="Q124" s="2" t="s">
        <v>29</v>
      </c>
      <c r="R124" s="2" t="s">
        <v>29</v>
      </c>
      <c r="S124" s="2" t="s">
        <v>29</v>
      </c>
      <c r="T124" s="2">
        <v>-0.19</v>
      </c>
      <c r="U124" s="2">
        <v>-96.943352578881999</v>
      </c>
      <c r="V124" s="2">
        <v>37.2940120902636</v>
      </c>
      <c r="W124" s="2" t="s">
        <v>61</v>
      </c>
      <c r="X124">
        <v>42.190300000000001</v>
      </c>
      <c r="Y124">
        <v>971.61401369999999</v>
      </c>
      <c r="Z124">
        <v>14.027199700000001</v>
      </c>
      <c r="AA124">
        <v>879.18597409999995</v>
      </c>
      <c r="AB124" s="4">
        <f t="shared" si="1"/>
        <v>30</v>
      </c>
    </row>
    <row r="125" spans="1:28" x14ac:dyDescent="0.3">
      <c r="A125" s="2">
        <v>1619</v>
      </c>
      <c r="B125" s="2" t="s">
        <v>142</v>
      </c>
      <c r="C125" s="2">
        <v>2016</v>
      </c>
      <c r="D125" s="2" t="s">
        <v>5</v>
      </c>
      <c r="E125" s="2">
        <v>29</v>
      </c>
      <c r="F125" s="2" t="s">
        <v>76</v>
      </c>
      <c r="G125" s="2" t="s">
        <v>1</v>
      </c>
      <c r="H125" s="2" t="s">
        <v>30</v>
      </c>
      <c r="I125" s="2">
        <v>3</v>
      </c>
      <c r="J125" s="2">
        <v>15</v>
      </c>
      <c r="K125" s="2" t="s">
        <v>29</v>
      </c>
      <c r="L125" s="2">
        <v>2011</v>
      </c>
      <c r="M125" s="2">
        <v>2006</v>
      </c>
      <c r="N125" s="2" t="s">
        <v>31</v>
      </c>
      <c r="O125" s="2">
        <v>0</v>
      </c>
      <c r="P125" s="2">
        <v>71</v>
      </c>
      <c r="Q125" s="2">
        <v>0.04</v>
      </c>
      <c r="R125" s="2">
        <v>11.38</v>
      </c>
      <c r="S125" s="2">
        <v>2.06</v>
      </c>
      <c r="T125" s="2">
        <v>0</v>
      </c>
      <c r="U125" s="2">
        <v>-93.635011052551505</v>
      </c>
      <c r="V125" s="2">
        <v>41.6285379244284</v>
      </c>
      <c r="W125" s="2" t="s">
        <v>121</v>
      </c>
      <c r="X125">
        <v>43.656799300000003</v>
      </c>
      <c r="Y125">
        <v>1112.0500488</v>
      </c>
      <c r="Z125">
        <v>9.8688602000000003</v>
      </c>
      <c r="AA125">
        <v>882.97601320000001</v>
      </c>
      <c r="AB125" s="4">
        <f t="shared" si="1"/>
        <v>35.5</v>
      </c>
    </row>
    <row r="126" spans="1:28" x14ac:dyDescent="0.3">
      <c r="A126" s="2">
        <v>2530</v>
      </c>
      <c r="B126" s="2" t="s">
        <v>66</v>
      </c>
      <c r="C126" s="2">
        <v>2020</v>
      </c>
      <c r="D126" s="2" t="s">
        <v>5</v>
      </c>
      <c r="E126" s="2">
        <v>60</v>
      </c>
      <c r="F126" s="2" t="s">
        <v>3</v>
      </c>
      <c r="G126" s="2" t="s">
        <v>1</v>
      </c>
      <c r="H126" s="2" t="s">
        <v>30</v>
      </c>
      <c r="I126" s="2" t="s">
        <v>29</v>
      </c>
      <c r="J126" s="2" t="s">
        <v>29</v>
      </c>
      <c r="K126" s="2" t="s">
        <v>29</v>
      </c>
      <c r="L126" s="2">
        <v>2014</v>
      </c>
      <c r="M126" s="2">
        <v>1993</v>
      </c>
      <c r="N126" s="2" t="s">
        <v>31</v>
      </c>
      <c r="O126" s="2">
        <v>0.1</v>
      </c>
      <c r="P126" s="2">
        <v>73.099999999999994</v>
      </c>
      <c r="Q126" s="2">
        <v>1.46</v>
      </c>
      <c r="R126" s="2">
        <v>48.72</v>
      </c>
      <c r="S126" s="2">
        <v>17.309999999999999</v>
      </c>
      <c r="T126" s="2">
        <v>-0.53</v>
      </c>
      <c r="U126" s="2">
        <v>-54.632689944269401</v>
      </c>
      <c r="V126" s="2">
        <v>-30.2011649188631</v>
      </c>
      <c r="W126" s="2" t="s">
        <v>67</v>
      </c>
      <c r="X126">
        <v>6.5725002000000003</v>
      </c>
      <c r="Y126">
        <v>420.6340027</v>
      </c>
      <c r="Z126">
        <v>19.438100800000001</v>
      </c>
      <c r="AA126">
        <v>1581.6999512</v>
      </c>
      <c r="AB126" s="4">
        <f t="shared" si="1"/>
        <v>36.5</v>
      </c>
    </row>
    <row r="127" spans="1:28" x14ac:dyDescent="0.3">
      <c r="A127" s="2">
        <v>2530</v>
      </c>
      <c r="B127" s="2" t="s">
        <v>66</v>
      </c>
      <c r="C127" s="2">
        <v>2020</v>
      </c>
      <c r="D127" s="2" t="s">
        <v>5</v>
      </c>
      <c r="E127" s="2">
        <v>60</v>
      </c>
      <c r="F127" s="2" t="s">
        <v>3</v>
      </c>
      <c r="G127" s="2" t="s">
        <v>1</v>
      </c>
      <c r="H127" s="2" t="s">
        <v>30</v>
      </c>
      <c r="I127" s="2" t="s">
        <v>29</v>
      </c>
      <c r="J127" s="2" t="s">
        <v>29</v>
      </c>
      <c r="K127" s="2" t="s">
        <v>29</v>
      </c>
      <c r="L127" s="2">
        <v>2014</v>
      </c>
      <c r="M127" s="2">
        <v>2013</v>
      </c>
      <c r="N127" s="2" t="s">
        <v>31</v>
      </c>
      <c r="O127" s="2">
        <v>0.3</v>
      </c>
      <c r="P127" s="2">
        <v>79.599999999999994</v>
      </c>
      <c r="Q127" s="2">
        <v>1.46</v>
      </c>
      <c r="R127" s="2">
        <v>48.72</v>
      </c>
      <c r="S127" s="2">
        <v>17.309999999999999</v>
      </c>
      <c r="T127" s="2">
        <v>-0.27</v>
      </c>
      <c r="U127" s="2">
        <v>-54.632689944269401</v>
      </c>
      <c r="V127" s="2">
        <v>-30.2011649188631</v>
      </c>
      <c r="W127" s="2" t="s">
        <v>67</v>
      </c>
      <c r="X127">
        <v>6.5725002000000003</v>
      </c>
      <c r="Y127">
        <v>420.6340027</v>
      </c>
      <c r="Z127">
        <v>19.438100800000001</v>
      </c>
      <c r="AA127">
        <v>1581.6999512</v>
      </c>
      <c r="AB127" s="4">
        <f t="shared" si="1"/>
        <v>39.65</v>
      </c>
    </row>
    <row r="128" spans="1:28" s="2" customFormat="1" x14ac:dyDescent="0.3">
      <c r="A128" s="9">
        <v>306</v>
      </c>
      <c r="B128" s="10" t="s">
        <v>162</v>
      </c>
      <c r="C128" s="11">
        <v>2018</v>
      </c>
      <c r="D128" s="2" t="s">
        <v>0</v>
      </c>
      <c r="E128" s="2">
        <v>49</v>
      </c>
      <c r="F128" s="2" t="s">
        <v>3</v>
      </c>
      <c r="G128" s="2" t="s">
        <v>1</v>
      </c>
      <c r="H128" s="2" t="s">
        <v>30</v>
      </c>
      <c r="I128" s="2">
        <v>1</v>
      </c>
      <c r="J128" s="2">
        <v>4.5</v>
      </c>
      <c r="K128" s="2" t="s">
        <v>29</v>
      </c>
      <c r="L128" s="2">
        <v>2010</v>
      </c>
      <c r="M128" s="2">
        <v>2010</v>
      </c>
      <c r="N128" s="2" t="s">
        <v>31</v>
      </c>
      <c r="O128" s="2">
        <v>0</v>
      </c>
      <c r="P128" s="2">
        <v>100</v>
      </c>
      <c r="Q128" s="2" t="s">
        <v>29</v>
      </c>
      <c r="R128" s="2" t="s">
        <v>29</v>
      </c>
      <c r="S128" s="2" t="s">
        <v>29</v>
      </c>
      <c r="T128" s="7">
        <v>0.33579999999999999</v>
      </c>
      <c r="U128" s="2">
        <v>-47.738172207666601</v>
      </c>
      <c r="V128" s="2">
        <v>-3.15027995229506</v>
      </c>
      <c r="W128" s="2" t="s">
        <v>163</v>
      </c>
      <c r="X128">
        <v>75.781196600000001</v>
      </c>
      <c r="Y128">
        <v>40.815700499999998</v>
      </c>
      <c r="Z128">
        <v>26.1382999</v>
      </c>
      <c r="AA128">
        <v>1996</v>
      </c>
      <c r="AB128" s="4">
        <f t="shared" si="1"/>
        <v>50</v>
      </c>
    </row>
    <row r="129" spans="1:43" s="2" customFormat="1" x14ac:dyDescent="0.3">
      <c r="A129" s="9">
        <v>97</v>
      </c>
      <c r="B129" s="10" t="s">
        <v>164</v>
      </c>
      <c r="C129" s="11">
        <v>2006</v>
      </c>
      <c r="D129" s="2" t="s">
        <v>0</v>
      </c>
      <c r="E129" s="2">
        <v>18</v>
      </c>
      <c r="F129" s="2" t="s">
        <v>76</v>
      </c>
      <c r="G129" s="2" t="s">
        <v>1</v>
      </c>
      <c r="H129" s="2" t="s">
        <v>30</v>
      </c>
      <c r="I129" s="2" t="s">
        <v>29</v>
      </c>
      <c r="J129" s="2" t="s">
        <v>29</v>
      </c>
      <c r="K129" s="2" t="s">
        <v>29</v>
      </c>
      <c r="L129" s="2">
        <v>2004</v>
      </c>
      <c r="M129" s="2">
        <v>2004</v>
      </c>
      <c r="N129" s="2" t="s">
        <v>32</v>
      </c>
      <c r="O129" s="2">
        <v>0</v>
      </c>
      <c r="P129" s="2">
        <v>66</v>
      </c>
      <c r="Q129" s="2">
        <v>0.1</v>
      </c>
      <c r="R129" s="2">
        <v>9.3000000000000007</v>
      </c>
      <c r="S129" s="2" t="s">
        <v>29</v>
      </c>
      <c r="T129" s="7">
        <v>0</v>
      </c>
      <c r="U129" s="2">
        <v>-81.711551456682102</v>
      </c>
      <c r="V129" s="2">
        <v>30.2237018019703</v>
      </c>
      <c r="W129" s="2" t="s">
        <v>165</v>
      </c>
      <c r="X129">
        <v>38.035598800000002</v>
      </c>
      <c r="Y129">
        <v>569.27801509999995</v>
      </c>
      <c r="Z129">
        <v>20.690900800000001</v>
      </c>
      <c r="AA129">
        <v>1305</v>
      </c>
      <c r="AB129" s="4">
        <f t="shared" si="1"/>
        <v>33</v>
      </c>
    </row>
    <row r="130" spans="1:43" s="2" customFormat="1" x14ac:dyDescent="0.3">
      <c r="A130" s="9">
        <v>116</v>
      </c>
      <c r="B130" s="10" t="s">
        <v>166</v>
      </c>
      <c r="C130" s="11">
        <v>2007</v>
      </c>
      <c r="D130" s="2" t="s">
        <v>0</v>
      </c>
      <c r="E130" s="2">
        <v>10</v>
      </c>
      <c r="F130" s="2" t="s">
        <v>3</v>
      </c>
      <c r="G130" s="2" t="s">
        <v>1</v>
      </c>
      <c r="H130" s="2" t="s">
        <v>30</v>
      </c>
      <c r="I130" s="2" t="s">
        <v>29</v>
      </c>
      <c r="J130" s="2" t="s">
        <v>29</v>
      </c>
      <c r="K130" s="2" t="s">
        <v>29</v>
      </c>
      <c r="L130" s="2">
        <v>2002</v>
      </c>
      <c r="M130" s="2">
        <v>1992</v>
      </c>
      <c r="N130" s="2" t="s">
        <v>31</v>
      </c>
      <c r="O130" s="2" t="s">
        <v>29</v>
      </c>
      <c r="P130" s="2" t="s">
        <v>29</v>
      </c>
      <c r="Q130" s="2" t="s">
        <v>29</v>
      </c>
      <c r="R130" s="2" t="s">
        <v>29</v>
      </c>
      <c r="S130" s="2" t="s">
        <v>29</v>
      </c>
      <c r="T130" s="7">
        <v>-0.24576000000000001</v>
      </c>
      <c r="U130" s="2">
        <v>-83.328294515634795</v>
      </c>
      <c r="V130" s="2">
        <v>35.3426421754451</v>
      </c>
      <c r="W130" s="2" t="s">
        <v>167</v>
      </c>
      <c r="X130">
        <v>11.7761002</v>
      </c>
      <c r="Y130">
        <v>727.30401610000001</v>
      </c>
      <c r="Z130">
        <v>11.8170004</v>
      </c>
      <c r="AA130">
        <v>1541</v>
      </c>
      <c r="AB130" s="4" t="e">
        <f t="shared" si="1"/>
        <v>#VALUE!</v>
      </c>
    </row>
    <row r="131" spans="1:43" s="2" customFormat="1" x14ac:dyDescent="0.3">
      <c r="A131" s="9">
        <v>116</v>
      </c>
      <c r="B131" s="10" t="s">
        <v>166</v>
      </c>
      <c r="C131" s="11">
        <v>2007</v>
      </c>
      <c r="D131" s="2" t="s">
        <v>0</v>
      </c>
      <c r="E131" s="2">
        <v>10</v>
      </c>
      <c r="F131" s="2" t="s">
        <v>76</v>
      </c>
      <c r="G131" s="2" t="s">
        <v>1</v>
      </c>
      <c r="H131" s="2" t="s">
        <v>30</v>
      </c>
      <c r="I131" s="2" t="s">
        <v>29</v>
      </c>
      <c r="J131" s="2" t="s">
        <v>29</v>
      </c>
      <c r="K131" s="2" t="s">
        <v>29</v>
      </c>
      <c r="L131" s="2">
        <v>2003</v>
      </c>
      <c r="M131" s="2">
        <v>1992</v>
      </c>
      <c r="N131" s="2" t="s">
        <v>31</v>
      </c>
      <c r="O131" s="2" t="s">
        <v>29</v>
      </c>
      <c r="P131" s="2" t="s">
        <v>29</v>
      </c>
      <c r="Q131" s="2" t="s">
        <v>29</v>
      </c>
      <c r="R131" s="2" t="s">
        <v>29</v>
      </c>
      <c r="S131" s="2" t="s">
        <v>29</v>
      </c>
      <c r="T131" s="7">
        <v>0.30015999999999998</v>
      </c>
      <c r="U131" s="2">
        <v>-83.328294515634795</v>
      </c>
      <c r="V131" s="2">
        <v>35.3426421754451</v>
      </c>
      <c r="W131" s="2" t="s">
        <v>167</v>
      </c>
      <c r="X131">
        <v>11.7761002</v>
      </c>
      <c r="Y131">
        <v>727.30401610000001</v>
      </c>
      <c r="Z131">
        <v>11.8170004</v>
      </c>
      <c r="AA131">
        <v>1541</v>
      </c>
      <c r="AB131" s="4" t="e">
        <f t="shared" ref="AB131:AB139" si="2">(P131-O131)/2</f>
        <v>#VALUE!</v>
      </c>
    </row>
    <row r="132" spans="1:43" s="2" customFormat="1" x14ac:dyDescent="0.3">
      <c r="A132" s="9">
        <v>117</v>
      </c>
      <c r="B132" s="10" t="s">
        <v>168</v>
      </c>
      <c r="C132" s="11">
        <v>2007</v>
      </c>
      <c r="D132" s="2" t="s">
        <v>0</v>
      </c>
      <c r="E132" s="2">
        <v>65</v>
      </c>
      <c r="F132" s="2" t="s">
        <v>76</v>
      </c>
      <c r="G132" s="2" t="s">
        <v>1</v>
      </c>
      <c r="H132" s="2" t="s">
        <v>30</v>
      </c>
      <c r="I132" s="2">
        <v>0</v>
      </c>
      <c r="J132" s="2">
        <v>84</v>
      </c>
      <c r="K132" s="2" t="s">
        <v>29</v>
      </c>
      <c r="L132" s="2">
        <v>2003</v>
      </c>
      <c r="M132" s="2">
        <v>2003</v>
      </c>
      <c r="N132" s="2" t="s">
        <v>32</v>
      </c>
      <c r="O132" s="2">
        <v>0</v>
      </c>
      <c r="P132" s="2">
        <v>100</v>
      </c>
      <c r="Q132" s="2" t="s">
        <v>29</v>
      </c>
      <c r="R132" s="2" t="s">
        <v>29</v>
      </c>
      <c r="S132" s="2" t="s">
        <v>29</v>
      </c>
      <c r="T132" s="2">
        <v>-0.4</v>
      </c>
      <c r="U132" s="2">
        <v>-59.9815334232051</v>
      </c>
      <c r="V132" s="2">
        <v>-3.0749098969769202</v>
      </c>
      <c r="W132" s="2" t="s">
        <v>169</v>
      </c>
      <c r="X132">
        <v>46.387699099999999</v>
      </c>
      <c r="Y132">
        <v>52.358200099999998</v>
      </c>
      <c r="Z132">
        <v>26.864000300000001</v>
      </c>
      <c r="AA132">
        <v>2323</v>
      </c>
      <c r="AB132" s="4">
        <f t="shared" si="2"/>
        <v>50</v>
      </c>
    </row>
    <row r="133" spans="1:43" s="2" customFormat="1" x14ac:dyDescent="0.3">
      <c r="A133" s="9">
        <v>619</v>
      </c>
      <c r="B133" s="10" t="s">
        <v>170</v>
      </c>
      <c r="C133" s="11">
        <v>2016</v>
      </c>
      <c r="D133" s="2" t="s">
        <v>5</v>
      </c>
      <c r="E133" s="2">
        <v>54</v>
      </c>
      <c r="F133" s="2" t="s">
        <v>3</v>
      </c>
      <c r="G133" s="2" t="s">
        <v>1</v>
      </c>
      <c r="H133" s="2" t="s">
        <v>30</v>
      </c>
      <c r="I133" s="2" t="s">
        <v>29</v>
      </c>
      <c r="J133" s="2" t="s">
        <v>29</v>
      </c>
      <c r="K133" s="2" t="s">
        <v>29</v>
      </c>
      <c r="L133" s="2">
        <v>2014</v>
      </c>
      <c r="M133" s="2">
        <v>2010</v>
      </c>
      <c r="N133" s="2" t="s">
        <v>31</v>
      </c>
      <c r="O133" s="2">
        <v>0.3</v>
      </c>
      <c r="P133" s="2">
        <v>73.400000000000006</v>
      </c>
      <c r="Q133" s="2">
        <v>1.6</v>
      </c>
      <c r="R133" s="2">
        <v>148.1</v>
      </c>
      <c r="S133" s="2">
        <v>23.1</v>
      </c>
      <c r="T133" s="2">
        <v>-1.3800000000000007E-2</v>
      </c>
      <c r="U133" s="2">
        <v>-54.449138065527102</v>
      </c>
      <c r="V133" s="2">
        <v>-30.253019989359899</v>
      </c>
      <c r="W133" s="2" t="s">
        <v>171</v>
      </c>
      <c r="X133">
        <v>6.6284900000000002</v>
      </c>
      <c r="Y133">
        <v>419.58898929999998</v>
      </c>
      <c r="Z133">
        <v>19.519500699999998</v>
      </c>
      <c r="AA133">
        <v>1594</v>
      </c>
      <c r="AB133" s="4">
        <f t="shared" si="2"/>
        <v>36.550000000000004</v>
      </c>
    </row>
    <row r="134" spans="1:43" s="2" customFormat="1" x14ac:dyDescent="0.3">
      <c r="A134" s="9">
        <v>1493</v>
      </c>
      <c r="B134" s="10" t="s">
        <v>172</v>
      </c>
      <c r="C134" s="11">
        <v>2008</v>
      </c>
      <c r="D134" s="2" t="s">
        <v>0</v>
      </c>
      <c r="E134" s="2">
        <v>41</v>
      </c>
      <c r="F134" s="2" t="s">
        <v>76</v>
      </c>
      <c r="G134" s="2" t="s">
        <v>1</v>
      </c>
      <c r="H134" s="2" t="s">
        <v>30</v>
      </c>
      <c r="I134" s="2">
        <v>1</v>
      </c>
      <c r="J134" s="2">
        <v>7</v>
      </c>
      <c r="K134" s="2" t="s">
        <v>29</v>
      </c>
      <c r="L134" s="2">
        <v>2004</v>
      </c>
      <c r="M134" s="2">
        <v>2001</v>
      </c>
      <c r="N134" s="2" t="s">
        <v>31</v>
      </c>
      <c r="O134" s="2">
        <v>0.6</v>
      </c>
      <c r="P134" s="2">
        <v>41.6</v>
      </c>
      <c r="Q134" s="2" t="s">
        <v>29</v>
      </c>
      <c r="R134" s="2" t="s">
        <v>29</v>
      </c>
      <c r="S134" s="2" t="s">
        <v>29</v>
      </c>
      <c r="T134" s="2">
        <v>0.42799999999999999</v>
      </c>
      <c r="U134" s="2">
        <v>-84.678111499384897</v>
      </c>
      <c r="V134" s="2">
        <v>33.200195604627197</v>
      </c>
      <c r="W134" s="2" t="s">
        <v>173</v>
      </c>
      <c r="X134">
        <v>19.4186993</v>
      </c>
      <c r="Y134">
        <v>723.50897220000002</v>
      </c>
      <c r="Z134">
        <v>16.2770996</v>
      </c>
      <c r="AA134">
        <v>1333</v>
      </c>
      <c r="AB134" s="4">
        <f t="shared" si="2"/>
        <v>20.5</v>
      </c>
    </row>
    <row r="135" spans="1:43" s="2" customFormat="1" x14ac:dyDescent="0.3">
      <c r="A135" s="9">
        <v>1493</v>
      </c>
      <c r="B135" s="10" t="s">
        <v>172</v>
      </c>
      <c r="C135" s="11">
        <v>2008</v>
      </c>
      <c r="D135" s="2" t="s">
        <v>0</v>
      </c>
      <c r="E135" s="2">
        <v>41</v>
      </c>
      <c r="F135" s="2" t="s">
        <v>76</v>
      </c>
      <c r="G135" s="2" t="s">
        <v>1</v>
      </c>
      <c r="H135" s="2" t="s">
        <v>30</v>
      </c>
      <c r="I135" s="2">
        <v>1</v>
      </c>
      <c r="J135" s="2">
        <v>7</v>
      </c>
      <c r="K135" s="2" t="s">
        <v>29</v>
      </c>
      <c r="L135" s="2">
        <v>2004</v>
      </c>
      <c r="M135" s="2">
        <v>2001</v>
      </c>
      <c r="N135" s="2" t="s">
        <v>32</v>
      </c>
      <c r="O135" s="2">
        <v>0</v>
      </c>
      <c r="P135" s="2">
        <v>61.4</v>
      </c>
      <c r="Q135" s="2" t="s">
        <v>29</v>
      </c>
      <c r="R135" s="2" t="s">
        <v>29</v>
      </c>
      <c r="S135" s="2" t="s">
        <v>29</v>
      </c>
      <c r="T135" s="2">
        <v>-0.39</v>
      </c>
      <c r="U135" s="2">
        <v>-84.678111499384897</v>
      </c>
      <c r="V135" s="2">
        <v>33.200195604627197</v>
      </c>
      <c r="W135" s="2" t="s">
        <v>173</v>
      </c>
      <c r="X135">
        <v>19.4186993</v>
      </c>
      <c r="Y135">
        <v>723.50897220000002</v>
      </c>
      <c r="Z135">
        <v>16.2770996</v>
      </c>
      <c r="AA135">
        <v>1333</v>
      </c>
      <c r="AB135" s="4">
        <f t="shared" si="2"/>
        <v>30.7</v>
      </c>
      <c r="AN135"/>
      <c r="AO135"/>
      <c r="AP135"/>
      <c r="AQ135"/>
    </row>
    <row r="136" spans="1:43" s="2" customFormat="1" x14ac:dyDescent="0.3">
      <c r="A136" s="9">
        <v>1934</v>
      </c>
      <c r="B136" s="10" t="s">
        <v>174</v>
      </c>
      <c r="C136" s="11">
        <v>2020</v>
      </c>
      <c r="D136" s="2" t="s">
        <v>0</v>
      </c>
      <c r="E136" s="2">
        <v>13</v>
      </c>
      <c r="F136" s="2" t="s">
        <v>76</v>
      </c>
      <c r="G136" s="2" t="s">
        <v>1</v>
      </c>
      <c r="H136" s="2" t="s">
        <v>30</v>
      </c>
      <c r="I136" s="2" t="s">
        <v>29</v>
      </c>
      <c r="J136" s="2" t="s">
        <v>29</v>
      </c>
      <c r="K136" s="2" t="s">
        <v>29</v>
      </c>
      <c r="L136" s="2">
        <v>2015</v>
      </c>
      <c r="M136" s="2">
        <v>2015</v>
      </c>
      <c r="N136" s="2" t="s">
        <v>32</v>
      </c>
      <c r="O136" s="2" t="s">
        <v>29</v>
      </c>
      <c r="P136" s="2" t="s">
        <v>29</v>
      </c>
      <c r="Q136" s="2" t="s">
        <v>29</v>
      </c>
      <c r="R136" s="2" t="s">
        <v>29</v>
      </c>
      <c r="S136" s="2" t="s">
        <v>29</v>
      </c>
      <c r="T136" s="2">
        <v>0.56159999999999999</v>
      </c>
      <c r="U136" s="2">
        <v>121.018056</v>
      </c>
      <c r="V136" s="2">
        <v>14.228889000000001</v>
      </c>
      <c r="W136" s="2" t="s">
        <v>175</v>
      </c>
      <c r="X136">
        <v>75.398002599999998</v>
      </c>
      <c r="Y136">
        <v>97.615699800000002</v>
      </c>
      <c r="Z136">
        <v>27.011699700000001</v>
      </c>
      <c r="AA136">
        <v>2056</v>
      </c>
      <c r="AB136" s="4" t="e">
        <f t="shared" si="2"/>
        <v>#VALUE!</v>
      </c>
      <c r="AN136"/>
      <c r="AO136"/>
      <c r="AP136"/>
      <c r="AQ136"/>
    </row>
    <row r="137" spans="1:43" s="2" customFormat="1" x14ac:dyDescent="0.3">
      <c r="A137" s="9">
        <v>2516</v>
      </c>
      <c r="B137" s="10" t="s">
        <v>176</v>
      </c>
      <c r="C137" s="11">
        <v>2020</v>
      </c>
      <c r="D137" s="2" t="s">
        <v>0</v>
      </c>
      <c r="E137" s="2">
        <v>42</v>
      </c>
      <c r="F137" s="2" t="s">
        <v>3</v>
      </c>
      <c r="G137" s="2" t="s">
        <v>1</v>
      </c>
      <c r="H137" s="2" t="s">
        <v>30</v>
      </c>
      <c r="I137" s="2" t="s">
        <v>29</v>
      </c>
      <c r="J137" s="2" t="s">
        <v>29</v>
      </c>
      <c r="K137" s="2" t="s">
        <v>29</v>
      </c>
      <c r="L137" s="2">
        <v>2018</v>
      </c>
      <c r="M137" s="2" t="s">
        <v>177</v>
      </c>
      <c r="N137" s="2" t="s">
        <v>31</v>
      </c>
      <c r="O137" s="2" t="s">
        <v>29</v>
      </c>
      <c r="P137" s="2" t="s">
        <v>29</v>
      </c>
      <c r="Q137" s="2" t="s">
        <v>29</v>
      </c>
      <c r="R137" s="2" t="s">
        <v>29</v>
      </c>
      <c r="S137" s="2" t="s">
        <v>29</v>
      </c>
      <c r="T137" s="2">
        <f>0.74*0</f>
        <v>0</v>
      </c>
      <c r="U137" s="2">
        <v>145.030370694666</v>
      </c>
      <c r="V137" s="2">
        <v>43.319466718753098</v>
      </c>
      <c r="W137" s="2" t="s">
        <v>178</v>
      </c>
      <c r="X137">
        <v>38.728900899999999</v>
      </c>
      <c r="Y137">
        <v>872.51501459999997</v>
      </c>
      <c r="Z137">
        <v>6.8375501999999999</v>
      </c>
      <c r="AA137">
        <v>1063</v>
      </c>
      <c r="AB137" s="4" t="e">
        <f t="shared" si="2"/>
        <v>#VALUE!</v>
      </c>
      <c r="AN137"/>
      <c r="AO137"/>
      <c r="AP137"/>
      <c r="AQ137"/>
    </row>
    <row r="138" spans="1:43" s="2" customFormat="1" x14ac:dyDescent="0.3">
      <c r="A138" s="9">
        <v>2516</v>
      </c>
      <c r="B138" s="10" t="s">
        <v>176</v>
      </c>
      <c r="C138" s="11">
        <v>2020</v>
      </c>
      <c r="D138" s="2" t="s">
        <v>0</v>
      </c>
      <c r="E138" s="2">
        <v>42</v>
      </c>
      <c r="F138" s="2" t="s">
        <v>3</v>
      </c>
      <c r="G138" s="2" t="s">
        <v>179</v>
      </c>
      <c r="H138" s="2" t="s">
        <v>30</v>
      </c>
      <c r="I138" s="2" t="s">
        <v>29</v>
      </c>
      <c r="J138" s="2" t="s">
        <v>29</v>
      </c>
      <c r="K138" s="2" t="s">
        <v>29</v>
      </c>
      <c r="L138" s="2">
        <v>2018</v>
      </c>
      <c r="M138" s="2" t="s">
        <v>177</v>
      </c>
      <c r="N138" s="2" t="s">
        <v>31</v>
      </c>
      <c r="O138" s="2" t="s">
        <v>29</v>
      </c>
      <c r="P138" s="2" t="s">
        <v>29</v>
      </c>
      <c r="Q138" s="2" t="s">
        <v>29</v>
      </c>
      <c r="R138" s="2" t="s">
        <v>29</v>
      </c>
      <c r="S138" s="2" t="s">
        <v>29</v>
      </c>
      <c r="T138" s="2">
        <f>-0.74*0.3</f>
        <v>-0.222</v>
      </c>
      <c r="U138" s="2">
        <v>145.030370694666</v>
      </c>
      <c r="V138" s="2">
        <v>43.319466718753098</v>
      </c>
      <c r="W138" s="2" t="s">
        <v>178</v>
      </c>
      <c r="X138">
        <v>38.728900899999999</v>
      </c>
      <c r="Y138">
        <v>872.51501459999997</v>
      </c>
      <c r="Z138">
        <v>6.8375501999999999</v>
      </c>
      <c r="AA138">
        <v>1063</v>
      </c>
      <c r="AB138" s="4" t="e">
        <f t="shared" si="2"/>
        <v>#VALUE!</v>
      </c>
      <c r="AN138"/>
      <c r="AO138"/>
      <c r="AP138"/>
      <c r="AQ138"/>
    </row>
    <row r="139" spans="1:43" s="2" customFormat="1" x14ac:dyDescent="0.3">
      <c r="A139" s="9">
        <v>2516</v>
      </c>
      <c r="B139" s="10" t="s">
        <v>176</v>
      </c>
      <c r="C139" s="11">
        <v>2020</v>
      </c>
      <c r="D139" s="2" t="s">
        <v>0</v>
      </c>
      <c r="E139" s="2">
        <v>42</v>
      </c>
      <c r="F139" s="2" t="s">
        <v>3</v>
      </c>
      <c r="G139" s="2" t="s">
        <v>180</v>
      </c>
      <c r="H139" s="2" t="s">
        <v>30</v>
      </c>
      <c r="I139" s="2" t="s">
        <v>29</v>
      </c>
      <c r="J139" s="2" t="s">
        <v>29</v>
      </c>
      <c r="K139" s="2" t="s">
        <v>29</v>
      </c>
      <c r="L139" s="2">
        <v>2018</v>
      </c>
      <c r="M139" s="2" t="s">
        <v>177</v>
      </c>
      <c r="N139" s="2" t="s">
        <v>31</v>
      </c>
      <c r="O139" s="2" t="s">
        <v>29</v>
      </c>
      <c r="P139" s="2" t="s">
        <v>29</v>
      </c>
      <c r="Q139" s="2" t="s">
        <v>29</v>
      </c>
      <c r="R139" s="2" t="s">
        <v>29</v>
      </c>
      <c r="S139" s="2" t="s">
        <v>29</v>
      </c>
      <c r="T139" s="2">
        <f>-0.74*0.28</f>
        <v>-0.20720000000000002</v>
      </c>
      <c r="U139" s="2">
        <v>145.030370694666</v>
      </c>
      <c r="V139" s="2">
        <v>43.319466718753098</v>
      </c>
      <c r="W139" s="2" t="s">
        <v>178</v>
      </c>
      <c r="X139">
        <v>38.728900899999999</v>
      </c>
      <c r="Y139">
        <v>872.51501459999997</v>
      </c>
      <c r="Z139">
        <v>6.8375501999999999</v>
      </c>
      <c r="AA139">
        <v>1063</v>
      </c>
      <c r="AB139" s="4" t="e">
        <f t="shared" si="2"/>
        <v>#VALUE!</v>
      </c>
      <c r="AN139"/>
      <c r="AO139"/>
      <c r="AP139"/>
      <c r="AQ139"/>
    </row>
  </sheetData>
  <autoFilter ref="A1:AA127" xr:uid="{00000000-0001-0000-0000-000000000000}">
    <sortState xmlns:xlrd2="http://schemas.microsoft.com/office/spreadsheetml/2017/richdata2" ref="A2:AA127">
      <sortCondition descending="1" ref="D1:D127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B149-B2A1-4AB3-A806-825BF9D726CF}">
  <dimension ref="A1:AP127"/>
  <sheetViews>
    <sheetView tabSelected="1" topLeftCell="Q1" workbookViewId="0">
      <selection activeCell="I85" sqref="I85"/>
    </sheetView>
  </sheetViews>
  <sheetFormatPr defaultRowHeight="14.4" x14ac:dyDescent="0.3"/>
  <cols>
    <col min="14" max="14" width="16.88671875" bestFit="1" customWidth="1"/>
  </cols>
  <sheetData>
    <row r="1" spans="1:29" x14ac:dyDescent="0.3">
      <c r="A1" s="2" t="s">
        <v>6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3" t="s">
        <v>7</v>
      </c>
      <c r="V1" s="3" t="s">
        <v>8</v>
      </c>
      <c r="W1" s="3" t="s">
        <v>28</v>
      </c>
      <c r="X1" t="s">
        <v>71</v>
      </c>
      <c r="Y1" t="s">
        <v>72</v>
      </c>
      <c r="Z1" t="s">
        <v>73</v>
      </c>
      <c r="AA1" t="s">
        <v>74</v>
      </c>
      <c r="AB1" t="s">
        <v>70</v>
      </c>
      <c r="AC1" t="s">
        <v>199</v>
      </c>
    </row>
    <row r="2" spans="1:29" x14ac:dyDescent="0.3">
      <c r="A2" s="2">
        <v>148</v>
      </c>
      <c r="B2" s="2" t="s">
        <v>96</v>
      </c>
      <c r="C2" s="2">
        <v>2013</v>
      </c>
      <c r="D2" s="2" t="s">
        <v>33</v>
      </c>
      <c r="E2" s="2">
        <v>63</v>
      </c>
      <c r="F2" s="2" t="s">
        <v>76</v>
      </c>
      <c r="G2" s="2" t="s">
        <v>1</v>
      </c>
      <c r="H2" s="2" t="s">
        <v>30</v>
      </c>
      <c r="I2" s="2" t="s">
        <v>29</v>
      </c>
      <c r="J2" s="2" t="s">
        <v>29</v>
      </c>
      <c r="K2" s="2" t="s">
        <v>29</v>
      </c>
      <c r="L2" s="2">
        <v>1995</v>
      </c>
      <c r="M2" s="2">
        <v>1995</v>
      </c>
      <c r="N2" s="2" t="s">
        <v>4</v>
      </c>
      <c r="O2" s="2" t="s">
        <v>198</v>
      </c>
      <c r="P2" s="2" t="s">
        <v>198</v>
      </c>
      <c r="Q2" s="2" t="s">
        <v>29</v>
      </c>
      <c r="R2" s="2" t="s">
        <v>29</v>
      </c>
      <c r="S2" s="2" t="s">
        <v>29</v>
      </c>
      <c r="T2" s="2">
        <v>-0.83</v>
      </c>
      <c r="U2" s="2">
        <v>-2.61796595556652</v>
      </c>
      <c r="V2" s="2">
        <v>38.006546626199302</v>
      </c>
      <c r="W2" s="2" t="s">
        <v>97</v>
      </c>
      <c r="X2">
        <v>43.118698100000003</v>
      </c>
      <c r="Y2">
        <v>735.9509888</v>
      </c>
      <c r="Z2">
        <v>11.6554003</v>
      </c>
      <c r="AA2">
        <v>505.03298949999999</v>
      </c>
      <c r="AB2" t="s">
        <v>159</v>
      </c>
      <c r="AC2" t="s">
        <v>196</v>
      </c>
    </row>
    <row r="3" spans="1:29" x14ac:dyDescent="0.3">
      <c r="A3" s="2">
        <v>2038</v>
      </c>
      <c r="B3" s="2" t="s">
        <v>148</v>
      </c>
      <c r="C3" s="2">
        <v>2011</v>
      </c>
      <c r="D3" s="2" t="s">
        <v>33</v>
      </c>
      <c r="E3" s="2">
        <v>10</v>
      </c>
      <c r="F3" s="2" t="s">
        <v>76</v>
      </c>
      <c r="G3" s="2" t="s">
        <v>1</v>
      </c>
      <c r="H3" s="2" t="s">
        <v>30</v>
      </c>
      <c r="I3" s="2" t="s">
        <v>29</v>
      </c>
      <c r="J3" s="2" t="s">
        <v>29</v>
      </c>
      <c r="K3" s="2" t="s">
        <v>29</v>
      </c>
      <c r="L3" s="2">
        <v>2003</v>
      </c>
      <c r="M3" s="2" t="s">
        <v>48</v>
      </c>
      <c r="N3" s="2" t="s">
        <v>4</v>
      </c>
      <c r="O3" s="2" t="s">
        <v>29</v>
      </c>
      <c r="P3" s="2" t="s">
        <v>29</v>
      </c>
      <c r="Q3" s="2" t="s">
        <v>29</v>
      </c>
      <c r="R3" s="2" t="s">
        <v>29</v>
      </c>
      <c r="S3" s="2" t="s">
        <v>29</v>
      </c>
      <c r="T3" s="2">
        <v>-0.81</v>
      </c>
      <c r="U3" s="2">
        <v>8.6950014868463192</v>
      </c>
      <c r="V3" s="2">
        <v>50.8130352580283</v>
      </c>
      <c r="W3" s="2" t="s">
        <v>128</v>
      </c>
      <c r="X3">
        <v>12.879899999999999</v>
      </c>
      <c r="Y3">
        <v>642.57299799999998</v>
      </c>
      <c r="Z3">
        <v>8.7530698999999998</v>
      </c>
      <c r="AA3">
        <v>706.08801270000004</v>
      </c>
      <c r="AB3" t="s">
        <v>159</v>
      </c>
      <c r="AC3" t="s">
        <v>196</v>
      </c>
    </row>
    <row r="4" spans="1:29" x14ac:dyDescent="0.3">
      <c r="A4" s="2">
        <v>459</v>
      </c>
      <c r="B4" t="s">
        <v>47</v>
      </c>
      <c r="C4" s="2">
        <v>2008</v>
      </c>
      <c r="D4" s="2" t="s">
        <v>33</v>
      </c>
      <c r="E4" s="2">
        <v>13</v>
      </c>
      <c r="F4" s="2" t="s">
        <v>76</v>
      </c>
      <c r="G4" s="2" t="s">
        <v>1</v>
      </c>
      <c r="H4" s="2" t="s">
        <v>30</v>
      </c>
      <c r="I4" s="2" t="s">
        <v>29</v>
      </c>
      <c r="J4" s="2" t="s">
        <v>29</v>
      </c>
      <c r="K4" s="2" t="s">
        <v>34</v>
      </c>
      <c r="L4" s="2">
        <v>2003</v>
      </c>
      <c r="M4" s="2">
        <v>1999</v>
      </c>
      <c r="N4" s="2" t="s">
        <v>4</v>
      </c>
      <c r="O4" s="2" t="s">
        <v>29</v>
      </c>
      <c r="P4" s="2" t="s">
        <v>29</v>
      </c>
      <c r="Q4" s="2">
        <v>0.33</v>
      </c>
      <c r="R4" s="2">
        <v>5.43</v>
      </c>
      <c r="S4" s="2" t="s">
        <v>29</v>
      </c>
      <c r="T4" s="2">
        <v>-0.71</v>
      </c>
      <c r="U4" s="2">
        <v>-84.832848281508703</v>
      </c>
      <c r="V4" s="2">
        <v>32.388655699885803</v>
      </c>
      <c r="W4" s="2" t="s">
        <v>49</v>
      </c>
      <c r="X4">
        <v>22.834800699999999</v>
      </c>
      <c r="Y4">
        <v>697.80200200000002</v>
      </c>
      <c r="Z4">
        <v>17.640800500000001</v>
      </c>
      <c r="AA4">
        <v>1259.3199463000001</v>
      </c>
      <c r="AB4" t="s">
        <v>159</v>
      </c>
      <c r="AC4" t="s">
        <v>196</v>
      </c>
    </row>
    <row r="5" spans="1:29" x14ac:dyDescent="0.3">
      <c r="A5" s="2">
        <v>2038</v>
      </c>
      <c r="B5" s="2" t="s">
        <v>148</v>
      </c>
      <c r="C5" s="2">
        <v>2011</v>
      </c>
      <c r="D5" s="2" t="s">
        <v>33</v>
      </c>
      <c r="E5" s="2">
        <v>10</v>
      </c>
      <c r="F5" s="2" t="s">
        <v>76</v>
      </c>
      <c r="G5" s="2" t="s">
        <v>1</v>
      </c>
      <c r="H5" s="2" t="s">
        <v>30</v>
      </c>
      <c r="I5" s="2" t="s">
        <v>29</v>
      </c>
      <c r="J5" s="2" t="s">
        <v>29</v>
      </c>
      <c r="K5" s="2" t="s">
        <v>29</v>
      </c>
      <c r="L5" s="2">
        <v>2003</v>
      </c>
      <c r="M5" s="2" t="s">
        <v>48</v>
      </c>
      <c r="N5" s="2" t="s">
        <v>4</v>
      </c>
      <c r="O5" s="2" t="s">
        <v>29</v>
      </c>
      <c r="P5" s="2" t="s">
        <v>29</v>
      </c>
      <c r="Q5" s="2" t="s">
        <v>29</v>
      </c>
      <c r="R5" s="2" t="s">
        <v>29</v>
      </c>
      <c r="S5" s="2" t="s">
        <v>29</v>
      </c>
      <c r="T5" s="2">
        <v>-0.68</v>
      </c>
      <c r="U5" s="2">
        <v>8.6950014868463192</v>
      </c>
      <c r="V5" s="2">
        <v>50.8130352580283</v>
      </c>
      <c r="W5" s="2" t="s">
        <v>128</v>
      </c>
      <c r="X5">
        <v>12.879899999999999</v>
      </c>
      <c r="Y5">
        <v>642.57299799999998</v>
      </c>
      <c r="Z5">
        <v>8.7530698999999998</v>
      </c>
      <c r="AA5">
        <v>706.08801270000004</v>
      </c>
      <c r="AB5" t="s">
        <v>159</v>
      </c>
      <c r="AC5" t="s">
        <v>196</v>
      </c>
    </row>
    <row r="6" spans="1:29" x14ac:dyDescent="0.3">
      <c r="A6" s="2">
        <v>2659</v>
      </c>
      <c r="B6" s="2" t="s">
        <v>155</v>
      </c>
      <c r="C6" s="2">
        <v>2015</v>
      </c>
      <c r="D6" s="2" t="s">
        <v>33</v>
      </c>
      <c r="E6" s="2">
        <v>16</v>
      </c>
      <c r="F6" s="2" t="s">
        <v>76</v>
      </c>
      <c r="G6" s="2" t="s">
        <v>1</v>
      </c>
      <c r="H6" s="2" t="s">
        <v>30</v>
      </c>
      <c r="I6" s="2" t="s">
        <v>29</v>
      </c>
      <c r="J6" s="2" t="s">
        <v>29</v>
      </c>
      <c r="K6" s="2" t="s">
        <v>29</v>
      </c>
      <c r="L6" s="2">
        <v>2011</v>
      </c>
      <c r="M6" s="2">
        <v>1992</v>
      </c>
      <c r="N6" s="2" t="s">
        <v>4</v>
      </c>
      <c r="O6" s="2">
        <v>0</v>
      </c>
      <c r="P6" s="2">
        <v>39.299999999999997</v>
      </c>
      <c r="Q6" s="2">
        <v>70</v>
      </c>
      <c r="R6" s="2">
        <v>241</v>
      </c>
      <c r="S6" s="2" t="s">
        <v>29</v>
      </c>
      <c r="T6" s="2">
        <v>-0.64</v>
      </c>
      <c r="U6" s="2">
        <v>-90.928696219133698</v>
      </c>
      <c r="V6" s="2">
        <v>38.763979618847699</v>
      </c>
      <c r="W6" s="2" t="s">
        <v>156</v>
      </c>
      <c r="X6">
        <v>22.260900500000002</v>
      </c>
      <c r="Y6">
        <v>967.61199950000002</v>
      </c>
      <c r="Z6">
        <v>12.5023003</v>
      </c>
      <c r="AA6">
        <v>965.15801999999996</v>
      </c>
      <c r="AB6" t="s">
        <v>159</v>
      </c>
      <c r="AC6">
        <f>(P6-O6)/2</f>
        <v>19.649999999999999</v>
      </c>
    </row>
    <row r="7" spans="1:29" x14ac:dyDescent="0.3">
      <c r="A7" s="2">
        <v>698</v>
      </c>
      <c r="B7" s="2" t="s">
        <v>122</v>
      </c>
      <c r="C7" s="2">
        <v>2013</v>
      </c>
      <c r="D7" s="2" t="s">
        <v>33</v>
      </c>
      <c r="E7" s="2">
        <v>8</v>
      </c>
      <c r="F7" s="2" t="s">
        <v>76</v>
      </c>
      <c r="G7" s="2" t="s">
        <v>1</v>
      </c>
      <c r="H7" s="2" t="s">
        <v>30</v>
      </c>
      <c r="I7" s="2" t="s">
        <v>29</v>
      </c>
      <c r="J7" s="2" t="s">
        <v>29</v>
      </c>
      <c r="K7" s="2" t="s">
        <v>29</v>
      </c>
      <c r="L7" s="2">
        <v>2009</v>
      </c>
      <c r="M7" s="2">
        <v>2000</v>
      </c>
      <c r="N7" s="2" t="s">
        <v>4</v>
      </c>
      <c r="O7" s="2">
        <v>2</v>
      </c>
      <c r="P7" s="2">
        <v>43</v>
      </c>
      <c r="Q7" s="2">
        <v>9</v>
      </c>
      <c r="R7" s="2">
        <v>156</v>
      </c>
      <c r="S7" s="2" t="s">
        <v>29</v>
      </c>
      <c r="T7" s="2">
        <v>-0.63</v>
      </c>
      <c r="U7" s="2">
        <v>17.906820301265299</v>
      </c>
      <c r="V7" s="2">
        <v>60.265557205279002</v>
      </c>
      <c r="W7" s="2" t="s">
        <v>123</v>
      </c>
      <c r="X7">
        <v>29.143600500000002</v>
      </c>
      <c r="Y7">
        <v>730.80902100000003</v>
      </c>
      <c r="Z7">
        <v>5.4571199000000004</v>
      </c>
      <c r="AA7">
        <v>609.3400269</v>
      </c>
      <c r="AB7" t="s">
        <v>159</v>
      </c>
      <c r="AC7">
        <f>(P7-O7)/2</f>
        <v>20.5</v>
      </c>
    </row>
    <row r="8" spans="1:29" x14ac:dyDescent="0.3">
      <c r="A8" s="2">
        <v>292</v>
      </c>
      <c r="B8" s="2" t="s">
        <v>102</v>
      </c>
      <c r="C8" s="2">
        <v>2008</v>
      </c>
      <c r="D8" s="2" t="s">
        <v>33</v>
      </c>
      <c r="E8" s="2">
        <v>49</v>
      </c>
      <c r="F8" s="2" t="s">
        <v>76</v>
      </c>
      <c r="G8" s="2" t="s">
        <v>104</v>
      </c>
      <c r="H8" s="2" t="s">
        <v>30</v>
      </c>
      <c r="I8" s="2" t="s">
        <v>29</v>
      </c>
      <c r="J8" s="2" t="s">
        <v>29</v>
      </c>
      <c r="K8" s="2" t="s">
        <v>29</v>
      </c>
      <c r="L8" s="2" t="s">
        <v>107</v>
      </c>
      <c r="M8" s="2" t="s">
        <v>48</v>
      </c>
      <c r="N8" s="2" t="s">
        <v>4</v>
      </c>
      <c r="O8" s="2" t="s">
        <v>29</v>
      </c>
      <c r="P8" s="2" t="s">
        <v>29</v>
      </c>
      <c r="Q8" s="2" t="s">
        <v>29</v>
      </c>
      <c r="R8" s="2" t="s">
        <v>29</v>
      </c>
      <c r="S8" s="2" t="s">
        <v>29</v>
      </c>
      <c r="T8" s="2">
        <v>-0.59</v>
      </c>
      <c r="U8" s="2">
        <v>175.46437052024399</v>
      </c>
      <c r="V8" s="2">
        <v>-37.741424101926903</v>
      </c>
      <c r="W8" s="2" t="s">
        <v>103</v>
      </c>
      <c r="X8">
        <v>15.121199600000001</v>
      </c>
      <c r="Y8">
        <v>362.03698730000002</v>
      </c>
      <c r="Z8">
        <v>13.536999700000001</v>
      </c>
      <c r="AA8">
        <v>1341.8199463000001</v>
      </c>
      <c r="AB8" t="s">
        <v>159</v>
      </c>
      <c r="AC8" t="s">
        <v>196</v>
      </c>
    </row>
    <row r="9" spans="1:29" x14ac:dyDescent="0.3">
      <c r="A9" s="2">
        <v>459</v>
      </c>
      <c r="B9" t="s">
        <v>47</v>
      </c>
      <c r="C9" s="2">
        <v>2008</v>
      </c>
      <c r="D9" s="2" t="s">
        <v>33</v>
      </c>
      <c r="E9" s="2">
        <v>13</v>
      </c>
      <c r="F9" s="2" t="s">
        <v>76</v>
      </c>
      <c r="G9" s="2" t="s">
        <v>1</v>
      </c>
      <c r="H9" s="2" t="s">
        <v>30</v>
      </c>
      <c r="I9" s="2" t="s">
        <v>29</v>
      </c>
      <c r="J9" s="2" t="s">
        <v>29</v>
      </c>
      <c r="K9" s="2" t="s">
        <v>34</v>
      </c>
      <c r="L9" s="2">
        <v>2003</v>
      </c>
      <c r="M9" s="2">
        <v>1999</v>
      </c>
      <c r="N9" s="2" t="s">
        <v>4</v>
      </c>
      <c r="O9" s="2" t="s">
        <v>29</v>
      </c>
      <c r="P9" s="2" t="s">
        <v>29</v>
      </c>
      <c r="Q9" s="2">
        <v>0.33</v>
      </c>
      <c r="R9" s="2">
        <v>5.43</v>
      </c>
      <c r="S9" s="2" t="s">
        <v>29</v>
      </c>
      <c r="T9" s="2">
        <v>-0.56000000000000005</v>
      </c>
      <c r="U9" s="2">
        <v>-84.832848281508703</v>
      </c>
      <c r="V9" s="2">
        <v>32.388655699885803</v>
      </c>
      <c r="W9" s="2" t="s">
        <v>49</v>
      </c>
      <c r="X9">
        <v>22.834800699999999</v>
      </c>
      <c r="Y9">
        <v>697.80200200000002</v>
      </c>
      <c r="Z9">
        <v>17.640800500000001</v>
      </c>
      <c r="AA9">
        <v>1259.3199463000001</v>
      </c>
      <c r="AB9" t="s">
        <v>159</v>
      </c>
      <c r="AC9" t="s">
        <v>196</v>
      </c>
    </row>
    <row r="10" spans="1:29" x14ac:dyDescent="0.3">
      <c r="A10">
        <v>209</v>
      </c>
      <c r="B10" t="s">
        <v>100</v>
      </c>
      <c r="C10" s="2">
        <v>2012</v>
      </c>
      <c r="D10" s="2" t="s">
        <v>33</v>
      </c>
      <c r="E10" s="2">
        <v>60</v>
      </c>
      <c r="F10" s="2" t="s">
        <v>76</v>
      </c>
      <c r="G10" s="2" t="s">
        <v>1</v>
      </c>
      <c r="H10" s="2" t="s">
        <v>30</v>
      </c>
      <c r="I10" s="2" t="s">
        <v>29</v>
      </c>
      <c r="J10" s="2" t="s">
        <v>29</v>
      </c>
      <c r="K10" s="2" t="s">
        <v>34</v>
      </c>
      <c r="L10" s="2">
        <v>2010</v>
      </c>
      <c r="M10" s="2">
        <v>2007</v>
      </c>
      <c r="N10" s="2" t="s">
        <v>4</v>
      </c>
      <c r="O10" s="2">
        <v>0</v>
      </c>
      <c r="P10" s="2">
        <v>87</v>
      </c>
      <c r="Q10" s="2">
        <v>1</v>
      </c>
      <c r="R10" s="2">
        <v>70</v>
      </c>
      <c r="S10" s="2">
        <v>15</v>
      </c>
      <c r="T10" s="2">
        <v>-0.55000000000000004</v>
      </c>
      <c r="U10" s="2">
        <v>119.559050101439</v>
      </c>
      <c r="V10" s="2">
        <v>28.521895862550402</v>
      </c>
      <c r="W10" s="2" t="s">
        <v>101</v>
      </c>
      <c r="X10">
        <v>50.412899000000003</v>
      </c>
      <c r="Y10">
        <v>781.82501219999995</v>
      </c>
      <c r="Z10">
        <v>16.583700199999999</v>
      </c>
      <c r="AA10">
        <v>1574.1999512</v>
      </c>
      <c r="AB10" t="s">
        <v>159</v>
      </c>
      <c r="AC10">
        <f>(P10-O10)/2</f>
        <v>43.5</v>
      </c>
    </row>
    <row r="11" spans="1:29" x14ac:dyDescent="0.3">
      <c r="A11">
        <v>209</v>
      </c>
      <c r="B11" t="s">
        <v>100</v>
      </c>
      <c r="C11" s="2">
        <v>2012</v>
      </c>
      <c r="D11" s="2" t="s">
        <v>33</v>
      </c>
      <c r="E11" s="2">
        <v>60</v>
      </c>
      <c r="F11" s="2" t="s">
        <v>76</v>
      </c>
      <c r="G11" s="2" t="s">
        <v>1</v>
      </c>
      <c r="H11" s="2" t="s">
        <v>30</v>
      </c>
      <c r="I11" s="2" t="s">
        <v>29</v>
      </c>
      <c r="J11" s="2" t="s">
        <v>29</v>
      </c>
      <c r="K11" s="2" t="s">
        <v>34</v>
      </c>
      <c r="L11" s="2">
        <v>2010</v>
      </c>
      <c r="M11" s="2">
        <v>2007</v>
      </c>
      <c r="N11" s="2" t="s">
        <v>4</v>
      </c>
      <c r="O11" s="2">
        <v>0</v>
      </c>
      <c r="P11" s="2">
        <v>87</v>
      </c>
      <c r="Q11" s="2">
        <v>1</v>
      </c>
      <c r="R11" s="2">
        <v>70</v>
      </c>
      <c r="S11" s="2">
        <v>15</v>
      </c>
      <c r="T11" s="2">
        <v>-0.49</v>
      </c>
      <c r="U11" s="2">
        <v>119.559050101439</v>
      </c>
      <c r="V11" s="2">
        <v>28.521895862550402</v>
      </c>
      <c r="W11" s="2" t="s">
        <v>101</v>
      </c>
      <c r="X11">
        <v>50.412899000000003</v>
      </c>
      <c r="Y11">
        <v>781.82501219999995</v>
      </c>
      <c r="Z11">
        <v>16.583700199999999</v>
      </c>
      <c r="AA11">
        <v>1574.1999512</v>
      </c>
      <c r="AB11" t="s">
        <v>159</v>
      </c>
      <c r="AC11">
        <f>(P11-O11)/2</f>
        <v>43.5</v>
      </c>
    </row>
    <row r="12" spans="1:29" x14ac:dyDescent="0.3">
      <c r="A12" s="2">
        <v>862</v>
      </c>
      <c r="B12" s="2" t="s">
        <v>132</v>
      </c>
      <c r="C12" s="2">
        <v>2015</v>
      </c>
      <c r="D12" s="2" t="s">
        <v>33</v>
      </c>
      <c r="E12" s="2">
        <v>13</v>
      </c>
      <c r="F12" s="2" t="s">
        <v>76</v>
      </c>
      <c r="G12" s="2" t="s">
        <v>1</v>
      </c>
      <c r="H12" s="2" t="s">
        <v>30</v>
      </c>
      <c r="I12" s="2">
        <v>0</v>
      </c>
      <c r="J12" s="2">
        <v>9</v>
      </c>
      <c r="K12" s="2" t="s">
        <v>29</v>
      </c>
      <c r="L12" s="2">
        <v>2009</v>
      </c>
      <c r="M12" s="2">
        <v>2006</v>
      </c>
      <c r="N12" s="2" t="s">
        <v>4</v>
      </c>
      <c r="O12" s="2">
        <v>0</v>
      </c>
      <c r="P12" s="2">
        <v>100</v>
      </c>
      <c r="Q12" s="2" t="s">
        <v>29</v>
      </c>
      <c r="R12" s="2" t="s">
        <v>29</v>
      </c>
      <c r="S12" s="2" t="s">
        <v>29</v>
      </c>
      <c r="T12" s="2">
        <v>-0.49</v>
      </c>
      <c r="U12" s="2">
        <v>21.733037245825798</v>
      </c>
      <c r="V12" s="2">
        <v>38.446558873009501</v>
      </c>
      <c r="W12" s="8" t="s">
        <v>133</v>
      </c>
      <c r="X12">
        <v>62.298400899999997</v>
      </c>
      <c r="Y12">
        <v>648.11499019999997</v>
      </c>
      <c r="Z12">
        <v>14.3422003</v>
      </c>
      <c r="AA12">
        <v>762.97198490000005</v>
      </c>
      <c r="AB12" t="s">
        <v>159</v>
      </c>
      <c r="AC12">
        <f>(P12-O12)/2</f>
        <v>50</v>
      </c>
    </row>
    <row r="13" spans="1:29" x14ac:dyDescent="0.3">
      <c r="A13" s="2">
        <v>2522</v>
      </c>
      <c r="B13" s="2" t="s">
        <v>153</v>
      </c>
      <c r="C13" s="2">
        <v>2020</v>
      </c>
      <c r="D13" s="2" t="s">
        <v>33</v>
      </c>
      <c r="E13" s="2">
        <v>28</v>
      </c>
      <c r="F13" s="2" t="s">
        <v>76</v>
      </c>
      <c r="G13" s="2" t="s">
        <v>94</v>
      </c>
      <c r="H13" s="2" t="s">
        <v>30</v>
      </c>
      <c r="I13" s="2">
        <v>10</v>
      </c>
      <c r="J13" s="2">
        <v>24</v>
      </c>
      <c r="K13" s="2" t="s">
        <v>34</v>
      </c>
      <c r="L13" s="2" t="s">
        <v>48</v>
      </c>
      <c r="M13" s="2" t="s">
        <v>48</v>
      </c>
      <c r="N13" s="2" t="s">
        <v>4</v>
      </c>
      <c r="O13" s="2" t="s">
        <v>29</v>
      </c>
      <c r="P13" s="2" t="s">
        <v>29</v>
      </c>
      <c r="Q13" s="2" t="s">
        <v>29</v>
      </c>
      <c r="R13" s="2" t="s">
        <v>29</v>
      </c>
      <c r="S13" s="2" t="s">
        <v>29</v>
      </c>
      <c r="T13" s="2">
        <v>-0.49</v>
      </c>
      <c r="U13" s="2">
        <v>-42.820367399132898</v>
      </c>
      <c r="V13" s="2">
        <v>-22.5522971109168</v>
      </c>
      <c r="W13" s="2" t="s">
        <v>154</v>
      </c>
      <c r="X13">
        <v>59.974300399999997</v>
      </c>
      <c r="Y13">
        <v>223.70599369999999</v>
      </c>
      <c r="Z13">
        <v>22.593200700000001</v>
      </c>
      <c r="AA13">
        <v>1202.1500243999999</v>
      </c>
      <c r="AB13" t="s">
        <v>159</v>
      </c>
      <c r="AC13" t="s">
        <v>196</v>
      </c>
    </row>
    <row r="14" spans="1:29" x14ac:dyDescent="0.3">
      <c r="A14" s="2">
        <v>2659</v>
      </c>
      <c r="B14" s="2" t="s">
        <v>155</v>
      </c>
      <c r="C14" s="2">
        <v>2015</v>
      </c>
      <c r="D14" s="2" t="s">
        <v>33</v>
      </c>
      <c r="E14" s="2">
        <v>16</v>
      </c>
      <c r="F14" s="2" t="s">
        <v>76</v>
      </c>
      <c r="G14" s="2" t="s">
        <v>1</v>
      </c>
      <c r="H14" s="2" t="s">
        <v>30</v>
      </c>
      <c r="I14" s="2" t="s">
        <v>29</v>
      </c>
      <c r="J14" s="2" t="s">
        <v>29</v>
      </c>
      <c r="K14" s="2" t="s">
        <v>29</v>
      </c>
      <c r="L14" s="2">
        <v>1999</v>
      </c>
      <c r="M14" s="2">
        <v>1992</v>
      </c>
      <c r="N14" s="2" t="s">
        <v>4</v>
      </c>
      <c r="O14" s="2">
        <v>0</v>
      </c>
      <c r="P14" s="2">
        <v>39.299999999999997</v>
      </c>
      <c r="Q14" s="2">
        <v>70</v>
      </c>
      <c r="R14" s="2">
        <v>241</v>
      </c>
      <c r="S14" s="2" t="s">
        <v>29</v>
      </c>
      <c r="T14" s="2">
        <v>-0.48</v>
      </c>
      <c r="U14" s="2">
        <v>-90.928696219133698</v>
      </c>
      <c r="V14" s="2">
        <v>38.763979618847699</v>
      </c>
      <c r="W14" s="2" t="s">
        <v>156</v>
      </c>
      <c r="X14">
        <v>22.260900500000002</v>
      </c>
      <c r="Y14">
        <v>967.61199950000002</v>
      </c>
      <c r="Z14">
        <v>12.5023003</v>
      </c>
      <c r="AA14">
        <v>965.15801999999996</v>
      </c>
      <c r="AB14" t="s">
        <v>159</v>
      </c>
      <c r="AC14">
        <f>(P14-O14)/2</f>
        <v>19.649999999999999</v>
      </c>
    </row>
    <row r="15" spans="1:29" x14ac:dyDescent="0.3">
      <c r="A15" s="2">
        <v>2295</v>
      </c>
      <c r="B15" s="2" t="s">
        <v>151</v>
      </c>
      <c r="C15" s="2" t="s">
        <v>152</v>
      </c>
      <c r="D15" s="2" t="s">
        <v>33</v>
      </c>
      <c r="E15" s="2">
        <v>169</v>
      </c>
      <c r="F15" s="2" t="s">
        <v>76</v>
      </c>
      <c r="G15" s="2" t="s">
        <v>1</v>
      </c>
      <c r="H15" s="2" t="s">
        <v>30</v>
      </c>
      <c r="I15" s="2" t="s">
        <v>29</v>
      </c>
      <c r="J15" s="2" t="s">
        <v>29</v>
      </c>
      <c r="K15" s="2" t="s">
        <v>29</v>
      </c>
      <c r="L15" s="2">
        <v>2012</v>
      </c>
      <c r="M15" s="2">
        <v>2007</v>
      </c>
      <c r="N15" s="2" t="s">
        <v>4</v>
      </c>
      <c r="O15" s="2" t="s">
        <v>29</v>
      </c>
      <c r="P15" s="2" t="s">
        <v>29</v>
      </c>
      <c r="Q15" s="2" t="s">
        <v>29</v>
      </c>
      <c r="R15" s="2" t="s">
        <v>29</v>
      </c>
      <c r="S15" s="2" t="s">
        <v>29</v>
      </c>
      <c r="T15" s="2">
        <v>-0.43</v>
      </c>
      <c r="U15" s="2">
        <v>124.66807985024499</v>
      </c>
      <c r="V15" s="2">
        <v>41.563813242725999</v>
      </c>
      <c r="W15" s="2" t="s">
        <v>52</v>
      </c>
      <c r="X15">
        <v>101.5960007</v>
      </c>
      <c r="Y15">
        <v>1290.3699951000001</v>
      </c>
      <c r="Z15">
        <v>5.1322098</v>
      </c>
      <c r="AA15">
        <v>900.95501709999996</v>
      </c>
      <c r="AB15" t="s">
        <v>159</v>
      </c>
      <c r="AC15" t="s">
        <v>196</v>
      </c>
    </row>
    <row r="16" spans="1:29" x14ac:dyDescent="0.3">
      <c r="A16" s="2">
        <v>630</v>
      </c>
      <c r="B16" s="2" t="s">
        <v>118</v>
      </c>
      <c r="C16" s="2">
        <v>2010</v>
      </c>
      <c r="D16" s="2" t="s">
        <v>33</v>
      </c>
      <c r="E16" s="2">
        <v>24</v>
      </c>
      <c r="F16" s="2" t="s">
        <v>76</v>
      </c>
      <c r="G16" s="2" t="s">
        <v>1</v>
      </c>
      <c r="H16" s="2" t="s">
        <v>30</v>
      </c>
      <c r="I16" s="2" t="s">
        <v>29</v>
      </c>
      <c r="J16" s="2" t="s">
        <v>29</v>
      </c>
      <c r="K16" s="2" t="s">
        <v>29</v>
      </c>
      <c r="L16" s="2">
        <v>2004</v>
      </c>
      <c r="M16" s="2">
        <v>2002</v>
      </c>
      <c r="N16" s="2" t="s">
        <v>4</v>
      </c>
      <c r="O16" s="2" t="s">
        <v>29</v>
      </c>
      <c r="P16" s="2" t="s">
        <v>29</v>
      </c>
      <c r="Q16" s="2" t="s">
        <v>29</v>
      </c>
      <c r="R16" s="2" t="s">
        <v>29</v>
      </c>
      <c r="S16" s="2" t="s">
        <v>29</v>
      </c>
      <c r="T16" s="2">
        <v>-0.33</v>
      </c>
      <c r="U16" s="2">
        <v>111.01176677880299</v>
      </c>
      <c r="V16" s="2">
        <v>31.869357893441698</v>
      </c>
      <c r="W16" s="2" t="s">
        <v>119</v>
      </c>
      <c r="X16">
        <v>64.555396999999999</v>
      </c>
      <c r="Y16">
        <v>821.62097170000004</v>
      </c>
      <c r="Z16">
        <v>12.7011003</v>
      </c>
      <c r="AA16">
        <v>1104.2800293</v>
      </c>
      <c r="AB16" t="s">
        <v>159</v>
      </c>
      <c r="AC16" t="s">
        <v>196</v>
      </c>
    </row>
    <row r="17" spans="1:29" x14ac:dyDescent="0.3">
      <c r="A17" s="2">
        <v>339</v>
      </c>
      <c r="B17" s="2" t="s">
        <v>108</v>
      </c>
      <c r="C17" s="2">
        <v>2012</v>
      </c>
      <c r="D17" s="2" t="s">
        <v>33</v>
      </c>
      <c r="E17" s="2">
        <v>685</v>
      </c>
      <c r="F17" s="2" t="s">
        <v>76</v>
      </c>
      <c r="G17" s="2" t="s">
        <v>1</v>
      </c>
      <c r="H17" s="2" t="s">
        <v>30</v>
      </c>
      <c r="I17" s="2" t="s">
        <v>29</v>
      </c>
      <c r="J17" s="2" t="s">
        <v>29</v>
      </c>
      <c r="K17" s="2" t="s">
        <v>29</v>
      </c>
      <c r="L17" s="2">
        <v>2009</v>
      </c>
      <c r="M17" s="2" t="s">
        <v>48</v>
      </c>
      <c r="N17" s="2" t="s">
        <v>4</v>
      </c>
      <c r="O17" s="2" t="s">
        <v>29</v>
      </c>
      <c r="P17" s="2" t="s">
        <v>29</v>
      </c>
      <c r="Q17" s="2" t="s">
        <v>29</v>
      </c>
      <c r="R17" s="2" t="s">
        <v>29</v>
      </c>
      <c r="S17" s="2" t="s">
        <v>29</v>
      </c>
      <c r="T17" s="2">
        <v>-0.32</v>
      </c>
      <c r="U17" s="2">
        <v>128.29878955445099</v>
      </c>
      <c r="V17" s="2">
        <v>36.622840663794101</v>
      </c>
      <c r="W17" s="2" t="s">
        <v>109</v>
      </c>
      <c r="X17">
        <v>81.871002200000007</v>
      </c>
      <c r="Y17">
        <v>975.15301509999995</v>
      </c>
      <c r="Z17">
        <v>11.9201002</v>
      </c>
      <c r="AA17">
        <v>1159.0100098</v>
      </c>
      <c r="AB17" t="s">
        <v>159</v>
      </c>
      <c r="AC17" t="s">
        <v>196</v>
      </c>
    </row>
    <row r="18" spans="1:29" x14ac:dyDescent="0.3">
      <c r="A18" s="2">
        <v>523</v>
      </c>
      <c r="B18" s="2" t="s">
        <v>116</v>
      </c>
      <c r="C18" s="2">
        <v>2014</v>
      </c>
      <c r="D18" s="2" t="s">
        <v>33</v>
      </c>
      <c r="E18" s="2">
        <v>23</v>
      </c>
      <c r="F18" s="2" t="s">
        <v>76</v>
      </c>
      <c r="G18" s="2" t="s">
        <v>1</v>
      </c>
      <c r="H18" s="2" t="s">
        <v>30</v>
      </c>
      <c r="I18" s="2" t="s">
        <v>29</v>
      </c>
      <c r="J18" s="2" t="s">
        <v>29</v>
      </c>
      <c r="K18" s="2" t="s">
        <v>29</v>
      </c>
      <c r="L18" s="2">
        <v>2011</v>
      </c>
      <c r="M18" s="2">
        <v>2010</v>
      </c>
      <c r="N18" s="2" t="s">
        <v>4</v>
      </c>
      <c r="O18" s="2">
        <v>4.5999999999999996</v>
      </c>
      <c r="P18" s="2">
        <v>93.5</v>
      </c>
      <c r="Q18" s="2" t="s">
        <v>29</v>
      </c>
      <c r="R18" s="2" t="s">
        <v>29</v>
      </c>
      <c r="S18" s="2" t="s">
        <v>29</v>
      </c>
      <c r="T18" s="2">
        <v>-0.3</v>
      </c>
      <c r="U18" s="2">
        <v>-79.145331840485696</v>
      </c>
      <c r="V18" s="2">
        <v>-4.1676366033547501</v>
      </c>
      <c r="W18" s="2" t="s">
        <v>117</v>
      </c>
      <c r="X18">
        <v>29.8262997</v>
      </c>
      <c r="Y18">
        <v>34.319400799999997</v>
      </c>
      <c r="Z18">
        <v>13.351400399999999</v>
      </c>
      <c r="AA18">
        <v>1196.4899902</v>
      </c>
      <c r="AB18" t="s">
        <v>159</v>
      </c>
      <c r="AC18">
        <f>(P18-O18)/2</f>
        <v>44.45</v>
      </c>
    </row>
    <row r="19" spans="1:29" x14ac:dyDescent="0.3">
      <c r="A19" s="2">
        <v>359</v>
      </c>
      <c r="B19" s="2" t="s">
        <v>112</v>
      </c>
      <c r="C19" s="2">
        <v>2005</v>
      </c>
      <c r="D19" s="2" t="s">
        <v>33</v>
      </c>
      <c r="E19" s="2">
        <v>167</v>
      </c>
      <c r="F19" s="2" t="s">
        <v>76</v>
      </c>
      <c r="G19" s="2" t="s">
        <v>1</v>
      </c>
      <c r="H19" s="2" t="s">
        <v>30</v>
      </c>
      <c r="I19" s="2" t="s">
        <v>29</v>
      </c>
      <c r="J19" s="2" t="s">
        <v>29</v>
      </c>
      <c r="K19" s="2" t="s">
        <v>34</v>
      </c>
      <c r="L19" s="2">
        <v>1998</v>
      </c>
      <c r="M19" s="2">
        <v>1983</v>
      </c>
      <c r="N19" s="2" t="s">
        <v>4</v>
      </c>
      <c r="O19" s="2" t="s">
        <v>29</v>
      </c>
      <c r="P19" s="2" t="s">
        <v>29</v>
      </c>
      <c r="Q19" s="2" t="s">
        <v>29</v>
      </c>
      <c r="R19" s="2" t="s">
        <v>29</v>
      </c>
      <c r="S19" s="2">
        <v>2.8</v>
      </c>
      <c r="T19" s="2">
        <v>-0.26</v>
      </c>
      <c r="U19" s="2">
        <v>-123.547437536503</v>
      </c>
      <c r="V19" s="2">
        <v>44.208949507071402</v>
      </c>
      <c r="W19" s="2" t="s">
        <v>113</v>
      </c>
      <c r="X19">
        <v>71.094497700000005</v>
      </c>
      <c r="Y19">
        <v>497.64300539999999</v>
      </c>
      <c r="Z19">
        <v>10.6945</v>
      </c>
      <c r="AA19">
        <v>1770.5999756000001</v>
      </c>
      <c r="AB19" t="s">
        <v>159</v>
      </c>
      <c r="AC19" t="s">
        <v>196</v>
      </c>
    </row>
    <row r="20" spans="1:29" x14ac:dyDescent="0.3">
      <c r="A20" s="2">
        <v>2070</v>
      </c>
      <c r="B20" t="s">
        <v>149</v>
      </c>
      <c r="C20" s="2">
        <v>2020</v>
      </c>
      <c r="D20" s="2" t="s">
        <v>33</v>
      </c>
      <c r="E20" s="2">
        <v>40</v>
      </c>
      <c r="F20" s="2" t="s">
        <v>76</v>
      </c>
      <c r="G20" s="2" t="s">
        <v>1</v>
      </c>
      <c r="H20" s="2" t="s">
        <v>30</v>
      </c>
      <c r="I20" s="2">
        <v>1</v>
      </c>
      <c r="J20" s="2">
        <v>19</v>
      </c>
      <c r="K20" s="2" t="s">
        <v>29</v>
      </c>
      <c r="L20" s="2">
        <v>2016</v>
      </c>
      <c r="M20" s="2">
        <v>2016</v>
      </c>
      <c r="N20" s="2" t="s">
        <v>4</v>
      </c>
      <c r="O20" s="2" t="s">
        <v>29</v>
      </c>
      <c r="P20" s="2" t="s">
        <v>29</v>
      </c>
      <c r="Q20" s="2" t="s">
        <v>29</v>
      </c>
      <c r="R20" s="2" t="s">
        <v>29</v>
      </c>
      <c r="S20" s="2" t="s">
        <v>29</v>
      </c>
      <c r="T20" s="2">
        <v>-0.24</v>
      </c>
      <c r="U20" s="2">
        <v>36.787484779217799</v>
      </c>
      <c r="V20" s="2">
        <v>-3.3319054680446398</v>
      </c>
      <c r="W20" s="2" t="s">
        <v>150</v>
      </c>
      <c r="X20">
        <v>95.443901100000005</v>
      </c>
      <c r="Y20">
        <v>185.07299800000001</v>
      </c>
      <c r="Z20">
        <v>21.3260994</v>
      </c>
      <c r="AA20">
        <v>820.2009888</v>
      </c>
      <c r="AB20" t="s">
        <v>159</v>
      </c>
      <c r="AC20" t="s">
        <v>196</v>
      </c>
    </row>
    <row r="21" spans="1:29" x14ac:dyDescent="0.3">
      <c r="A21" s="2">
        <v>2659</v>
      </c>
      <c r="B21" s="2" t="s">
        <v>155</v>
      </c>
      <c r="C21" s="2">
        <v>2015</v>
      </c>
      <c r="D21" s="2" t="s">
        <v>33</v>
      </c>
      <c r="E21" s="2">
        <v>16</v>
      </c>
      <c r="F21" s="2" t="s">
        <v>76</v>
      </c>
      <c r="G21" s="2" t="s">
        <v>1</v>
      </c>
      <c r="H21" s="2" t="s">
        <v>30</v>
      </c>
      <c r="I21" s="2" t="s">
        <v>29</v>
      </c>
      <c r="J21" s="2" t="s">
        <v>29</v>
      </c>
      <c r="K21" s="2" t="s">
        <v>29</v>
      </c>
      <c r="L21" s="2">
        <v>2011</v>
      </c>
      <c r="M21" s="2">
        <v>1992</v>
      </c>
      <c r="N21" s="2" t="s">
        <v>4</v>
      </c>
      <c r="O21" s="2">
        <v>0.6</v>
      </c>
      <c r="P21" s="2">
        <v>56.1</v>
      </c>
      <c r="Q21" s="2">
        <v>70</v>
      </c>
      <c r="R21" s="2">
        <v>241</v>
      </c>
      <c r="S21" s="2" t="s">
        <v>29</v>
      </c>
      <c r="T21" s="2">
        <v>-0.22</v>
      </c>
      <c r="U21" s="2">
        <v>-90.928696219133698</v>
      </c>
      <c r="V21" s="2">
        <v>38.763979618847699</v>
      </c>
      <c r="W21" s="2" t="s">
        <v>156</v>
      </c>
      <c r="X21">
        <v>22.260900500000002</v>
      </c>
      <c r="Y21">
        <v>967.61199950000002</v>
      </c>
      <c r="Z21">
        <v>12.5023003</v>
      </c>
      <c r="AA21">
        <v>965.15801999999996</v>
      </c>
      <c r="AB21" t="s">
        <v>159</v>
      </c>
      <c r="AC21">
        <f>(P21-O21)/2</f>
        <v>27.75</v>
      </c>
    </row>
    <row r="22" spans="1:29" x14ac:dyDescent="0.3">
      <c r="A22" s="2">
        <v>2295</v>
      </c>
      <c r="B22" s="2" t="s">
        <v>151</v>
      </c>
      <c r="C22" s="2" t="s">
        <v>152</v>
      </c>
      <c r="D22" s="2" t="s">
        <v>33</v>
      </c>
      <c r="E22" s="2">
        <v>36</v>
      </c>
      <c r="F22" s="2" t="s">
        <v>76</v>
      </c>
      <c r="G22" s="2" t="s">
        <v>1</v>
      </c>
      <c r="H22" s="2" t="s">
        <v>30</v>
      </c>
      <c r="I22" s="2" t="s">
        <v>29</v>
      </c>
      <c r="J22" s="2" t="s">
        <v>29</v>
      </c>
      <c r="K22" s="2" t="s">
        <v>29</v>
      </c>
      <c r="L22" s="2">
        <v>2012</v>
      </c>
      <c r="M22" s="2">
        <v>2007</v>
      </c>
      <c r="N22" s="2" t="s">
        <v>4</v>
      </c>
      <c r="O22" s="2" t="s">
        <v>29</v>
      </c>
      <c r="P22" s="2" t="s">
        <v>29</v>
      </c>
      <c r="Q22" s="2" t="s">
        <v>29</v>
      </c>
      <c r="R22" s="2" t="s">
        <v>29</v>
      </c>
      <c r="S22" s="2" t="s">
        <v>29</v>
      </c>
      <c r="T22" s="2">
        <v>-0.17</v>
      </c>
      <c r="U22" s="2">
        <v>125.256319198979</v>
      </c>
      <c r="V22" s="2">
        <v>40.993384470451502</v>
      </c>
      <c r="W22" s="2" t="s">
        <v>52</v>
      </c>
      <c r="X22">
        <v>101.7109985</v>
      </c>
      <c r="Y22">
        <v>1269.0300293</v>
      </c>
      <c r="Z22">
        <v>6.1892800000000001</v>
      </c>
      <c r="AA22">
        <v>971.73101810000003</v>
      </c>
      <c r="AB22" t="s">
        <v>159</v>
      </c>
      <c r="AC22" t="s">
        <v>196</v>
      </c>
    </row>
    <row r="23" spans="1:29" x14ac:dyDescent="0.3">
      <c r="A23" s="2">
        <v>806</v>
      </c>
      <c r="B23" s="2" t="s">
        <v>127</v>
      </c>
      <c r="C23" s="2">
        <v>2014</v>
      </c>
      <c r="D23" s="2" t="s">
        <v>33</v>
      </c>
      <c r="E23" s="2">
        <v>13</v>
      </c>
      <c r="F23" s="2" t="s">
        <v>76</v>
      </c>
      <c r="G23" s="2" t="s">
        <v>1</v>
      </c>
      <c r="H23" s="2" t="s">
        <v>30</v>
      </c>
      <c r="I23" s="2" t="s">
        <v>29</v>
      </c>
      <c r="J23" s="2" t="s">
        <v>29</v>
      </c>
      <c r="K23" s="2" t="s">
        <v>29</v>
      </c>
      <c r="L23" s="2">
        <v>2011</v>
      </c>
      <c r="M23" s="2" t="s">
        <v>48</v>
      </c>
      <c r="N23" s="2" t="s">
        <v>4</v>
      </c>
      <c r="O23" s="2" t="s">
        <v>29</v>
      </c>
      <c r="P23" s="2" t="s">
        <v>29</v>
      </c>
      <c r="Q23" s="2">
        <v>0</v>
      </c>
      <c r="R23" s="2">
        <v>18.899999999999999</v>
      </c>
      <c r="S23" s="2" t="s">
        <v>29</v>
      </c>
      <c r="T23" s="2">
        <v>-0.13</v>
      </c>
      <c r="U23" s="2">
        <v>8.1795455747425692</v>
      </c>
      <c r="V23" s="2">
        <v>47.012130573961699</v>
      </c>
      <c r="W23" s="2" t="s">
        <v>128</v>
      </c>
      <c r="X23">
        <v>19.5060997</v>
      </c>
      <c r="Y23">
        <v>609.14398189999997</v>
      </c>
      <c r="Z23">
        <v>7.2052002000000002</v>
      </c>
      <c r="AA23">
        <v>1458.9100341999999</v>
      </c>
      <c r="AB23" t="s">
        <v>159</v>
      </c>
      <c r="AC23" t="s">
        <v>196</v>
      </c>
    </row>
    <row r="24" spans="1:29" x14ac:dyDescent="0.3">
      <c r="A24" s="2">
        <v>977</v>
      </c>
      <c r="B24" t="s">
        <v>134</v>
      </c>
      <c r="C24" s="2">
        <v>2019</v>
      </c>
      <c r="D24" s="2" t="s">
        <v>33</v>
      </c>
      <c r="E24" s="2">
        <v>67</v>
      </c>
      <c r="F24" s="2" t="s">
        <v>76</v>
      </c>
      <c r="G24" s="2" t="s">
        <v>1</v>
      </c>
      <c r="H24" s="2" t="s">
        <v>30</v>
      </c>
      <c r="I24" s="2" t="s">
        <v>29</v>
      </c>
      <c r="J24" s="2" t="s">
        <v>29</v>
      </c>
      <c r="K24" s="2" t="s">
        <v>29</v>
      </c>
      <c r="L24" s="2">
        <v>2017</v>
      </c>
      <c r="M24" s="2" t="s">
        <v>48</v>
      </c>
      <c r="N24" s="2" t="s">
        <v>4</v>
      </c>
      <c r="O24" s="2" t="s">
        <v>29</v>
      </c>
      <c r="P24" s="2" t="s">
        <v>29</v>
      </c>
      <c r="Q24" s="2" t="s">
        <v>29</v>
      </c>
      <c r="R24" s="2" t="s">
        <v>29</v>
      </c>
      <c r="S24" s="2" t="s">
        <v>29</v>
      </c>
      <c r="T24" s="2">
        <v>-0.12</v>
      </c>
      <c r="U24" s="2">
        <v>110.66023696990899</v>
      </c>
      <c r="V24" s="2">
        <v>33.7307320614158</v>
      </c>
      <c r="W24" s="2" t="s">
        <v>135</v>
      </c>
      <c r="X24">
        <v>71.201698300000004</v>
      </c>
      <c r="Y24">
        <v>871.66699219999998</v>
      </c>
      <c r="Z24">
        <v>13.2018003</v>
      </c>
      <c r="AA24">
        <v>777.25201419999996</v>
      </c>
      <c r="AB24" t="s">
        <v>159</v>
      </c>
      <c r="AC24" t="s">
        <v>196</v>
      </c>
    </row>
    <row r="25" spans="1:29" x14ac:dyDescent="0.3">
      <c r="A25" s="2">
        <v>698</v>
      </c>
      <c r="B25" s="2" t="s">
        <v>122</v>
      </c>
      <c r="C25" s="2">
        <v>2013</v>
      </c>
      <c r="D25" s="2" t="s">
        <v>33</v>
      </c>
      <c r="E25" s="2">
        <v>8</v>
      </c>
      <c r="F25" s="2" t="s">
        <v>76</v>
      </c>
      <c r="G25" s="2" t="s">
        <v>91</v>
      </c>
      <c r="H25" s="2" t="s">
        <v>30</v>
      </c>
      <c r="I25" s="2" t="s">
        <v>29</v>
      </c>
      <c r="J25" s="2" t="s">
        <v>29</v>
      </c>
      <c r="K25" s="2" t="s">
        <v>29</v>
      </c>
      <c r="L25" s="2">
        <v>2009</v>
      </c>
      <c r="M25" s="2">
        <v>2000</v>
      </c>
      <c r="N25" s="2" t="s">
        <v>4</v>
      </c>
      <c r="O25" s="2">
        <v>2</v>
      </c>
      <c r="P25" s="2">
        <v>43</v>
      </c>
      <c r="Q25" s="2">
        <v>9</v>
      </c>
      <c r="R25" s="2">
        <v>156</v>
      </c>
      <c r="S25" s="2" t="s">
        <v>29</v>
      </c>
      <c r="T25" s="2">
        <v>-0.11</v>
      </c>
      <c r="U25" s="2">
        <v>17.906820301265299</v>
      </c>
      <c r="V25" s="2">
        <v>60.265557205279002</v>
      </c>
      <c r="W25" s="2" t="s">
        <v>123</v>
      </c>
      <c r="X25">
        <v>29.143600500000002</v>
      </c>
      <c r="Y25">
        <v>730.80902100000003</v>
      </c>
      <c r="Z25">
        <v>5.4571199000000004</v>
      </c>
      <c r="AA25">
        <v>609.3400269</v>
      </c>
      <c r="AB25" t="s">
        <v>159</v>
      </c>
      <c r="AC25">
        <f>(P25-O25)/2</f>
        <v>20.5</v>
      </c>
    </row>
    <row r="26" spans="1:29" x14ac:dyDescent="0.3">
      <c r="A26" s="2">
        <v>459</v>
      </c>
      <c r="B26" t="s">
        <v>47</v>
      </c>
      <c r="C26" s="2">
        <v>2008</v>
      </c>
      <c r="D26" s="2" t="s">
        <v>33</v>
      </c>
      <c r="E26" s="2">
        <v>13</v>
      </c>
      <c r="F26" s="2" t="s">
        <v>76</v>
      </c>
      <c r="G26" s="2" t="s">
        <v>1</v>
      </c>
      <c r="H26" s="2" t="s">
        <v>30</v>
      </c>
      <c r="I26" s="2" t="s">
        <v>29</v>
      </c>
      <c r="J26" s="2" t="s">
        <v>29</v>
      </c>
      <c r="K26" s="2" t="s">
        <v>34</v>
      </c>
      <c r="L26" s="2">
        <v>2003</v>
      </c>
      <c r="M26" s="2">
        <v>1999</v>
      </c>
      <c r="N26" s="2" t="s">
        <v>4</v>
      </c>
      <c r="O26" s="2" t="s">
        <v>29</v>
      </c>
      <c r="P26" s="2" t="s">
        <v>29</v>
      </c>
      <c r="Q26" s="2">
        <v>0.33</v>
      </c>
      <c r="R26" s="2">
        <v>5.43</v>
      </c>
      <c r="S26" s="2" t="s">
        <v>29</v>
      </c>
      <c r="T26" s="2">
        <v>-0.11</v>
      </c>
      <c r="U26" s="2">
        <v>-84.832848281508703</v>
      </c>
      <c r="V26" s="2">
        <v>32.388655699885803</v>
      </c>
      <c r="W26" s="2" t="s">
        <v>49</v>
      </c>
      <c r="X26">
        <v>22.834800699999999</v>
      </c>
      <c r="Y26">
        <v>697.80200200000002</v>
      </c>
      <c r="Z26">
        <v>17.640800500000001</v>
      </c>
      <c r="AA26">
        <v>1259.3199463000001</v>
      </c>
      <c r="AB26" t="s">
        <v>159</v>
      </c>
      <c r="AC26" t="s">
        <v>196</v>
      </c>
    </row>
    <row r="27" spans="1:29" x14ac:dyDescent="0.3">
      <c r="A27" s="2">
        <v>345</v>
      </c>
      <c r="B27" s="2" t="s">
        <v>110</v>
      </c>
      <c r="C27" s="2">
        <v>2010</v>
      </c>
      <c r="D27" s="2" t="s">
        <v>33</v>
      </c>
      <c r="E27" s="2">
        <v>148</v>
      </c>
      <c r="F27" s="2" t="s">
        <v>76</v>
      </c>
      <c r="G27" s="2" t="s">
        <v>1</v>
      </c>
      <c r="H27" s="2" t="s">
        <v>30</v>
      </c>
      <c r="I27" s="2" t="s">
        <v>29</v>
      </c>
      <c r="J27" s="2" t="s">
        <v>29</v>
      </c>
      <c r="K27" s="2" t="s">
        <v>29</v>
      </c>
      <c r="L27" s="2">
        <v>1994</v>
      </c>
      <c r="M27" s="2">
        <v>1992</v>
      </c>
      <c r="N27" s="2" t="s">
        <v>4</v>
      </c>
      <c r="O27" s="2" t="s">
        <v>29</v>
      </c>
      <c r="P27" s="2" t="s">
        <v>29</v>
      </c>
      <c r="Q27" s="2" t="s">
        <v>29</v>
      </c>
      <c r="R27" s="2" t="s">
        <v>29</v>
      </c>
      <c r="S27" s="2" t="s">
        <v>29</v>
      </c>
      <c r="T27" s="2">
        <v>-0.1</v>
      </c>
      <c r="U27" s="2">
        <v>-118.503523868972</v>
      </c>
      <c r="V27" s="2">
        <v>44.726643881350903</v>
      </c>
      <c r="W27" s="8" t="s">
        <v>111</v>
      </c>
      <c r="X27">
        <v>38.8832016</v>
      </c>
      <c r="Y27">
        <v>711.19000240000003</v>
      </c>
      <c r="Z27">
        <v>4.5888600000000004</v>
      </c>
      <c r="AA27">
        <v>509.2999878</v>
      </c>
      <c r="AB27" t="s">
        <v>159</v>
      </c>
      <c r="AC27" t="s">
        <v>196</v>
      </c>
    </row>
    <row r="28" spans="1:29" x14ac:dyDescent="0.3">
      <c r="A28" s="2">
        <v>2659</v>
      </c>
      <c r="B28" s="2" t="s">
        <v>155</v>
      </c>
      <c r="C28" s="2">
        <v>2015</v>
      </c>
      <c r="D28" s="2" t="s">
        <v>33</v>
      </c>
      <c r="E28" s="2">
        <v>16</v>
      </c>
      <c r="F28" s="2" t="s">
        <v>76</v>
      </c>
      <c r="G28" s="2" t="s">
        <v>1</v>
      </c>
      <c r="H28" s="2" t="s">
        <v>30</v>
      </c>
      <c r="I28" s="2" t="s">
        <v>29</v>
      </c>
      <c r="J28" s="2" t="s">
        <v>29</v>
      </c>
      <c r="K28" s="2" t="s">
        <v>29</v>
      </c>
      <c r="L28" s="2">
        <v>1999</v>
      </c>
      <c r="M28" s="2">
        <v>1992</v>
      </c>
      <c r="N28" s="2" t="s">
        <v>4</v>
      </c>
      <c r="O28" s="2">
        <v>0.6</v>
      </c>
      <c r="P28" s="2">
        <v>56.1</v>
      </c>
      <c r="Q28" s="2">
        <v>70</v>
      </c>
      <c r="R28" s="2">
        <v>241</v>
      </c>
      <c r="S28" s="2" t="s">
        <v>29</v>
      </c>
      <c r="T28" s="2">
        <v>-0.08</v>
      </c>
      <c r="U28" s="2">
        <v>-90.928696219133698</v>
      </c>
      <c r="V28" s="2">
        <v>38.763979618847699</v>
      </c>
      <c r="W28" s="2" t="s">
        <v>156</v>
      </c>
      <c r="X28">
        <v>22.260900500000002</v>
      </c>
      <c r="Y28">
        <v>967.61199950000002</v>
      </c>
      <c r="Z28">
        <v>12.5023003</v>
      </c>
      <c r="AA28">
        <v>965.15801999999996</v>
      </c>
      <c r="AB28" t="s">
        <v>159</v>
      </c>
      <c r="AC28">
        <f>(P28-O28)/2</f>
        <v>27.75</v>
      </c>
    </row>
    <row r="29" spans="1:29" x14ac:dyDescent="0.3">
      <c r="A29" s="2">
        <v>8</v>
      </c>
      <c r="B29" s="2" t="s">
        <v>77</v>
      </c>
      <c r="C29" s="2">
        <v>1999</v>
      </c>
      <c r="D29" s="2" t="s">
        <v>33</v>
      </c>
      <c r="E29" s="2">
        <v>18</v>
      </c>
      <c r="F29" s="2" t="s">
        <v>76</v>
      </c>
      <c r="G29" s="2" t="s">
        <v>1</v>
      </c>
      <c r="H29" s="2" t="s">
        <v>30</v>
      </c>
      <c r="I29" s="2" t="s">
        <v>29</v>
      </c>
      <c r="J29" s="2" t="s">
        <v>29</v>
      </c>
      <c r="K29" s="2" t="s">
        <v>29</v>
      </c>
      <c r="L29" s="2" t="s">
        <v>48</v>
      </c>
      <c r="M29" s="2">
        <v>1983</v>
      </c>
      <c r="N29" s="2" t="s">
        <v>4</v>
      </c>
      <c r="O29" s="2" t="s">
        <v>29</v>
      </c>
      <c r="P29" s="2" t="s">
        <v>29</v>
      </c>
      <c r="Q29" s="2" t="s">
        <v>29</v>
      </c>
      <c r="R29" s="2" t="s">
        <v>29</v>
      </c>
      <c r="S29" s="2" t="s">
        <v>29</v>
      </c>
      <c r="T29" s="2">
        <v>-7.0000000000000007E-2</v>
      </c>
      <c r="U29" s="2">
        <v>-84.000486275174694</v>
      </c>
      <c r="V29" s="2">
        <v>41.8247708512381</v>
      </c>
      <c r="W29" s="2" t="s">
        <v>78</v>
      </c>
      <c r="X29">
        <v>21.448799099999999</v>
      </c>
      <c r="Y29">
        <v>997.56896970000003</v>
      </c>
      <c r="Z29">
        <v>9.2358598999999995</v>
      </c>
      <c r="AA29">
        <v>868.71301270000004</v>
      </c>
      <c r="AB29" t="s">
        <v>159</v>
      </c>
      <c r="AC29" t="s">
        <v>196</v>
      </c>
    </row>
    <row r="30" spans="1:29" x14ac:dyDescent="0.3">
      <c r="A30" s="2">
        <v>2070</v>
      </c>
      <c r="B30" t="s">
        <v>149</v>
      </c>
      <c r="C30" s="2">
        <v>2020</v>
      </c>
      <c r="D30" s="2" t="s">
        <v>33</v>
      </c>
      <c r="E30" s="2">
        <v>40</v>
      </c>
      <c r="F30" s="2" t="s">
        <v>76</v>
      </c>
      <c r="G30" s="2" t="s">
        <v>1</v>
      </c>
      <c r="H30" s="2" t="s">
        <v>30</v>
      </c>
      <c r="I30" s="2">
        <v>1</v>
      </c>
      <c r="J30" s="2">
        <v>19</v>
      </c>
      <c r="K30" s="2" t="s">
        <v>29</v>
      </c>
      <c r="L30" s="2">
        <v>2016</v>
      </c>
      <c r="M30" s="2">
        <v>2016</v>
      </c>
      <c r="N30" s="2" t="s">
        <v>4</v>
      </c>
      <c r="O30" s="2" t="s">
        <v>29</v>
      </c>
      <c r="P30" s="2" t="s">
        <v>29</v>
      </c>
      <c r="Q30" s="2" t="s">
        <v>29</v>
      </c>
      <c r="R30" s="2" t="s">
        <v>29</v>
      </c>
      <c r="S30" s="2" t="s">
        <v>29</v>
      </c>
      <c r="T30" s="2">
        <v>-0.06</v>
      </c>
      <c r="U30" s="2">
        <v>36.787484779217799</v>
      </c>
      <c r="V30" s="2">
        <v>-3.3319054680446398</v>
      </c>
      <c r="W30" s="2" t="s">
        <v>150</v>
      </c>
      <c r="X30">
        <v>95.443901100000005</v>
      </c>
      <c r="Y30">
        <v>185.07299800000001</v>
      </c>
      <c r="Z30">
        <v>21.3260994</v>
      </c>
      <c r="AA30">
        <v>820.2009888</v>
      </c>
      <c r="AB30" t="s">
        <v>159</v>
      </c>
      <c r="AC30" t="s">
        <v>196</v>
      </c>
    </row>
    <row r="31" spans="1:29" x14ac:dyDescent="0.3">
      <c r="A31" s="2">
        <v>10</v>
      </c>
      <c r="B31" s="2" t="s">
        <v>79</v>
      </c>
      <c r="C31" s="2">
        <v>2003</v>
      </c>
      <c r="D31" s="2" t="s">
        <v>33</v>
      </c>
      <c r="E31" s="2">
        <v>30</v>
      </c>
      <c r="F31" s="2" t="s">
        <v>76</v>
      </c>
      <c r="G31" s="2" t="s">
        <v>1</v>
      </c>
      <c r="H31" s="2" t="s">
        <v>30</v>
      </c>
      <c r="I31" s="2">
        <v>3</v>
      </c>
      <c r="J31" s="2">
        <v>31</v>
      </c>
      <c r="K31" s="2" t="s">
        <v>29</v>
      </c>
      <c r="L31" s="2">
        <v>1999</v>
      </c>
      <c r="M31" s="2">
        <v>1997</v>
      </c>
      <c r="N31" s="2" t="s">
        <v>4</v>
      </c>
      <c r="O31" s="2">
        <v>6.5</v>
      </c>
      <c r="P31" s="2">
        <v>38.4</v>
      </c>
      <c r="Q31" s="2">
        <v>11.3</v>
      </c>
      <c r="R31" s="2">
        <v>125.7</v>
      </c>
      <c r="S31" s="2">
        <v>56.9</v>
      </c>
      <c r="T31" s="2">
        <v>-0.04</v>
      </c>
      <c r="U31" s="2">
        <v>-84.732938749394705</v>
      </c>
      <c r="V31" s="2">
        <v>34.480135097528397</v>
      </c>
      <c r="W31" s="2" t="s">
        <v>39</v>
      </c>
      <c r="X31">
        <v>16.963199599999999</v>
      </c>
      <c r="Y31">
        <v>758.76300049999998</v>
      </c>
      <c r="Z31">
        <v>14.9516001</v>
      </c>
      <c r="AA31">
        <v>1429.1300048999999</v>
      </c>
      <c r="AB31" t="s">
        <v>159</v>
      </c>
      <c r="AC31">
        <f>(P31-O31)/2</f>
        <v>15.95</v>
      </c>
    </row>
    <row r="32" spans="1:29" x14ac:dyDescent="0.3">
      <c r="A32" s="2">
        <v>459</v>
      </c>
      <c r="B32" t="s">
        <v>47</v>
      </c>
      <c r="C32" s="2">
        <v>2008</v>
      </c>
      <c r="D32" s="2" t="s">
        <v>33</v>
      </c>
      <c r="E32" s="2">
        <v>13</v>
      </c>
      <c r="F32" s="2" t="s">
        <v>76</v>
      </c>
      <c r="G32" s="2" t="s">
        <v>1</v>
      </c>
      <c r="H32" s="2" t="s">
        <v>30</v>
      </c>
      <c r="I32" s="2" t="s">
        <v>29</v>
      </c>
      <c r="J32" s="2" t="s">
        <v>29</v>
      </c>
      <c r="K32" s="2" t="s">
        <v>34</v>
      </c>
      <c r="L32" s="2">
        <v>2003</v>
      </c>
      <c r="M32" s="2">
        <v>1999</v>
      </c>
      <c r="N32" s="2" t="s">
        <v>4</v>
      </c>
      <c r="O32" s="2" t="s">
        <v>29</v>
      </c>
      <c r="P32" s="2" t="s">
        <v>29</v>
      </c>
      <c r="Q32" s="2">
        <v>0.33</v>
      </c>
      <c r="R32" s="2">
        <v>5.43</v>
      </c>
      <c r="S32" s="2" t="s">
        <v>29</v>
      </c>
      <c r="T32" s="2">
        <v>-0.04</v>
      </c>
      <c r="U32" s="2">
        <v>-84.832848281508703</v>
      </c>
      <c r="V32" s="2">
        <v>32.388655699885803</v>
      </c>
      <c r="W32" s="2" t="s">
        <v>49</v>
      </c>
      <c r="X32">
        <v>22.834800699999999</v>
      </c>
      <c r="Y32">
        <v>697.80200200000002</v>
      </c>
      <c r="Z32">
        <v>17.640800500000001</v>
      </c>
      <c r="AA32">
        <v>1259.3199463000001</v>
      </c>
      <c r="AB32" t="s">
        <v>159</v>
      </c>
      <c r="AC32" t="s">
        <v>196</v>
      </c>
    </row>
    <row r="33" spans="1:29" x14ac:dyDescent="0.3">
      <c r="A33" s="2">
        <v>359</v>
      </c>
      <c r="B33" s="2" t="s">
        <v>112</v>
      </c>
      <c r="C33" s="2">
        <v>2005</v>
      </c>
      <c r="D33" s="2" t="s">
        <v>33</v>
      </c>
      <c r="E33" s="2">
        <v>167</v>
      </c>
      <c r="F33" s="2" t="s">
        <v>76</v>
      </c>
      <c r="G33" s="2" t="s">
        <v>1</v>
      </c>
      <c r="H33" s="2" t="s">
        <v>30</v>
      </c>
      <c r="I33" s="2" t="s">
        <v>29</v>
      </c>
      <c r="J33" s="2" t="s">
        <v>29</v>
      </c>
      <c r="K33" s="2" t="s">
        <v>34</v>
      </c>
      <c r="L33" s="2">
        <v>1998</v>
      </c>
      <c r="M33" s="2">
        <v>1983</v>
      </c>
      <c r="N33" s="2" t="s">
        <v>4</v>
      </c>
      <c r="O33" s="2" t="s">
        <v>29</v>
      </c>
      <c r="P33" s="2" t="s">
        <v>29</v>
      </c>
      <c r="Q33" s="2" t="s">
        <v>29</v>
      </c>
      <c r="R33" s="2" t="s">
        <v>29</v>
      </c>
      <c r="S33" s="2">
        <v>2.8</v>
      </c>
      <c r="T33" s="2">
        <v>-0.03</v>
      </c>
      <c r="U33" s="2">
        <v>-123.547437536503</v>
      </c>
      <c r="V33" s="2">
        <v>44.208949507071402</v>
      </c>
      <c r="W33" s="2" t="s">
        <v>113</v>
      </c>
      <c r="X33">
        <v>71.094497700000005</v>
      </c>
      <c r="Y33">
        <v>497.64300539999999</v>
      </c>
      <c r="Z33">
        <v>10.6945</v>
      </c>
      <c r="AA33">
        <v>1770.5999756000001</v>
      </c>
      <c r="AB33" t="s">
        <v>159</v>
      </c>
      <c r="AC33" t="s">
        <v>196</v>
      </c>
    </row>
    <row r="34" spans="1:29" x14ac:dyDescent="0.3">
      <c r="A34" s="2">
        <v>1815</v>
      </c>
      <c r="B34" t="s">
        <v>146</v>
      </c>
      <c r="C34" s="2">
        <v>2018</v>
      </c>
      <c r="D34" s="2" t="s">
        <v>33</v>
      </c>
      <c r="E34" s="2">
        <v>48</v>
      </c>
      <c r="F34" s="2" t="s">
        <v>76</v>
      </c>
      <c r="G34" s="2" t="s">
        <v>1</v>
      </c>
      <c r="H34" s="2" t="s">
        <v>30</v>
      </c>
      <c r="I34" s="2" t="s">
        <v>29</v>
      </c>
      <c r="J34" s="2" t="s">
        <v>29</v>
      </c>
      <c r="K34" s="2" t="s">
        <v>34</v>
      </c>
      <c r="L34" s="2">
        <v>2013</v>
      </c>
      <c r="M34" s="2" t="s">
        <v>48</v>
      </c>
      <c r="N34" s="2" t="s">
        <v>4</v>
      </c>
      <c r="O34" s="2" t="s">
        <v>29</v>
      </c>
      <c r="P34" s="2" t="s">
        <v>29</v>
      </c>
      <c r="Q34" s="2" t="s">
        <v>29</v>
      </c>
      <c r="R34" s="2" t="s">
        <v>29</v>
      </c>
      <c r="S34" s="2" t="s">
        <v>29</v>
      </c>
      <c r="T34" s="2">
        <v>-0.02</v>
      </c>
      <c r="U34" s="2">
        <v>108.935981718403</v>
      </c>
      <c r="V34" s="2">
        <v>34.023800959842099</v>
      </c>
      <c r="W34" s="2" t="s">
        <v>135</v>
      </c>
      <c r="X34">
        <v>71.396202099999996</v>
      </c>
      <c r="Y34">
        <v>841.35198969999999</v>
      </c>
      <c r="Z34">
        <v>8.5302600999999996</v>
      </c>
      <c r="AA34">
        <v>743.60601810000003</v>
      </c>
      <c r="AB34" t="s">
        <v>159</v>
      </c>
      <c r="AC34" t="s">
        <v>196</v>
      </c>
    </row>
    <row r="35" spans="1:29" x14ac:dyDescent="0.3">
      <c r="A35" s="2">
        <v>10</v>
      </c>
      <c r="B35" s="2" t="s">
        <v>79</v>
      </c>
      <c r="C35" s="2">
        <v>2003</v>
      </c>
      <c r="D35" s="2" t="s">
        <v>33</v>
      </c>
      <c r="E35" s="2">
        <v>30</v>
      </c>
      <c r="F35" s="2" t="s">
        <v>76</v>
      </c>
      <c r="G35" s="2" t="s">
        <v>1</v>
      </c>
      <c r="H35" s="2" t="s">
        <v>30</v>
      </c>
      <c r="I35" s="2">
        <v>21</v>
      </c>
      <c r="J35" s="2">
        <v>62</v>
      </c>
      <c r="K35" s="2" t="s">
        <v>29</v>
      </c>
      <c r="L35" s="2">
        <v>1999</v>
      </c>
      <c r="M35" s="2">
        <v>1997</v>
      </c>
      <c r="N35" s="2" t="s">
        <v>4</v>
      </c>
      <c r="O35" s="2">
        <v>6.5</v>
      </c>
      <c r="P35" s="2">
        <v>38.4</v>
      </c>
      <c r="Q35" s="2">
        <v>11.3</v>
      </c>
      <c r="R35" s="2">
        <v>125.7</v>
      </c>
      <c r="S35" s="2">
        <v>56.9</v>
      </c>
      <c r="T35" s="2">
        <v>-0.01</v>
      </c>
      <c r="U35" s="2">
        <v>-84.732938749394705</v>
      </c>
      <c r="V35" s="2">
        <v>34.480135097528397</v>
      </c>
      <c r="W35" s="2" t="s">
        <v>39</v>
      </c>
      <c r="X35">
        <v>16.963199599999999</v>
      </c>
      <c r="Y35">
        <v>758.76300049999998</v>
      </c>
      <c r="Z35">
        <v>14.9516001</v>
      </c>
      <c r="AA35">
        <v>1429.1300048999999</v>
      </c>
      <c r="AB35" t="s">
        <v>159</v>
      </c>
      <c r="AC35">
        <f>(P35-O35)/2</f>
        <v>15.95</v>
      </c>
    </row>
    <row r="36" spans="1:29" x14ac:dyDescent="0.3">
      <c r="A36" s="2">
        <v>6</v>
      </c>
      <c r="B36" s="2" t="s">
        <v>75</v>
      </c>
      <c r="C36" s="2">
        <v>2001</v>
      </c>
      <c r="D36" s="2" t="s">
        <v>33</v>
      </c>
      <c r="E36" s="2">
        <v>9</v>
      </c>
      <c r="F36" s="2" t="s">
        <v>76</v>
      </c>
      <c r="G36" s="2" t="s">
        <v>1</v>
      </c>
      <c r="H36" s="2" t="s">
        <v>30</v>
      </c>
      <c r="I36" s="2" t="s">
        <v>29</v>
      </c>
      <c r="J36" s="2" t="s">
        <v>29</v>
      </c>
      <c r="K36" s="2" t="s">
        <v>29</v>
      </c>
      <c r="L36" s="2">
        <v>1999</v>
      </c>
      <c r="M36" s="2">
        <v>1992</v>
      </c>
      <c r="N36" s="2" t="s">
        <v>4</v>
      </c>
      <c r="O36" s="2">
        <v>7.5</v>
      </c>
      <c r="P36" s="2">
        <v>41.4</v>
      </c>
      <c r="Q36" s="2" t="s">
        <v>29</v>
      </c>
      <c r="R36" s="2" t="s">
        <v>29</v>
      </c>
      <c r="S36" s="2" t="s">
        <v>29</v>
      </c>
      <c r="T36" s="2">
        <v>0</v>
      </c>
      <c r="U36" s="2">
        <v>-79.896049836862204</v>
      </c>
      <c r="V36" s="2">
        <v>37.206796896565301</v>
      </c>
      <c r="W36" s="2" t="s">
        <v>39</v>
      </c>
      <c r="X36">
        <v>10.814200400000001</v>
      </c>
      <c r="Y36">
        <v>805.88000490000002</v>
      </c>
      <c r="Z36">
        <v>13.2704</v>
      </c>
      <c r="AA36">
        <v>1099.4300536999999</v>
      </c>
      <c r="AB36" t="s">
        <v>159</v>
      </c>
      <c r="AC36">
        <f>(P36-O36)/2</f>
        <v>16.95</v>
      </c>
    </row>
    <row r="37" spans="1:29" x14ac:dyDescent="0.3">
      <c r="A37" s="2">
        <v>1621</v>
      </c>
      <c r="B37" s="2" t="s">
        <v>143</v>
      </c>
      <c r="C37" s="2">
        <v>2016</v>
      </c>
      <c r="D37" s="2" t="s">
        <v>33</v>
      </c>
      <c r="E37" s="2">
        <v>98</v>
      </c>
      <c r="F37" s="2" t="s">
        <v>76</v>
      </c>
      <c r="G37" s="2" t="s">
        <v>1</v>
      </c>
      <c r="H37" s="2" t="s">
        <v>30</v>
      </c>
      <c r="I37" s="2">
        <v>7</v>
      </c>
      <c r="J37" s="2">
        <v>33</v>
      </c>
      <c r="K37" s="2">
        <v>18.3</v>
      </c>
      <c r="L37" s="2">
        <v>2001</v>
      </c>
      <c r="M37" s="2">
        <v>2001</v>
      </c>
      <c r="N37" s="2" t="s">
        <v>4</v>
      </c>
      <c r="O37" s="2">
        <v>5</v>
      </c>
      <c r="P37" s="2">
        <v>89</v>
      </c>
      <c r="Q37" s="2">
        <v>0.1</v>
      </c>
      <c r="R37" s="2">
        <v>55.2</v>
      </c>
      <c r="S37" s="2">
        <v>13.2</v>
      </c>
      <c r="T37" s="2">
        <v>0</v>
      </c>
      <c r="U37" s="2">
        <v>-88.926043252578197</v>
      </c>
      <c r="V37" s="2">
        <v>41.8597629640675</v>
      </c>
      <c r="W37" s="2" t="s">
        <v>36</v>
      </c>
      <c r="X37">
        <v>34.707500500000002</v>
      </c>
      <c r="Y37">
        <v>1070.6099853999999</v>
      </c>
      <c r="Z37">
        <v>8.9406300000000005</v>
      </c>
      <c r="AA37">
        <v>927.7150269</v>
      </c>
      <c r="AB37" t="s">
        <v>159</v>
      </c>
      <c r="AC37">
        <f>(P37-O37)/2</f>
        <v>42</v>
      </c>
    </row>
    <row r="38" spans="1:29" x14ac:dyDescent="0.3">
      <c r="A38" s="2">
        <v>1621</v>
      </c>
      <c r="B38" s="2" t="s">
        <v>143</v>
      </c>
      <c r="C38" s="2">
        <v>2016</v>
      </c>
      <c r="D38" s="2" t="s">
        <v>33</v>
      </c>
      <c r="E38" s="2">
        <v>98</v>
      </c>
      <c r="F38" s="2" t="s">
        <v>76</v>
      </c>
      <c r="G38" s="2" t="s">
        <v>1</v>
      </c>
      <c r="H38" s="2" t="s">
        <v>30</v>
      </c>
      <c r="I38" s="2">
        <v>7</v>
      </c>
      <c r="J38" s="2">
        <v>33</v>
      </c>
      <c r="K38" s="2">
        <v>18.3</v>
      </c>
      <c r="L38" s="2">
        <v>2001</v>
      </c>
      <c r="M38" s="2">
        <v>2001</v>
      </c>
      <c r="N38" s="2" t="s">
        <v>4</v>
      </c>
      <c r="O38" s="2">
        <v>5</v>
      </c>
      <c r="P38" s="2">
        <v>89</v>
      </c>
      <c r="Q38" s="2">
        <v>0.1</v>
      </c>
      <c r="R38" s="2">
        <v>55.2</v>
      </c>
      <c r="S38" s="2">
        <v>13.2</v>
      </c>
      <c r="T38" s="2">
        <v>0</v>
      </c>
      <c r="U38" s="2">
        <v>-88.926043252578197</v>
      </c>
      <c r="V38" s="2">
        <v>41.8597629640675</v>
      </c>
      <c r="W38" s="2" t="s">
        <v>36</v>
      </c>
      <c r="X38">
        <v>34.707500500000002</v>
      </c>
      <c r="Y38">
        <v>1070.6099853999999</v>
      </c>
      <c r="Z38">
        <v>8.9406300000000005</v>
      </c>
      <c r="AA38">
        <v>927.7150269</v>
      </c>
      <c r="AB38" t="s">
        <v>159</v>
      </c>
      <c r="AC38">
        <f>(P38-O38)/2</f>
        <v>42</v>
      </c>
    </row>
    <row r="39" spans="1:29" x14ac:dyDescent="0.3">
      <c r="A39" s="2">
        <v>23</v>
      </c>
      <c r="B39" s="2" t="s">
        <v>80</v>
      </c>
      <c r="C39" s="2">
        <v>2005</v>
      </c>
      <c r="D39" s="2" t="s">
        <v>33</v>
      </c>
      <c r="E39" s="2">
        <v>29</v>
      </c>
      <c r="F39" s="2" t="s">
        <v>76</v>
      </c>
      <c r="G39" s="2" t="s">
        <v>1</v>
      </c>
      <c r="H39" s="2" t="s">
        <v>30</v>
      </c>
      <c r="I39" s="2" t="s">
        <v>29</v>
      </c>
      <c r="J39" s="2" t="s">
        <v>29</v>
      </c>
      <c r="K39" s="2" t="s">
        <v>29</v>
      </c>
      <c r="L39" s="2">
        <v>2001</v>
      </c>
      <c r="M39" s="2">
        <v>1992</v>
      </c>
      <c r="N39" s="2" t="s">
        <v>4</v>
      </c>
      <c r="O39" s="2" t="s">
        <v>29</v>
      </c>
      <c r="P39" s="2" t="s">
        <v>29</v>
      </c>
      <c r="Q39" s="2">
        <v>2.7</v>
      </c>
      <c r="R39" s="2">
        <v>9.1999999999999993</v>
      </c>
      <c r="S39" s="2" t="s">
        <v>29</v>
      </c>
      <c r="T39" s="2">
        <v>0</v>
      </c>
      <c r="U39" s="7">
        <v>-76.923828116832297</v>
      </c>
      <c r="V39" s="7">
        <v>38.731161289875402</v>
      </c>
      <c r="W39" s="2" t="s">
        <v>54</v>
      </c>
      <c r="X39">
        <v>10.7442999</v>
      </c>
      <c r="Y39">
        <v>857.83001709999996</v>
      </c>
      <c r="Z39">
        <v>13.2706003</v>
      </c>
      <c r="AA39">
        <v>1075.8299560999999</v>
      </c>
      <c r="AB39" t="s">
        <v>159</v>
      </c>
      <c r="AC39" t="s">
        <v>196</v>
      </c>
    </row>
    <row r="40" spans="1:29" x14ac:dyDescent="0.3">
      <c r="A40" s="2">
        <v>48</v>
      </c>
      <c r="B40" t="s">
        <v>85</v>
      </c>
      <c r="C40" s="2">
        <v>2008</v>
      </c>
      <c r="D40" s="2" t="s">
        <v>33</v>
      </c>
      <c r="E40" s="2">
        <v>20</v>
      </c>
      <c r="F40" s="2" t="s">
        <v>76</v>
      </c>
      <c r="G40" s="2" t="s">
        <v>1</v>
      </c>
      <c r="H40" s="2" t="s">
        <v>30</v>
      </c>
      <c r="I40" s="2" t="s">
        <v>29</v>
      </c>
      <c r="J40" s="2" t="s">
        <v>29</v>
      </c>
      <c r="K40" s="2" t="s">
        <v>29</v>
      </c>
      <c r="L40" s="2">
        <v>2001</v>
      </c>
      <c r="M40" s="2">
        <v>2001</v>
      </c>
      <c r="N40" s="2" t="s">
        <v>4</v>
      </c>
      <c r="O40" s="2" t="s">
        <v>29</v>
      </c>
      <c r="P40" s="2" t="s">
        <v>29</v>
      </c>
      <c r="Q40" s="2" t="s">
        <v>29</v>
      </c>
      <c r="R40" s="2" t="s">
        <v>29</v>
      </c>
      <c r="S40" s="2" t="s">
        <v>29</v>
      </c>
      <c r="T40" s="2">
        <v>0</v>
      </c>
      <c r="U40" s="2">
        <v>-60.149543343533402</v>
      </c>
      <c r="V40" s="2">
        <v>-1.97433119130239</v>
      </c>
      <c r="W40" s="2" t="s">
        <v>86</v>
      </c>
      <c r="X40">
        <v>35.661300699999998</v>
      </c>
      <c r="Y40">
        <v>44.971698799999999</v>
      </c>
      <c r="Z40">
        <v>26.328199399999999</v>
      </c>
      <c r="AA40">
        <v>2491.5500487999998</v>
      </c>
      <c r="AB40" t="s">
        <v>159</v>
      </c>
      <c r="AC40" t="s">
        <v>196</v>
      </c>
    </row>
    <row r="41" spans="1:29" x14ac:dyDescent="0.3">
      <c r="A41" s="2">
        <v>48</v>
      </c>
      <c r="B41" t="s">
        <v>85</v>
      </c>
      <c r="C41" s="2">
        <v>2008</v>
      </c>
      <c r="D41" s="2" t="s">
        <v>33</v>
      </c>
      <c r="E41" s="2">
        <v>20</v>
      </c>
      <c r="F41" s="2" t="s">
        <v>76</v>
      </c>
      <c r="G41" s="2" t="s">
        <v>1</v>
      </c>
      <c r="H41" s="2" t="s">
        <v>30</v>
      </c>
      <c r="I41" s="2" t="s">
        <v>29</v>
      </c>
      <c r="J41" s="2" t="s">
        <v>29</v>
      </c>
      <c r="K41" s="2" t="s">
        <v>29</v>
      </c>
      <c r="L41" s="2">
        <v>2001</v>
      </c>
      <c r="M41" s="2">
        <v>2001</v>
      </c>
      <c r="N41" s="2" t="s">
        <v>4</v>
      </c>
      <c r="O41" s="2" t="s">
        <v>29</v>
      </c>
      <c r="P41" s="2" t="s">
        <v>29</v>
      </c>
      <c r="Q41" s="2" t="s">
        <v>29</v>
      </c>
      <c r="R41" s="2" t="s">
        <v>29</v>
      </c>
      <c r="S41" s="2" t="s">
        <v>29</v>
      </c>
      <c r="T41" s="2">
        <v>0</v>
      </c>
      <c r="U41" s="2">
        <v>-60.149543343533402</v>
      </c>
      <c r="V41" s="2">
        <v>-1.97433119130239</v>
      </c>
      <c r="W41" s="2" t="s">
        <v>86</v>
      </c>
      <c r="X41">
        <v>35.661300699999998</v>
      </c>
      <c r="Y41">
        <v>44.971698799999999</v>
      </c>
      <c r="Z41">
        <v>26.328199399999999</v>
      </c>
      <c r="AA41">
        <v>2491.5500487999998</v>
      </c>
      <c r="AB41" t="s">
        <v>159</v>
      </c>
      <c r="AC41" t="s">
        <v>196</v>
      </c>
    </row>
    <row r="42" spans="1:29" x14ac:dyDescent="0.3">
      <c r="A42" s="2">
        <v>181</v>
      </c>
      <c r="B42" s="2" t="s">
        <v>99</v>
      </c>
      <c r="C42" s="2">
        <v>2009</v>
      </c>
      <c r="D42" s="2" t="s">
        <v>33</v>
      </c>
      <c r="E42" s="2">
        <v>31</v>
      </c>
      <c r="F42" s="2" t="s">
        <v>76</v>
      </c>
      <c r="G42" s="2" t="s">
        <v>1</v>
      </c>
      <c r="H42" s="2" t="s">
        <v>30</v>
      </c>
      <c r="I42" s="2" t="s">
        <v>29</v>
      </c>
      <c r="J42" s="2" t="s">
        <v>29</v>
      </c>
      <c r="K42" s="2" t="s">
        <v>34</v>
      </c>
      <c r="L42" s="2">
        <v>1999</v>
      </c>
      <c r="M42" s="2">
        <v>1997</v>
      </c>
      <c r="N42" s="2" t="s">
        <v>4</v>
      </c>
      <c r="O42" s="2" t="s">
        <v>29</v>
      </c>
      <c r="P42" s="2" t="s">
        <v>29</v>
      </c>
      <c r="Q42" s="2">
        <v>11</v>
      </c>
      <c r="R42" s="2">
        <v>126</v>
      </c>
      <c r="S42" s="2" t="s">
        <v>29</v>
      </c>
      <c r="T42" s="2">
        <v>0</v>
      </c>
      <c r="U42" s="2">
        <v>-84.471000856759503</v>
      </c>
      <c r="V42" s="2">
        <v>34.1342531931151</v>
      </c>
      <c r="W42" s="2" t="s">
        <v>45</v>
      </c>
      <c r="X42">
        <v>16.0130005</v>
      </c>
      <c r="Y42">
        <v>755.01202390000003</v>
      </c>
      <c r="Z42">
        <v>15.891500499999999</v>
      </c>
      <c r="AA42">
        <v>1365.5799560999999</v>
      </c>
      <c r="AB42" t="s">
        <v>159</v>
      </c>
      <c r="AC42" t="s">
        <v>196</v>
      </c>
    </row>
    <row r="43" spans="1:29" x14ac:dyDescent="0.3">
      <c r="A43" s="2">
        <v>1622</v>
      </c>
      <c r="B43" s="2" t="s">
        <v>144</v>
      </c>
      <c r="C43" s="2">
        <v>2016</v>
      </c>
      <c r="D43" s="2" t="s">
        <v>33</v>
      </c>
      <c r="E43" s="2">
        <v>46</v>
      </c>
      <c r="F43" s="2" t="s">
        <v>76</v>
      </c>
      <c r="G43" s="2" t="s">
        <v>1</v>
      </c>
      <c r="H43" s="2" t="s">
        <v>30</v>
      </c>
      <c r="I43" s="2" t="s">
        <v>29</v>
      </c>
      <c r="J43" s="2" t="s">
        <v>29</v>
      </c>
      <c r="K43" s="2" t="s">
        <v>29</v>
      </c>
      <c r="L43" s="2">
        <v>2014</v>
      </c>
      <c r="M43" s="2">
        <v>2009</v>
      </c>
      <c r="N43" s="2" t="s">
        <v>4</v>
      </c>
      <c r="O43" s="2" t="s">
        <v>29</v>
      </c>
      <c r="P43" s="2" t="s">
        <v>29</v>
      </c>
      <c r="Q43" s="2" t="s">
        <v>29</v>
      </c>
      <c r="R43" s="2" t="s">
        <v>29</v>
      </c>
      <c r="S43" s="2" t="s">
        <v>29</v>
      </c>
      <c r="T43" s="2">
        <v>0</v>
      </c>
      <c r="U43" s="2">
        <v>129.092336812658</v>
      </c>
      <c r="V43" s="2">
        <v>35.3417571425638</v>
      </c>
      <c r="W43" s="2" t="s">
        <v>145</v>
      </c>
      <c r="X43">
        <v>67.848701500000004</v>
      </c>
      <c r="Y43">
        <v>827.51800539999999</v>
      </c>
      <c r="Z43">
        <v>13.4937</v>
      </c>
      <c r="AA43">
        <v>1377.5300293</v>
      </c>
      <c r="AB43" t="s">
        <v>159</v>
      </c>
      <c r="AC43" t="s">
        <v>196</v>
      </c>
    </row>
    <row r="44" spans="1:29" x14ac:dyDescent="0.3">
      <c r="A44" s="2">
        <v>1822</v>
      </c>
      <c r="B44" s="2" t="s">
        <v>147</v>
      </c>
      <c r="C44" s="2">
        <v>2017</v>
      </c>
      <c r="D44" s="2" t="s">
        <v>33</v>
      </c>
      <c r="E44" s="2">
        <v>13</v>
      </c>
      <c r="F44" s="2" t="s">
        <v>76</v>
      </c>
      <c r="G44" s="2" t="s">
        <v>138</v>
      </c>
      <c r="H44" s="2" t="s">
        <v>30</v>
      </c>
      <c r="I44" s="2" t="s">
        <v>29</v>
      </c>
      <c r="J44" s="2" t="s">
        <v>29</v>
      </c>
      <c r="K44" s="2" t="s">
        <v>29</v>
      </c>
      <c r="L44" s="2">
        <v>2009</v>
      </c>
      <c r="M44" s="2">
        <v>2009</v>
      </c>
      <c r="N44" s="2" t="s">
        <v>4</v>
      </c>
      <c r="O44" s="2" t="s">
        <v>29</v>
      </c>
      <c r="P44" s="2" t="s">
        <v>29</v>
      </c>
      <c r="Q44" s="2" t="s">
        <v>29</v>
      </c>
      <c r="R44" s="2" t="s">
        <v>29</v>
      </c>
      <c r="S44" s="2" t="s">
        <v>29</v>
      </c>
      <c r="T44" s="2">
        <v>0</v>
      </c>
      <c r="U44" s="2">
        <v>-88.9541362558098</v>
      </c>
      <c r="V44" s="2">
        <v>30.975835650170399</v>
      </c>
      <c r="W44" s="2" t="s">
        <v>49</v>
      </c>
      <c r="X44">
        <v>17.331199600000001</v>
      </c>
      <c r="Y44">
        <v>660.45397949999995</v>
      </c>
      <c r="Z44">
        <v>18.758100500000001</v>
      </c>
      <c r="AA44">
        <v>1633.1400146000001</v>
      </c>
      <c r="AB44" t="s">
        <v>159</v>
      </c>
      <c r="AC44" t="s">
        <v>196</v>
      </c>
    </row>
    <row r="45" spans="1:29" x14ac:dyDescent="0.3">
      <c r="A45" s="2">
        <v>1138</v>
      </c>
      <c r="B45" t="s">
        <v>53</v>
      </c>
      <c r="C45" s="2">
        <v>2005</v>
      </c>
      <c r="D45" s="2" t="s">
        <v>33</v>
      </c>
      <c r="E45" s="2">
        <v>33</v>
      </c>
      <c r="F45" s="2" t="s">
        <v>76</v>
      </c>
      <c r="G45" s="2" t="s">
        <v>1</v>
      </c>
      <c r="H45" s="2" t="s">
        <v>30</v>
      </c>
      <c r="I45" s="2" t="s">
        <v>29</v>
      </c>
      <c r="J45" s="2" t="s">
        <v>29</v>
      </c>
      <c r="K45" s="2" t="s">
        <v>29</v>
      </c>
      <c r="L45" s="2">
        <v>2001</v>
      </c>
      <c r="M45" s="2">
        <v>1992</v>
      </c>
      <c r="N45" s="2" t="s">
        <v>4</v>
      </c>
      <c r="O45" s="2" t="s">
        <v>29</v>
      </c>
      <c r="P45" s="2" t="s">
        <v>29</v>
      </c>
      <c r="Q45" s="2" t="s">
        <v>29</v>
      </c>
      <c r="R45" s="2" t="s">
        <v>29</v>
      </c>
      <c r="S45" s="2" t="s">
        <v>29</v>
      </c>
      <c r="T45" s="2">
        <v>0.09</v>
      </c>
      <c r="U45" s="2">
        <v>-73.815635430313705</v>
      </c>
      <c r="V45" s="2">
        <v>41.543897058267198</v>
      </c>
      <c r="W45" s="2" t="s">
        <v>54</v>
      </c>
      <c r="X45">
        <v>10.049599600000001</v>
      </c>
      <c r="Y45">
        <v>928.36700440000004</v>
      </c>
      <c r="Z45">
        <v>9.4608401999999998</v>
      </c>
      <c r="AA45">
        <v>1241.4899902</v>
      </c>
      <c r="AB45" t="s">
        <v>159</v>
      </c>
      <c r="AC45" t="s">
        <v>196</v>
      </c>
    </row>
    <row r="46" spans="1:29" x14ac:dyDescent="0.3">
      <c r="A46" s="12">
        <v>116</v>
      </c>
      <c r="B46" s="12" t="s">
        <v>181</v>
      </c>
      <c r="C46" s="12">
        <v>2007</v>
      </c>
      <c r="D46" s="2" t="s">
        <v>33</v>
      </c>
      <c r="E46" s="2">
        <v>10</v>
      </c>
      <c r="F46" s="2" t="s">
        <v>76</v>
      </c>
      <c r="G46" s="2" t="s">
        <v>1</v>
      </c>
      <c r="H46" s="2" t="s">
        <v>30</v>
      </c>
      <c r="I46" s="2" t="s">
        <v>29</v>
      </c>
      <c r="J46" s="2" t="s">
        <v>29</v>
      </c>
      <c r="K46" s="2" t="s">
        <v>29</v>
      </c>
      <c r="L46" s="2">
        <v>2003</v>
      </c>
      <c r="M46" s="2">
        <v>1992</v>
      </c>
      <c r="N46" s="2" t="s">
        <v>31</v>
      </c>
      <c r="O46" s="2" t="s">
        <v>29</v>
      </c>
      <c r="P46" s="2" t="s">
        <v>29</v>
      </c>
      <c r="Q46" s="2" t="s">
        <v>29</v>
      </c>
      <c r="R46" s="2" t="s">
        <v>29</v>
      </c>
      <c r="S46" s="2" t="s">
        <v>29</v>
      </c>
      <c r="T46" s="7">
        <v>0.30015999999999998</v>
      </c>
      <c r="U46" s="2">
        <v>-83.328294515634795</v>
      </c>
      <c r="V46" s="2">
        <v>35.3426421754451</v>
      </c>
      <c r="W46" s="2" t="s">
        <v>39</v>
      </c>
      <c r="X46">
        <v>11.7761002</v>
      </c>
      <c r="Y46">
        <v>727.30401610000001</v>
      </c>
      <c r="Z46">
        <v>11.8170004</v>
      </c>
      <c r="AA46">
        <v>1541</v>
      </c>
      <c r="AB46" t="s">
        <v>159</v>
      </c>
      <c r="AC46" t="s">
        <v>196</v>
      </c>
    </row>
    <row r="47" spans="1:29" x14ac:dyDescent="0.3">
      <c r="A47" s="16">
        <v>806</v>
      </c>
      <c r="B47" s="16" t="s">
        <v>127</v>
      </c>
      <c r="C47" s="16">
        <v>2014</v>
      </c>
      <c r="D47" s="2" t="s">
        <v>33</v>
      </c>
      <c r="E47" s="2">
        <v>11</v>
      </c>
      <c r="F47" s="2" t="s">
        <v>76</v>
      </c>
      <c r="G47" s="2" t="s">
        <v>1</v>
      </c>
      <c r="H47" s="2" t="s">
        <v>30</v>
      </c>
      <c r="I47" s="2" t="s">
        <v>29</v>
      </c>
      <c r="J47" s="2" t="s">
        <v>29</v>
      </c>
      <c r="K47" s="2" t="s">
        <v>29</v>
      </c>
      <c r="L47" s="2">
        <v>2011</v>
      </c>
      <c r="M47" s="2" t="s">
        <v>48</v>
      </c>
      <c r="N47" s="2" t="s">
        <v>4</v>
      </c>
      <c r="O47" s="2" t="s">
        <v>29</v>
      </c>
      <c r="P47" s="2" t="s">
        <v>29</v>
      </c>
      <c r="Q47" s="2">
        <v>17</v>
      </c>
      <c r="R47" s="2">
        <v>77.7</v>
      </c>
      <c r="S47" s="2" t="s">
        <v>29</v>
      </c>
      <c r="T47" s="2">
        <v>0.35</v>
      </c>
      <c r="U47" s="2">
        <v>8.1795455747425692</v>
      </c>
      <c r="V47" s="2">
        <v>47.012130573961699</v>
      </c>
      <c r="W47" s="2" t="s">
        <v>128</v>
      </c>
      <c r="X47">
        <v>19.5060997</v>
      </c>
      <c r="Y47">
        <v>609.14398189999997</v>
      </c>
      <c r="Z47">
        <v>7.2052002000000002</v>
      </c>
      <c r="AA47">
        <v>1458.9100341999999</v>
      </c>
      <c r="AB47" t="s">
        <v>159</v>
      </c>
      <c r="AC47" t="s">
        <v>196</v>
      </c>
    </row>
    <row r="48" spans="1:29" x14ac:dyDescent="0.3">
      <c r="A48" s="16">
        <v>157</v>
      </c>
      <c r="B48" s="16" t="s">
        <v>98</v>
      </c>
      <c r="C48" s="16">
        <v>2002</v>
      </c>
      <c r="D48" s="2" t="s">
        <v>33</v>
      </c>
      <c r="E48" s="2">
        <v>43</v>
      </c>
      <c r="F48" s="2" t="s">
        <v>76</v>
      </c>
      <c r="G48" s="2" t="s">
        <v>1</v>
      </c>
      <c r="H48" s="2" t="s">
        <v>30</v>
      </c>
      <c r="I48" s="2" t="s">
        <v>29</v>
      </c>
      <c r="J48" s="2" t="s">
        <v>29</v>
      </c>
      <c r="K48" s="2" t="s">
        <v>34</v>
      </c>
      <c r="L48" s="2">
        <v>1997</v>
      </c>
      <c r="M48" s="2">
        <v>1990</v>
      </c>
      <c r="N48" s="2" t="s">
        <v>4</v>
      </c>
      <c r="O48" s="2" t="s">
        <v>29</v>
      </c>
      <c r="P48" s="2" t="s">
        <v>29</v>
      </c>
      <c r="Q48" s="2">
        <v>5.55</v>
      </c>
      <c r="R48" s="2">
        <v>28.33</v>
      </c>
      <c r="S48" s="2">
        <v>13.73</v>
      </c>
      <c r="T48" s="2">
        <v>0.39</v>
      </c>
      <c r="U48" s="7">
        <v>-88.178159313511102</v>
      </c>
      <c r="V48" s="7">
        <v>43.1527981750775</v>
      </c>
      <c r="W48" s="2" t="s">
        <v>36</v>
      </c>
      <c r="X48">
        <v>34.825599699999998</v>
      </c>
      <c r="Y48">
        <v>1051.25</v>
      </c>
      <c r="Z48">
        <v>8.0530901000000004</v>
      </c>
      <c r="AA48">
        <v>826.35601810000003</v>
      </c>
      <c r="AB48" t="s">
        <v>159</v>
      </c>
      <c r="AC48" t="s">
        <v>196</v>
      </c>
    </row>
    <row r="49" spans="1:29" x14ac:dyDescent="0.3">
      <c r="A49" s="16">
        <v>157</v>
      </c>
      <c r="B49" s="16" t="s">
        <v>98</v>
      </c>
      <c r="C49" s="16">
        <v>2002</v>
      </c>
      <c r="D49" s="2" t="s">
        <v>33</v>
      </c>
      <c r="E49" s="2">
        <v>43</v>
      </c>
      <c r="F49" s="2" t="s">
        <v>76</v>
      </c>
      <c r="G49" s="2" t="s">
        <v>91</v>
      </c>
      <c r="H49" s="2" t="s">
        <v>30</v>
      </c>
      <c r="I49" s="2">
        <v>3.8</v>
      </c>
      <c r="J49" s="2">
        <v>9.8000000000000007</v>
      </c>
      <c r="K49" s="2" t="s">
        <v>34</v>
      </c>
      <c r="L49" s="2">
        <v>1997</v>
      </c>
      <c r="M49" s="2">
        <v>1990</v>
      </c>
      <c r="N49" s="2" t="s">
        <v>4</v>
      </c>
      <c r="O49" s="2" t="s">
        <v>29</v>
      </c>
      <c r="P49" s="2" t="s">
        <v>29</v>
      </c>
      <c r="Q49" s="2">
        <v>5.55</v>
      </c>
      <c r="R49" s="2">
        <v>28.33</v>
      </c>
      <c r="S49" s="2">
        <v>13.73</v>
      </c>
      <c r="T49" s="2">
        <v>0.42</v>
      </c>
      <c r="U49" s="7">
        <v>-88.178159313511102</v>
      </c>
      <c r="V49" s="7">
        <v>43.1527981750775</v>
      </c>
      <c r="W49" s="2" t="s">
        <v>36</v>
      </c>
      <c r="X49">
        <v>34.825599699999998</v>
      </c>
      <c r="Y49">
        <v>1051.25</v>
      </c>
      <c r="Z49">
        <v>8.0530901000000004</v>
      </c>
      <c r="AA49">
        <v>826.35601810000003</v>
      </c>
      <c r="AB49" t="s">
        <v>159</v>
      </c>
      <c r="AC49" t="s">
        <v>196</v>
      </c>
    </row>
    <row r="50" spans="1:29" x14ac:dyDescent="0.3">
      <c r="A50" s="12">
        <v>1493</v>
      </c>
      <c r="B50" s="12" t="s">
        <v>192</v>
      </c>
      <c r="C50" s="12">
        <v>2008</v>
      </c>
      <c r="D50" s="2" t="s">
        <v>33</v>
      </c>
      <c r="E50" s="2">
        <v>41</v>
      </c>
      <c r="F50" s="2" t="s">
        <v>76</v>
      </c>
      <c r="G50" s="2" t="s">
        <v>1</v>
      </c>
      <c r="H50" s="2" t="s">
        <v>30</v>
      </c>
      <c r="I50" s="2">
        <v>1</v>
      </c>
      <c r="J50" s="2">
        <v>7</v>
      </c>
      <c r="K50" s="2" t="s">
        <v>29</v>
      </c>
      <c r="L50" s="2">
        <v>2004</v>
      </c>
      <c r="M50" s="2">
        <v>2001</v>
      </c>
      <c r="N50" s="2" t="s">
        <v>31</v>
      </c>
      <c r="O50" s="2">
        <v>0.6</v>
      </c>
      <c r="P50" s="2">
        <v>41.6</v>
      </c>
      <c r="Q50" s="2" t="s">
        <v>29</v>
      </c>
      <c r="R50" s="2" t="s">
        <v>29</v>
      </c>
      <c r="S50" s="2" t="s">
        <v>29</v>
      </c>
      <c r="T50" s="2">
        <v>0.42799999999999999</v>
      </c>
      <c r="U50" s="2">
        <v>-84.678111499384897</v>
      </c>
      <c r="V50" s="2">
        <v>33.200195604627197</v>
      </c>
      <c r="W50" s="2" t="s">
        <v>193</v>
      </c>
      <c r="X50">
        <v>19.4186993</v>
      </c>
      <c r="Y50">
        <v>723.50897220000002</v>
      </c>
      <c r="Z50">
        <v>16.2770996</v>
      </c>
      <c r="AA50">
        <v>1333</v>
      </c>
      <c r="AB50" t="s">
        <v>159</v>
      </c>
      <c r="AC50">
        <f>(P50-O50)/2</f>
        <v>20.5</v>
      </c>
    </row>
    <row r="51" spans="1:29" x14ac:dyDescent="0.3">
      <c r="A51">
        <v>209</v>
      </c>
      <c r="B51" t="s">
        <v>100</v>
      </c>
      <c r="C51" s="2">
        <v>2012</v>
      </c>
      <c r="D51" s="2" t="s">
        <v>33</v>
      </c>
      <c r="E51" s="2">
        <v>60</v>
      </c>
      <c r="F51" s="2" t="s">
        <v>76</v>
      </c>
      <c r="G51" s="2" t="s">
        <v>1</v>
      </c>
      <c r="H51" s="2" t="s">
        <v>30</v>
      </c>
      <c r="I51" s="2" t="s">
        <v>29</v>
      </c>
      <c r="J51" s="2" t="s">
        <v>29</v>
      </c>
      <c r="K51" s="2" t="s">
        <v>34</v>
      </c>
      <c r="L51" s="2">
        <v>2010</v>
      </c>
      <c r="M51" s="2">
        <v>2007</v>
      </c>
      <c r="N51" s="2" t="s">
        <v>2</v>
      </c>
      <c r="O51" s="2">
        <v>0</v>
      </c>
      <c r="P51" s="2">
        <v>81.599999999999994</v>
      </c>
      <c r="Q51" s="2">
        <v>1</v>
      </c>
      <c r="R51" s="2">
        <v>70</v>
      </c>
      <c r="S51" s="2">
        <v>15</v>
      </c>
      <c r="T51" s="2">
        <v>-0.87</v>
      </c>
      <c r="U51" s="2">
        <v>119.559050101439</v>
      </c>
      <c r="V51" s="2">
        <v>28.521895862550402</v>
      </c>
      <c r="W51" s="2" t="s">
        <v>101</v>
      </c>
      <c r="X51">
        <v>50.412899000000003</v>
      </c>
      <c r="Y51">
        <v>781.82501219999995</v>
      </c>
      <c r="Z51">
        <v>16.583700199999999</v>
      </c>
      <c r="AA51">
        <v>1574.1999512</v>
      </c>
      <c r="AB51" t="s">
        <v>158</v>
      </c>
      <c r="AC51">
        <f>(P51-O51)/2</f>
        <v>40.799999999999997</v>
      </c>
    </row>
    <row r="52" spans="1:29" x14ac:dyDescent="0.3">
      <c r="A52">
        <v>209</v>
      </c>
      <c r="B52" t="s">
        <v>100</v>
      </c>
      <c r="C52" s="2">
        <v>2012</v>
      </c>
      <c r="D52" s="2" t="s">
        <v>33</v>
      </c>
      <c r="E52" s="2">
        <v>60</v>
      </c>
      <c r="F52" s="2" t="s">
        <v>76</v>
      </c>
      <c r="G52" s="2" t="s">
        <v>1</v>
      </c>
      <c r="H52" s="2" t="s">
        <v>30</v>
      </c>
      <c r="I52" s="2" t="s">
        <v>29</v>
      </c>
      <c r="J52" s="2" t="s">
        <v>29</v>
      </c>
      <c r="K52" s="2" t="s">
        <v>34</v>
      </c>
      <c r="L52" s="2">
        <v>2010</v>
      </c>
      <c r="M52" s="2">
        <v>2007</v>
      </c>
      <c r="N52" s="2" t="s">
        <v>2</v>
      </c>
      <c r="O52" s="2">
        <v>0</v>
      </c>
      <c r="P52" s="2">
        <v>81.599999999999994</v>
      </c>
      <c r="Q52" s="2">
        <v>1</v>
      </c>
      <c r="R52" s="2">
        <v>70</v>
      </c>
      <c r="S52" s="2">
        <v>15</v>
      </c>
      <c r="T52" s="2">
        <v>-0.82</v>
      </c>
      <c r="U52" s="2">
        <v>119.559050101439</v>
      </c>
      <c r="V52" s="2">
        <v>28.521895862550402</v>
      </c>
      <c r="W52" s="2" t="s">
        <v>101</v>
      </c>
      <c r="X52">
        <v>50.412899000000003</v>
      </c>
      <c r="Y52">
        <v>781.82501219999995</v>
      </c>
      <c r="Z52">
        <v>16.583700199999999</v>
      </c>
      <c r="AA52">
        <v>1574.1999512</v>
      </c>
      <c r="AB52" t="s">
        <v>158</v>
      </c>
      <c r="AC52">
        <f>(P52-O52)/2</f>
        <v>40.799999999999997</v>
      </c>
    </row>
    <row r="53" spans="1:29" x14ac:dyDescent="0.3">
      <c r="A53" s="2">
        <v>130</v>
      </c>
      <c r="B53" s="2" t="s">
        <v>93</v>
      </c>
      <c r="C53" s="2">
        <v>2004</v>
      </c>
      <c r="D53" s="2" t="s">
        <v>33</v>
      </c>
      <c r="E53" s="2">
        <v>16</v>
      </c>
      <c r="F53" s="2" t="s">
        <v>76</v>
      </c>
      <c r="G53" s="2" t="s">
        <v>94</v>
      </c>
      <c r="H53" s="2" t="s">
        <v>30</v>
      </c>
      <c r="I53" s="2" t="s">
        <v>29</v>
      </c>
      <c r="J53" s="2" t="s">
        <v>29</v>
      </c>
      <c r="K53" s="2" t="s">
        <v>29</v>
      </c>
      <c r="L53" s="2">
        <v>2001</v>
      </c>
      <c r="M53" s="2" t="s">
        <v>48</v>
      </c>
      <c r="N53" s="2" t="s">
        <v>2</v>
      </c>
      <c r="O53" s="2" t="s">
        <v>29</v>
      </c>
      <c r="P53" s="2" t="s">
        <v>29</v>
      </c>
      <c r="Q53" s="2" t="s">
        <v>29</v>
      </c>
      <c r="R53" s="2" t="s">
        <v>29</v>
      </c>
      <c r="S53" s="2" t="s">
        <v>29</v>
      </c>
      <c r="T53" s="2">
        <v>-0.69</v>
      </c>
      <c r="U53" s="2">
        <v>145.36591909379999</v>
      </c>
      <c r="V53" s="2">
        <v>-37.806686188268102</v>
      </c>
      <c r="W53" s="8" t="s">
        <v>95</v>
      </c>
      <c r="X53">
        <v>20.0361996</v>
      </c>
      <c r="Y53">
        <v>377.51998900000001</v>
      </c>
      <c r="Z53">
        <v>13.3779001</v>
      </c>
      <c r="AA53">
        <v>1128.3599853999999</v>
      </c>
      <c r="AB53" t="s">
        <v>158</v>
      </c>
      <c r="AC53" t="s">
        <v>196</v>
      </c>
    </row>
    <row r="54" spans="1:29" x14ac:dyDescent="0.3">
      <c r="A54" s="2">
        <v>23</v>
      </c>
      <c r="B54" s="2" t="s">
        <v>80</v>
      </c>
      <c r="C54" s="2">
        <v>2005</v>
      </c>
      <c r="D54" s="2" t="s">
        <v>33</v>
      </c>
      <c r="E54" s="2">
        <v>29</v>
      </c>
      <c r="F54" s="2" t="s">
        <v>76</v>
      </c>
      <c r="G54" s="2" t="s">
        <v>1</v>
      </c>
      <c r="H54" s="2" t="s">
        <v>30</v>
      </c>
      <c r="I54" s="2" t="s">
        <v>29</v>
      </c>
      <c r="J54" s="2" t="s">
        <v>29</v>
      </c>
      <c r="K54" s="2" t="s">
        <v>29</v>
      </c>
      <c r="L54" s="2">
        <v>2001</v>
      </c>
      <c r="M54" s="2">
        <v>1992</v>
      </c>
      <c r="N54" s="2" t="s">
        <v>2</v>
      </c>
      <c r="O54" s="2">
        <v>60</v>
      </c>
      <c r="P54" s="2" t="s">
        <v>29</v>
      </c>
      <c r="Q54" s="2">
        <v>2.7</v>
      </c>
      <c r="R54" s="2">
        <v>9.1999999999999993</v>
      </c>
      <c r="S54" s="2" t="s">
        <v>29</v>
      </c>
      <c r="T54" s="2">
        <v>-0.68</v>
      </c>
      <c r="U54" s="7">
        <v>-76.923828116832297</v>
      </c>
      <c r="V54" s="7">
        <v>38.731161289875402</v>
      </c>
      <c r="W54" s="2" t="s">
        <v>54</v>
      </c>
      <c r="X54">
        <v>10.7442999</v>
      </c>
      <c r="Y54">
        <v>857.83001709999996</v>
      </c>
      <c r="Z54">
        <v>13.2706003</v>
      </c>
      <c r="AA54">
        <v>1075.8299560999999</v>
      </c>
      <c r="AB54" t="s">
        <v>158</v>
      </c>
      <c r="AC54" t="s">
        <v>196</v>
      </c>
    </row>
    <row r="55" spans="1:29" x14ac:dyDescent="0.3">
      <c r="A55" s="2">
        <v>725</v>
      </c>
      <c r="B55" s="2" t="s">
        <v>124</v>
      </c>
      <c r="C55" s="2">
        <v>2011</v>
      </c>
      <c r="D55" s="2" t="s">
        <v>33</v>
      </c>
      <c r="E55" s="2">
        <v>22</v>
      </c>
      <c r="F55" s="2" t="s">
        <v>76</v>
      </c>
      <c r="G55" s="2" t="s">
        <v>1</v>
      </c>
      <c r="H55" s="2" t="s">
        <v>30</v>
      </c>
      <c r="I55" s="2">
        <v>10</v>
      </c>
      <c r="J55" s="2">
        <v>40</v>
      </c>
      <c r="K55" s="2" t="s">
        <v>29</v>
      </c>
      <c r="L55" s="2">
        <v>2007</v>
      </c>
      <c r="M55" s="2">
        <v>2002</v>
      </c>
      <c r="N55" s="2" t="s">
        <v>2</v>
      </c>
      <c r="O55" s="2">
        <v>0</v>
      </c>
      <c r="P55" s="2">
        <v>100</v>
      </c>
      <c r="Q55" s="2" t="s">
        <v>29</v>
      </c>
      <c r="R55" s="2" t="s">
        <v>29</v>
      </c>
      <c r="S55" s="2" t="s">
        <v>29</v>
      </c>
      <c r="T55" s="2">
        <v>-0.67</v>
      </c>
      <c r="U55" s="2">
        <v>174.93784492076</v>
      </c>
      <c r="V55" s="2">
        <v>-36.978974591161197</v>
      </c>
      <c r="W55" s="2" t="s">
        <v>103</v>
      </c>
      <c r="X55">
        <v>16.030799900000002</v>
      </c>
      <c r="Y55">
        <v>331.41400149999998</v>
      </c>
      <c r="Z55">
        <v>14.1183996</v>
      </c>
      <c r="AA55">
        <v>1466.3599853999999</v>
      </c>
      <c r="AB55" t="s">
        <v>158</v>
      </c>
      <c r="AC55">
        <f>(P55-O55)/2</f>
        <v>50</v>
      </c>
    </row>
    <row r="56" spans="1:29" x14ac:dyDescent="0.3">
      <c r="A56" s="2">
        <v>286</v>
      </c>
      <c r="B56" s="2" t="s">
        <v>105</v>
      </c>
      <c r="C56" s="2">
        <v>2003</v>
      </c>
      <c r="D56" s="2" t="s">
        <v>33</v>
      </c>
      <c r="E56" s="2">
        <v>12</v>
      </c>
      <c r="F56" s="2" t="s">
        <v>76</v>
      </c>
      <c r="G56" s="2" t="s">
        <v>1</v>
      </c>
      <c r="H56" s="2" t="s">
        <v>30</v>
      </c>
      <c r="I56" s="2" t="s">
        <v>29</v>
      </c>
      <c r="J56" s="2" t="s">
        <v>29</v>
      </c>
      <c r="K56" s="2" t="s">
        <v>29</v>
      </c>
      <c r="L56" s="2">
        <v>2000</v>
      </c>
      <c r="M56" s="2" t="s">
        <v>48</v>
      </c>
      <c r="N56" s="2" t="s">
        <v>2</v>
      </c>
      <c r="O56" s="2">
        <v>0</v>
      </c>
      <c r="P56" s="2">
        <v>39.9</v>
      </c>
      <c r="Q56" s="2">
        <v>7</v>
      </c>
      <c r="R56" s="2">
        <v>76</v>
      </c>
      <c r="S56" s="2" t="s">
        <v>29</v>
      </c>
      <c r="T56" s="2">
        <v>-0.65</v>
      </c>
      <c r="U56" s="2">
        <v>-149.78569926630999</v>
      </c>
      <c r="V56" s="2">
        <v>61.222831358093202</v>
      </c>
      <c r="W56" s="2" t="s">
        <v>106</v>
      </c>
      <c r="X56">
        <v>39.712200199999998</v>
      </c>
      <c r="Y56">
        <v>823.30499269999996</v>
      </c>
      <c r="Z56">
        <v>1.4549099999999999</v>
      </c>
      <c r="AA56">
        <v>796.27001949999999</v>
      </c>
      <c r="AB56" t="s">
        <v>158</v>
      </c>
      <c r="AC56">
        <f>(P56-O56)/2</f>
        <v>19.95</v>
      </c>
    </row>
    <row r="57" spans="1:29" x14ac:dyDescent="0.3">
      <c r="A57" s="2">
        <v>507</v>
      </c>
      <c r="B57" s="2" t="s">
        <v>50</v>
      </c>
      <c r="C57" s="2">
        <v>2009</v>
      </c>
      <c r="D57" s="2" t="s">
        <v>33</v>
      </c>
      <c r="E57" s="2">
        <v>18</v>
      </c>
      <c r="F57" s="2" t="s">
        <v>76</v>
      </c>
      <c r="G57" s="2" t="s">
        <v>1</v>
      </c>
      <c r="H57" s="2" t="s">
        <v>30</v>
      </c>
      <c r="I57" s="2">
        <v>14</v>
      </c>
      <c r="J57" s="2">
        <v>64</v>
      </c>
      <c r="K57" s="2" t="s">
        <v>34</v>
      </c>
      <c r="L57" s="2">
        <v>2003</v>
      </c>
      <c r="M57" s="2">
        <v>2002</v>
      </c>
      <c r="N57" s="2" t="s">
        <v>2</v>
      </c>
      <c r="O57" s="2">
        <v>1.2</v>
      </c>
      <c r="P57" s="2">
        <v>40.4</v>
      </c>
      <c r="Q57" s="2">
        <v>4</v>
      </c>
      <c r="R57" s="2">
        <v>25</v>
      </c>
      <c r="S57" s="2" t="s">
        <v>29</v>
      </c>
      <c r="T57" s="2">
        <v>-0.64</v>
      </c>
      <c r="U57" s="2">
        <v>-84.845495468416104</v>
      </c>
      <c r="V57" s="2">
        <v>32.599862138791998</v>
      </c>
      <c r="W57" s="2" t="s">
        <v>45</v>
      </c>
      <c r="X57">
        <v>22.062400799999999</v>
      </c>
      <c r="Y57">
        <v>707.3690186</v>
      </c>
      <c r="Z57">
        <v>17.5030994</v>
      </c>
      <c r="AA57">
        <v>1273.2700195</v>
      </c>
      <c r="AB57" t="s">
        <v>158</v>
      </c>
      <c r="AC57">
        <f>(P57-O57)/2</f>
        <v>19.599999999999998</v>
      </c>
    </row>
    <row r="58" spans="1:29" x14ac:dyDescent="0.3">
      <c r="A58" s="2">
        <v>396</v>
      </c>
      <c r="B58" s="2" t="s">
        <v>114</v>
      </c>
      <c r="C58" s="2">
        <v>2010</v>
      </c>
      <c r="D58" s="2" t="s">
        <v>33</v>
      </c>
      <c r="E58" s="2">
        <v>11</v>
      </c>
      <c r="F58" s="2" t="s">
        <v>76</v>
      </c>
      <c r="G58" s="2" t="s">
        <v>94</v>
      </c>
      <c r="H58" s="2" t="s">
        <v>30</v>
      </c>
      <c r="I58" s="2" t="s">
        <v>29</v>
      </c>
      <c r="J58" s="2" t="s">
        <v>29</v>
      </c>
      <c r="K58" s="2" t="s">
        <v>29</v>
      </c>
      <c r="L58" s="2">
        <v>2006</v>
      </c>
      <c r="M58" s="2">
        <v>1997</v>
      </c>
      <c r="N58" s="2" t="s">
        <v>2</v>
      </c>
      <c r="O58" s="2">
        <v>1.3</v>
      </c>
      <c r="P58" s="2">
        <v>27.8</v>
      </c>
      <c r="Q58" s="2" t="s">
        <v>29</v>
      </c>
      <c r="R58" s="2" t="s">
        <v>29</v>
      </c>
      <c r="S58" s="2" t="s">
        <v>29</v>
      </c>
      <c r="T58" s="2">
        <v>-0.63</v>
      </c>
      <c r="U58" s="2">
        <v>114.678576570749</v>
      </c>
      <c r="V58" s="2">
        <v>23.494533125677901</v>
      </c>
      <c r="W58" s="2" t="s">
        <v>101</v>
      </c>
      <c r="X58">
        <v>67.605499300000005</v>
      </c>
      <c r="Y58">
        <v>565.63000490000002</v>
      </c>
      <c r="Z58">
        <v>21.320999100000002</v>
      </c>
      <c r="AA58">
        <v>1838.8699951000001</v>
      </c>
      <c r="AB58" t="s">
        <v>158</v>
      </c>
      <c r="AC58">
        <f>(P58-O58)/2</f>
        <v>13.25</v>
      </c>
    </row>
    <row r="59" spans="1:29" x14ac:dyDescent="0.3">
      <c r="A59" s="2">
        <v>130</v>
      </c>
      <c r="B59" s="2" t="s">
        <v>93</v>
      </c>
      <c r="C59" s="2">
        <v>2004</v>
      </c>
      <c r="D59" s="2" t="s">
        <v>33</v>
      </c>
      <c r="E59" s="2">
        <v>16</v>
      </c>
      <c r="F59" s="2" t="s">
        <v>76</v>
      </c>
      <c r="G59" s="2" t="s">
        <v>94</v>
      </c>
      <c r="H59" s="2" t="s">
        <v>30</v>
      </c>
      <c r="I59" s="2" t="s">
        <v>29</v>
      </c>
      <c r="J59" s="2" t="s">
        <v>29</v>
      </c>
      <c r="K59" s="2" t="s">
        <v>29</v>
      </c>
      <c r="L59" s="2">
        <v>2001</v>
      </c>
      <c r="M59" s="2" t="s">
        <v>48</v>
      </c>
      <c r="N59" s="2" t="s">
        <v>2</v>
      </c>
      <c r="O59" s="2" t="s">
        <v>29</v>
      </c>
      <c r="P59" s="2" t="s">
        <v>29</v>
      </c>
      <c r="Q59" s="2" t="s">
        <v>29</v>
      </c>
      <c r="R59" s="2" t="s">
        <v>29</v>
      </c>
      <c r="S59" s="2" t="s">
        <v>29</v>
      </c>
      <c r="T59" s="2">
        <v>-0.61</v>
      </c>
      <c r="U59" s="2">
        <v>145.36591909379999</v>
      </c>
      <c r="V59" s="2">
        <v>-37.806686188268102</v>
      </c>
      <c r="W59" s="8" t="s">
        <v>95</v>
      </c>
      <c r="X59">
        <v>20.0361996</v>
      </c>
      <c r="Y59">
        <v>377.51998900000001</v>
      </c>
      <c r="Z59">
        <v>13.3779001</v>
      </c>
      <c r="AA59">
        <v>1128.3599853999999</v>
      </c>
      <c r="AB59" t="s">
        <v>158</v>
      </c>
      <c r="AC59" t="s">
        <v>196</v>
      </c>
    </row>
    <row r="60" spans="1:29" x14ac:dyDescent="0.3">
      <c r="A60" s="2">
        <v>157</v>
      </c>
      <c r="B60" s="2" t="s">
        <v>98</v>
      </c>
      <c r="C60" s="2">
        <v>2002</v>
      </c>
      <c r="D60" s="2" t="s">
        <v>33</v>
      </c>
      <c r="E60" s="2">
        <v>43</v>
      </c>
      <c r="F60" s="2" t="s">
        <v>76</v>
      </c>
      <c r="G60" s="2" t="s">
        <v>91</v>
      </c>
      <c r="H60" s="2" t="s">
        <v>30</v>
      </c>
      <c r="I60" s="2">
        <v>3.8</v>
      </c>
      <c r="J60" s="2">
        <v>9.8000000000000007</v>
      </c>
      <c r="K60" s="2" t="s">
        <v>34</v>
      </c>
      <c r="L60" s="2">
        <v>1997</v>
      </c>
      <c r="M60" s="2">
        <v>1990</v>
      </c>
      <c r="N60" s="2" t="s">
        <v>2</v>
      </c>
      <c r="O60" s="2" t="s">
        <v>29</v>
      </c>
      <c r="P60" s="2" t="s">
        <v>29</v>
      </c>
      <c r="Q60" s="2">
        <v>5.55</v>
      </c>
      <c r="R60" s="2">
        <v>28.33</v>
      </c>
      <c r="S60" s="2">
        <v>13.73</v>
      </c>
      <c r="T60" s="2">
        <v>-0.56000000000000005</v>
      </c>
      <c r="U60" s="7">
        <v>-88.178159313511102</v>
      </c>
      <c r="V60" s="7">
        <v>43.1527981750775</v>
      </c>
      <c r="W60" s="2" t="s">
        <v>36</v>
      </c>
      <c r="X60">
        <v>34.825599699999998</v>
      </c>
      <c r="Y60">
        <v>1051.25</v>
      </c>
      <c r="Z60">
        <v>8.0530901000000004</v>
      </c>
      <c r="AA60">
        <v>826.35601810000003</v>
      </c>
      <c r="AB60" t="s">
        <v>158</v>
      </c>
      <c r="AC60" t="s">
        <v>196</v>
      </c>
    </row>
    <row r="61" spans="1:29" x14ac:dyDescent="0.3">
      <c r="A61" s="2">
        <v>54</v>
      </c>
      <c r="B61" s="2" t="s">
        <v>87</v>
      </c>
      <c r="C61" s="2">
        <v>2011</v>
      </c>
      <c r="D61" s="2" t="s">
        <v>33</v>
      </c>
      <c r="E61" s="2">
        <v>12</v>
      </c>
      <c r="F61" s="2" t="s">
        <v>76</v>
      </c>
      <c r="G61" s="2" t="s">
        <v>1</v>
      </c>
      <c r="H61" s="2" t="s">
        <v>30</v>
      </c>
      <c r="I61" s="2">
        <v>0</v>
      </c>
      <c r="J61" s="2">
        <v>14</v>
      </c>
      <c r="K61" s="2" t="s">
        <v>29</v>
      </c>
      <c r="L61" s="2">
        <v>2002</v>
      </c>
      <c r="M61" s="2">
        <v>2001</v>
      </c>
      <c r="N61" s="2" t="s">
        <v>2</v>
      </c>
      <c r="O61" s="2">
        <v>0</v>
      </c>
      <c r="P61" s="2">
        <v>35</v>
      </c>
      <c r="Q61" s="2">
        <v>0.7</v>
      </c>
      <c r="R61" s="2">
        <v>7.6</v>
      </c>
      <c r="S61" s="2" t="s">
        <v>29</v>
      </c>
      <c r="T61" s="2">
        <v>-0.54</v>
      </c>
      <c r="U61" s="2">
        <v>-78.862897530357202</v>
      </c>
      <c r="V61" s="2">
        <v>35.916427727124997</v>
      </c>
      <c r="W61" s="2" t="s">
        <v>45</v>
      </c>
      <c r="X61">
        <v>13.7566004</v>
      </c>
      <c r="Y61">
        <v>788.31500240000003</v>
      </c>
      <c r="Z61">
        <v>15.3663998</v>
      </c>
      <c r="AA61">
        <v>1143</v>
      </c>
      <c r="AB61" t="s">
        <v>158</v>
      </c>
      <c r="AC61">
        <f>(P61-O61)/2</f>
        <v>17.5</v>
      </c>
    </row>
    <row r="62" spans="1:29" x14ac:dyDescent="0.3">
      <c r="A62" s="2">
        <v>138</v>
      </c>
      <c r="B62" s="2" t="s">
        <v>43</v>
      </c>
      <c r="C62" s="2">
        <v>2001</v>
      </c>
      <c r="D62" s="2" t="s">
        <v>33</v>
      </c>
      <c r="E62" s="2">
        <v>38</v>
      </c>
      <c r="F62" s="2" t="s">
        <v>76</v>
      </c>
      <c r="G62" s="2" t="s">
        <v>1</v>
      </c>
      <c r="H62" s="2" t="s">
        <v>30</v>
      </c>
      <c r="I62" s="2">
        <v>13</v>
      </c>
      <c r="J62" s="2">
        <v>34</v>
      </c>
      <c r="K62" s="2" t="s">
        <v>34</v>
      </c>
      <c r="L62" s="2">
        <v>1998</v>
      </c>
      <c r="M62" s="2">
        <v>1998</v>
      </c>
      <c r="N62" s="2" t="s">
        <v>2</v>
      </c>
      <c r="O62" s="2">
        <v>0.03</v>
      </c>
      <c r="P62" s="2">
        <v>14.8</v>
      </c>
      <c r="Q62" s="2" t="s">
        <v>29</v>
      </c>
      <c r="R62" s="2" t="s">
        <v>29</v>
      </c>
      <c r="S62" s="2" t="s">
        <v>29</v>
      </c>
      <c r="T62" s="2">
        <v>-0.42</v>
      </c>
      <c r="U62" s="2">
        <v>-88.0558981249022</v>
      </c>
      <c r="V62" s="2">
        <v>43.7140892217665</v>
      </c>
      <c r="W62" s="2" t="s">
        <v>36</v>
      </c>
      <c r="X62">
        <v>36.192699400000002</v>
      </c>
      <c r="Y62">
        <v>1042.1300048999999</v>
      </c>
      <c r="Z62">
        <v>7.3861799000000001</v>
      </c>
      <c r="AA62">
        <v>827.03601070000002</v>
      </c>
      <c r="AB62" t="s">
        <v>158</v>
      </c>
      <c r="AC62">
        <f>(P62-O62)/2</f>
        <v>7.3850000000000007</v>
      </c>
    </row>
    <row r="63" spans="1:29" x14ac:dyDescent="0.3">
      <c r="A63" s="2">
        <v>1622</v>
      </c>
      <c r="B63" s="2" t="s">
        <v>144</v>
      </c>
      <c r="C63" s="2">
        <v>2016</v>
      </c>
      <c r="D63" s="2" t="s">
        <v>33</v>
      </c>
      <c r="E63" s="2">
        <v>46</v>
      </c>
      <c r="F63" s="2" t="s">
        <v>76</v>
      </c>
      <c r="G63" s="2" t="s">
        <v>1</v>
      </c>
      <c r="H63" s="2" t="s">
        <v>30</v>
      </c>
      <c r="I63" s="2" t="s">
        <v>29</v>
      </c>
      <c r="J63" s="2" t="s">
        <v>29</v>
      </c>
      <c r="K63" s="2" t="s">
        <v>29</v>
      </c>
      <c r="L63" s="2">
        <v>2014</v>
      </c>
      <c r="M63" s="2">
        <v>2009</v>
      </c>
      <c r="N63" s="2" t="s">
        <v>2</v>
      </c>
      <c r="O63" s="2" t="s">
        <v>29</v>
      </c>
      <c r="P63" s="2" t="s">
        <v>29</v>
      </c>
      <c r="Q63" s="2" t="s">
        <v>29</v>
      </c>
      <c r="R63" s="2" t="s">
        <v>29</v>
      </c>
      <c r="S63" s="2" t="s">
        <v>29</v>
      </c>
      <c r="T63" s="2">
        <v>-0.42</v>
      </c>
      <c r="U63" s="2">
        <v>129.092336812658</v>
      </c>
      <c r="V63" s="2">
        <v>35.3417571425638</v>
      </c>
      <c r="W63" s="2" t="s">
        <v>145</v>
      </c>
      <c r="X63">
        <v>67.848701500000004</v>
      </c>
      <c r="Y63">
        <v>827.51800539999999</v>
      </c>
      <c r="Z63">
        <v>13.4937</v>
      </c>
      <c r="AA63">
        <v>1377.5300293</v>
      </c>
      <c r="AB63" t="s">
        <v>158</v>
      </c>
      <c r="AC63" t="s">
        <v>196</v>
      </c>
    </row>
    <row r="64" spans="1:29" x14ac:dyDescent="0.3">
      <c r="A64" s="2">
        <v>29</v>
      </c>
      <c r="B64" t="s">
        <v>83</v>
      </c>
      <c r="C64" s="2">
        <v>2002</v>
      </c>
      <c r="D64" s="2" t="s">
        <v>33</v>
      </c>
      <c r="E64" s="2">
        <v>34</v>
      </c>
      <c r="F64" s="2" t="s">
        <v>76</v>
      </c>
      <c r="G64" s="2" t="s">
        <v>1</v>
      </c>
      <c r="H64" s="2" t="s">
        <v>30</v>
      </c>
      <c r="I64" s="2" t="s">
        <v>29</v>
      </c>
      <c r="J64" s="2" t="s">
        <v>29</v>
      </c>
      <c r="K64" s="2" t="s">
        <v>29</v>
      </c>
      <c r="L64" s="2">
        <v>1998</v>
      </c>
      <c r="M64" s="2">
        <v>1998</v>
      </c>
      <c r="N64" s="2" t="s">
        <v>2</v>
      </c>
      <c r="O64" s="2" t="s">
        <v>29</v>
      </c>
      <c r="P64" s="2" t="s">
        <v>29</v>
      </c>
      <c r="Q64" s="2" t="s">
        <v>29</v>
      </c>
      <c r="R64" s="2" t="s">
        <v>29</v>
      </c>
      <c r="S64" s="2" t="s">
        <v>29</v>
      </c>
      <c r="T64" s="2">
        <v>-0.41</v>
      </c>
      <c r="U64" s="2">
        <v>-122.03070445939601</v>
      </c>
      <c r="V64" s="2">
        <v>47.648270662186903</v>
      </c>
      <c r="W64" s="2" t="s">
        <v>84</v>
      </c>
      <c r="X64">
        <v>50.2234993</v>
      </c>
      <c r="Y64">
        <v>516.72601320000001</v>
      </c>
      <c r="Z64">
        <v>10.0440998</v>
      </c>
      <c r="AA64">
        <v>1534.5799560999999</v>
      </c>
      <c r="AB64" t="s">
        <v>158</v>
      </c>
      <c r="AC64" t="s">
        <v>196</v>
      </c>
    </row>
    <row r="65" spans="1:29" x14ac:dyDescent="0.3">
      <c r="A65" s="2">
        <v>847</v>
      </c>
      <c r="B65" s="2" t="s">
        <v>131</v>
      </c>
      <c r="C65" s="2">
        <v>2011</v>
      </c>
      <c r="D65" s="2" t="s">
        <v>33</v>
      </c>
      <c r="E65" s="2">
        <v>25</v>
      </c>
      <c r="F65" s="2" t="s">
        <v>76</v>
      </c>
      <c r="G65" s="2" t="s">
        <v>1</v>
      </c>
      <c r="H65" s="2" t="s">
        <v>30</v>
      </c>
      <c r="I65" s="2" t="s">
        <v>29</v>
      </c>
      <c r="J65" s="2" t="s">
        <v>29</v>
      </c>
      <c r="K65" s="2" t="s">
        <v>29</v>
      </c>
      <c r="L65" s="2" t="s">
        <v>48</v>
      </c>
      <c r="M65" s="2" t="s">
        <v>48</v>
      </c>
      <c r="N65" s="2" t="s">
        <v>2</v>
      </c>
      <c r="O65" s="2">
        <v>6</v>
      </c>
      <c r="P65" s="2">
        <v>64</v>
      </c>
      <c r="Q65" s="2" t="s">
        <v>29</v>
      </c>
      <c r="R65" s="2" t="s">
        <v>29</v>
      </c>
      <c r="S65" s="2" t="s">
        <v>29</v>
      </c>
      <c r="T65" s="2">
        <v>-0.4</v>
      </c>
      <c r="U65" s="2">
        <v>175.255210413573</v>
      </c>
      <c r="V65" s="2">
        <v>-37.777371813615403</v>
      </c>
      <c r="W65" s="2" t="s">
        <v>103</v>
      </c>
      <c r="X65">
        <v>16.649799300000002</v>
      </c>
      <c r="Y65">
        <v>362.2999878</v>
      </c>
      <c r="Z65">
        <v>13.8401003</v>
      </c>
      <c r="AA65">
        <v>1312.0999756000001</v>
      </c>
      <c r="AB65" t="s">
        <v>158</v>
      </c>
      <c r="AC65">
        <f>(P65-O65)/2</f>
        <v>29</v>
      </c>
    </row>
    <row r="66" spans="1:29" x14ac:dyDescent="0.3">
      <c r="A66" s="12">
        <v>117</v>
      </c>
      <c r="B66" s="12" t="s">
        <v>191</v>
      </c>
      <c r="C66" s="12">
        <v>2007</v>
      </c>
      <c r="D66" s="2" t="s">
        <v>33</v>
      </c>
      <c r="E66" s="2">
        <v>65</v>
      </c>
      <c r="F66" s="2" t="s">
        <v>76</v>
      </c>
      <c r="G66" s="2" t="s">
        <v>1</v>
      </c>
      <c r="H66" s="2" t="s">
        <v>30</v>
      </c>
      <c r="I66" s="2">
        <v>0</v>
      </c>
      <c r="J66" s="2">
        <v>84</v>
      </c>
      <c r="K66" s="2" t="s">
        <v>29</v>
      </c>
      <c r="L66" s="2">
        <v>2003</v>
      </c>
      <c r="M66" s="2">
        <v>2003</v>
      </c>
      <c r="N66" s="2" t="s">
        <v>32</v>
      </c>
      <c r="O66" s="2">
        <v>0</v>
      </c>
      <c r="P66" s="2">
        <v>100</v>
      </c>
      <c r="Q66" s="2" t="s">
        <v>29</v>
      </c>
      <c r="R66" s="2" t="s">
        <v>29</v>
      </c>
      <c r="S66" s="2" t="s">
        <v>29</v>
      </c>
      <c r="T66" s="2">
        <v>-0.4</v>
      </c>
      <c r="U66" s="2">
        <v>-59.9815334232051</v>
      </c>
      <c r="V66" s="2">
        <v>-3.0749098969769202</v>
      </c>
      <c r="W66" s="2" t="s">
        <v>86</v>
      </c>
      <c r="X66">
        <v>46.387699099999999</v>
      </c>
      <c r="Y66">
        <v>52.358200099999998</v>
      </c>
      <c r="Z66">
        <v>26.864000300000001</v>
      </c>
      <c r="AA66">
        <v>2323</v>
      </c>
      <c r="AB66" t="s">
        <v>158</v>
      </c>
      <c r="AC66">
        <f>(P66-O66)/2</f>
        <v>50</v>
      </c>
    </row>
    <row r="67" spans="1:29" x14ac:dyDescent="0.3">
      <c r="A67" s="2">
        <v>181</v>
      </c>
      <c r="B67" s="2" t="s">
        <v>99</v>
      </c>
      <c r="C67" s="2">
        <v>2009</v>
      </c>
      <c r="D67" s="2" t="s">
        <v>33</v>
      </c>
      <c r="E67" s="2">
        <v>31</v>
      </c>
      <c r="F67" s="2" t="s">
        <v>76</v>
      </c>
      <c r="G67" s="2" t="s">
        <v>1</v>
      </c>
      <c r="H67" s="2" t="s">
        <v>30</v>
      </c>
      <c r="I67" s="2" t="s">
        <v>29</v>
      </c>
      <c r="J67" s="2" t="s">
        <v>29</v>
      </c>
      <c r="K67" s="2" t="s">
        <v>34</v>
      </c>
      <c r="L67" s="2">
        <v>1999</v>
      </c>
      <c r="M67" s="2">
        <v>1997</v>
      </c>
      <c r="N67" s="2" t="s">
        <v>2</v>
      </c>
      <c r="O67" s="2" t="s">
        <v>29</v>
      </c>
      <c r="P67" s="2" t="s">
        <v>29</v>
      </c>
      <c r="Q67" s="2">
        <v>11</v>
      </c>
      <c r="R67" s="2">
        <v>126</v>
      </c>
      <c r="S67" s="2" t="s">
        <v>29</v>
      </c>
      <c r="T67" s="2">
        <v>-0.4</v>
      </c>
      <c r="U67" s="2">
        <v>-84.471000856759503</v>
      </c>
      <c r="V67" s="2">
        <v>34.1342531931151</v>
      </c>
      <c r="W67" s="2" t="s">
        <v>45</v>
      </c>
      <c r="X67">
        <v>16.0130005</v>
      </c>
      <c r="Y67">
        <v>755.01202390000003</v>
      </c>
      <c r="Z67">
        <v>15.891500499999999</v>
      </c>
      <c r="AA67">
        <v>1365.5799560999999</v>
      </c>
      <c r="AB67" t="s">
        <v>158</v>
      </c>
      <c r="AC67" t="s">
        <v>196</v>
      </c>
    </row>
    <row r="68" spans="1:29" x14ac:dyDescent="0.3">
      <c r="A68" s="12">
        <v>1493</v>
      </c>
      <c r="B68" s="12" t="s">
        <v>192</v>
      </c>
      <c r="C68" s="12">
        <v>2008</v>
      </c>
      <c r="D68" s="2" t="s">
        <v>33</v>
      </c>
      <c r="E68" s="2">
        <v>41</v>
      </c>
      <c r="F68" s="2" t="s">
        <v>76</v>
      </c>
      <c r="G68" s="2" t="s">
        <v>1</v>
      </c>
      <c r="H68" s="2" t="s">
        <v>30</v>
      </c>
      <c r="I68" s="2">
        <v>1</v>
      </c>
      <c r="J68" s="2">
        <v>7</v>
      </c>
      <c r="K68" s="2" t="s">
        <v>29</v>
      </c>
      <c r="L68" s="2">
        <v>2004</v>
      </c>
      <c r="M68" s="2">
        <v>2001</v>
      </c>
      <c r="N68" s="2" t="s">
        <v>32</v>
      </c>
      <c r="O68" s="2">
        <v>0</v>
      </c>
      <c r="P68" s="2">
        <v>61.4</v>
      </c>
      <c r="Q68" s="2" t="s">
        <v>29</v>
      </c>
      <c r="R68" s="2" t="s">
        <v>29</v>
      </c>
      <c r="S68" s="2" t="s">
        <v>29</v>
      </c>
      <c r="T68" s="2">
        <v>-0.39</v>
      </c>
      <c r="U68" s="2">
        <v>-84.678111499384897</v>
      </c>
      <c r="V68" s="2">
        <v>33.200195604627197</v>
      </c>
      <c r="W68" s="2" t="s">
        <v>193</v>
      </c>
      <c r="X68">
        <v>19.4186993</v>
      </c>
      <c r="Y68">
        <v>723.50897220000002</v>
      </c>
      <c r="Z68">
        <v>16.2770996</v>
      </c>
      <c r="AA68">
        <v>1333</v>
      </c>
      <c r="AB68" t="s">
        <v>158</v>
      </c>
      <c r="AC68">
        <f>(P68-O68)/2</f>
        <v>30.7</v>
      </c>
    </row>
    <row r="69" spans="1:29" x14ac:dyDescent="0.3">
      <c r="A69" s="2">
        <v>157</v>
      </c>
      <c r="B69" s="2" t="s">
        <v>98</v>
      </c>
      <c r="C69" s="2">
        <v>2002</v>
      </c>
      <c r="D69" s="2" t="s">
        <v>33</v>
      </c>
      <c r="E69" s="2">
        <v>43</v>
      </c>
      <c r="F69" s="2" t="s">
        <v>76</v>
      </c>
      <c r="G69" s="2" t="s">
        <v>1</v>
      </c>
      <c r="H69" s="2" t="s">
        <v>30</v>
      </c>
      <c r="I69" s="2" t="s">
        <v>29</v>
      </c>
      <c r="J69" s="2" t="s">
        <v>29</v>
      </c>
      <c r="K69" s="2" t="s">
        <v>34</v>
      </c>
      <c r="L69" s="2">
        <v>1997</v>
      </c>
      <c r="M69" s="2">
        <v>1990</v>
      </c>
      <c r="N69" s="2" t="s">
        <v>2</v>
      </c>
      <c r="O69" s="2" t="s">
        <v>29</v>
      </c>
      <c r="P69" s="2" t="s">
        <v>29</v>
      </c>
      <c r="Q69" s="2">
        <v>5.55</v>
      </c>
      <c r="R69" s="2">
        <v>28.33</v>
      </c>
      <c r="S69" s="2">
        <v>13.73</v>
      </c>
      <c r="T69" s="2">
        <v>-0.35</v>
      </c>
      <c r="U69" s="7">
        <v>-88.178159313511102</v>
      </c>
      <c r="V69" s="7">
        <v>43.1527981750775</v>
      </c>
      <c r="W69" s="2" t="s">
        <v>36</v>
      </c>
      <c r="X69">
        <v>34.825599699999998</v>
      </c>
      <c r="Y69">
        <v>1051.25</v>
      </c>
      <c r="Z69">
        <v>8.0530901000000004</v>
      </c>
      <c r="AA69">
        <v>826.35601810000003</v>
      </c>
      <c r="AB69" t="s">
        <v>158</v>
      </c>
      <c r="AC69" t="s">
        <v>196</v>
      </c>
    </row>
    <row r="70" spans="1:29" x14ac:dyDescent="0.3">
      <c r="A70" s="2">
        <v>10</v>
      </c>
      <c r="B70" s="2" t="s">
        <v>79</v>
      </c>
      <c r="C70" s="2">
        <v>2003</v>
      </c>
      <c r="D70" s="2" t="s">
        <v>33</v>
      </c>
      <c r="E70" s="2">
        <v>30</v>
      </c>
      <c r="F70" s="2" t="s">
        <v>76</v>
      </c>
      <c r="G70" s="2" t="s">
        <v>1</v>
      </c>
      <c r="H70" s="2" t="s">
        <v>30</v>
      </c>
      <c r="I70" s="2">
        <v>3</v>
      </c>
      <c r="J70" s="2">
        <v>31</v>
      </c>
      <c r="K70" s="2" t="s">
        <v>29</v>
      </c>
      <c r="L70" s="2">
        <v>1999</v>
      </c>
      <c r="M70" s="2">
        <v>1997</v>
      </c>
      <c r="N70" s="2" t="s">
        <v>2</v>
      </c>
      <c r="O70" s="2">
        <v>4.9000000000000004</v>
      </c>
      <c r="P70" s="2">
        <v>60.7</v>
      </c>
      <c r="Q70" s="2">
        <v>11.3</v>
      </c>
      <c r="R70" s="2">
        <v>125.7</v>
      </c>
      <c r="S70" s="2">
        <v>56.9</v>
      </c>
      <c r="T70" s="2">
        <v>-0.31</v>
      </c>
      <c r="U70" s="2">
        <v>-84.732938749394705</v>
      </c>
      <c r="V70" s="2">
        <v>34.480135097528397</v>
      </c>
      <c r="W70" s="2" t="s">
        <v>39</v>
      </c>
      <c r="X70">
        <v>16.963199599999999</v>
      </c>
      <c r="Y70">
        <v>758.76300049999998</v>
      </c>
      <c r="Z70">
        <v>14.9516001</v>
      </c>
      <c r="AA70">
        <v>1429.1300048999999</v>
      </c>
      <c r="AB70" t="s">
        <v>158</v>
      </c>
      <c r="AC70">
        <f>(P70-O70)/2</f>
        <v>27.900000000000002</v>
      </c>
    </row>
    <row r="71" spans="1:29" x14ac:dyDescent="0.3">
      <c r="A71" s="2">
        <v>10</v>
      </c>
      <c r="B71" s="2" t="s">
        <v>79</v>
      </c>
      <c r="C71" s="2">
        <v>2003</v>
      </c>
      <c r="D71" s="2" t="s">
        <v>33</v>
      </c>
      <c r="E71" s="2">
        <v>30</v>
      </c>
      <c r="F71" s="2" t="s">
        <v>76</v>
      </c>
      <c r="G71" s="2" t="s">
        <v>1</v>
      </c>
      <c r="H71" s="2" t="s">
        <v>30</v>
      </c>
      <c r="I71" s="2">
        <v>21</v>
      </c>
      <c r="J71" s="2">
        <v>62</v>
      </c>
      <c r="K71" s="2" t="s">
        <v>29</v>
      </c>
      <c r="L71" s="2">
        <v>1999</v>
      </c>
      <c r="M71" s="2">
        <v>1997</v>
      </c>
      <c r="N71" s="2" t="s">
        <v>2</v>
      </c>
      <c r="O71" s="2">
        <v>4.9000000000000004</v>
      </c>
      <c r="P71" s="2">
        <v>60.7</v>
      </c>
      <c r="Q71" s="2">
        <v>11.3</v>
      </c>
      <c r="R71" s="2">
        <v>125.7</v>
      </c>
      <c r="S71" s="2">
        <v>56.9</v>
      </c>
      <c r="T71" s="2">
        <v>-0.28999999999999998</v>
      </c>
      <c r="U71" s="2">
        <v>-84.732938749394705</v>
      </c>
      <c r="V71" s="2">
        <v>34.480135097528397</v>
      </c>
      <c r="W71" s="2" t="s">
        <v>39</v>
      </c>
      <c r="X71">
        <v>16.963199599999999</v>
      </c>
      <c r="Y71">
        <v>758.76300049999998</v>
      </c>
      <c r="Z71">
        <v>14.9516001</v>
      </c>
      <c r="AA71">
        <v>1429.1300048999999</v>
      </c>
      <c r="AB71" t="s">
        <v>158</v>
      </c>
      <c r="AC71">
        <f>(P71-O71)/2</f>
        <v>27.900000000000002</v>
      </c>
    </row>
    <row r="72" spans="1:29" x14ac:dyDescent="0.3">
      <c r="A72" s="2">
        <v>630</v>
      </c>
      <c r="B72" s="2" t="s">
        <v>118</v>
      </c>
      <c r="C72" s="2">
        <v>2010</v>
      </c>
      <c r="D72" s="2" t="s">
        <v>33</v>
      </c>
      <c r="E72" s="2">
        <v>24</v>
      </c>
      <c r="F72" s="2" t="s">
        <v>76</v>
      </c>
      <c r="G72" s="2" t="s">
        <v>1</v>
      </c>
      <c r="H72" s="2" t="s">
        <v>30</v>
      </c>
      <c r="I72" s="2" t="s">
        <v>29</v>
      </c>
      <c r="J72" s="2" t="s">
        <v>29</v>
      </c>
      <c r="K72" s="2" t="s">
        <v>29</v>
      </c>
      <c r="L72" s="2">
        <v>2004</v>
      </c>
      <c r="M72" s="2">
        <v>2002</v>
      </c>
      <c r="N72" s="2" t="s">
        <v>2</v>
      </c>
      <c r="O72" s="2" t="s">
        <v>29</v>
      </c>
      <c r="P72" s="2" t="s">
        <v>29</v>
      </c>
      <c r="Q72" s="2" t="s">
        <v>29</v>
      </c>
      <c r="R72" s="2" t="s">
        <v>29</v>
      </c>
      <c r="S72" s="2" t="s">
        <v>29</v>
      </c>
      <c r="T72" s="2">
        <v>-0.25</v>
      </c>
      <c r="U72" s="2">
        <v>111.01176677880299</v>
      </c>
      <c r="V72" s="2">
        <v>31.869357893441698</v>
      </c>
      <c r="W72" s="2" t="s">
        <v>119</v>
      </c>
      <c r="X72">
        <v>64.555396999999999</v>
      </c>
      <c r="Y72">
        <v>821.62097170000004</v>
      </c>
      <c r="Z72">
        <v>12.7011003</v>
      </c>
      <c r="AA72">
        <v>1104.2800293</v>
      </c>
      <c r="AB72" t="s">
        <v>158</v>
      </c>
      <c r="AC72" t="s">
        <v>196</v>
      </c>
    </row>
    <row r="73" spans="1:29" x14ac:dyDescent="0.3">
      <c r="A73" s="2">
        <v>977</v>
      </c>
      <c r="B73" t="s">
        <v>134</v>
      </c>
      <c r="C73" s="2">
        <v>2019</v>
      </c>
      <c r="D73" s="2" t="s">
        <v>33</v>
      </c>
      <c r="E73" s="2">
        <v>67</v>
      </c>
      <c r="F73" s="2" t="s">
        <v>76</v>
      </c>
      <c r="G73" s="2" t="s">
        <v>1</v>
      </c>
      <c r="H73" s="2" t="s">
        <v>30</v>
      </c>
      <c r="I73" s="2" t="s">
        <v>29</v>
      </c>
      <c r="J73" s="2" t="s">
        <v>29</v>
      </c>
      <c r="K73" s="2" t="s">
        <v>29</v>
      </c>
      <c r="L73" s="2">
        <v>2017</v>
      </c>
      <c r="M73" s="2" t="s">
        <v>48</v>
      </c>
      <c r="N73" s="2" t="s">
        <v>2</v>
      </c>
      <c r="O73" s="2" t="s">
        <v>29</v>
      </c>
      <c r="P73" s="2" t="s">
        <v>29</v>
      </c>
      <c r="Q73" s="2" t="s">
        <v>29</v>
      </c>
      <c r="R73" s="2" t="s">
        <v>29</v>
      </c>
      <c r="S73" s="2" t="s">
        <v>29</v>
      </c>
      <c r="T73" s="2">
        <v>-0.24</v>
      </c>
      <c r="U73" s="2">
        <v>110.66023696990899</v>
      </c>
      <c r="V73" s="2">
        <v>33.7307320614158</v>
      </c>
      <c r="W73" s="2" t="s">
        <v>135</v>
      </c>
      <c r="X73">
        <v>71.201698300000004</v>
      </c>
      <c r="Y73">
        <v>871.66699219999998</v>
      </c>
      <c r="Z73">
        <v>13.2018003</v>
      </c>
      <c r="AA73">
        <v>777.25201419999996</v>
      </c>
      <c r="AB73" t="s">
        <v>158</v>
      </c>
      <c r="AC73" t="s">
        <v>196</v>
      </c>
    </row>
    <row r="74" spans="1:29" x14ac:dyDescent="0.3">
      <c r="A74" s="2">
        <v>339</v>
      </c>
      <c r="B74" s="2" t="s">
        <v>108</v>
      </c>
      <c r="C74" s="2">
        <v>2012</v>
      </c>
      <c r="D74" s="2" t="s">
        <v>33</v>
      </c>
      <c r="E74" s="2">
        <v>685</v>
      </c>
      <c r="F74" s="2" t="s">
        <v>76</v>
      </c>
      <c r="G74" s="2" t="s">
        <v>1</v>
      </c>
      <c r="H74" s="2" t="s">
        <v>30</v>
      </c>
      <c r="I74" s="2" t="s">
        <v>29</v>
      </c>
      <c r="J74" s="2" t="s">
        <v>29</v>
      </c>
      <c r="K74" s="2" t="s">
        <v>29</v>
      </c>
      <c r="L74" s="2">
        <v>2009</v>
      </c>
      <c r="M74" s="2" t="s">
        <v>48</v>
      </c>
      <c r="N74" s="2" t="s">
        <v>2</v>
      </c>
      <c r="O74" s="2" t="s">
        <v>29</v>
      </c>
      <c r="P74" s="2" t="s">
        <v>29</v>
      </c>
      <c r="Q74" s="2" t="s">
        <v>29</v>
      </c>
      <c r="R74" s="2" t="s">
        <v>29</v>
      </c>
      <c r="S74" s="2" t="s">
        <v>29</v>
      </c>
      <c r="T74" s="2">
        <v>-0.21</v>
      </c>
      <c r="U74" s="2">
        <v>128.29878955445099</v>
      </c>
      <c r="V74" s="2">
        <v>36.622840663794101</v>
      </c>
      <c r="W74" s="2" t="s">
        <v>109</v>
      </c>
      <c r="X74">
        <v>81.871002200000007</v>
      </c>
      <c r="Y74">
        <v>975.15301509999995</v>
      </c>
      <c r="Z74">
        <v>11.9201002</v>
      </c>
      <c r="AA74">
        <v>1159.0100098</v>
      </c>
      <c r="AB74" t="s">
        <v>158</v>
      </c>
      <c r="AC74" t="s">
        <v>196</v>
      </c>
    </row>
    <row r="75" spans="1:29" x14ac:dyDescent="0.3">
      <c r="A75" s="2">
        <v>847</v>
      </c>
      <c r="B75" s="2" t="s">
        <v>131</v>
      </c>
      <c r="C75" s="2">
        <v>2011</v>
      </c>
      <c r="D75" s="2" t="s">
        <v>33</v>
      </c>
      <c r="E75" s="2">
        <v>25</v>
      </c>
      <c r="F75" s="2" t="s">
        <v>76</v>
      </c>
      <c r="G75" s="2" t="s">
        <v>1</v>
      </c>
      <c r="H75" s="2" t="s">
        <v>30</v>
      </c>
      <c r="I75" s="2">
        <v>6</v>
      </c>
      <c r="J75" s="2">
        <v>22</v>
      </c>
      <c r="K75" s="2" t="s">
        <v>29</v>
      </c>
      <c r="L75" s="2" t="s">
        <v>48</v>
      </c>
      <c r="M75" s="2" t="s">
        <v>48</v>
      </c>
      <c r="N75" s="2" t="s">
        <v>2</v>
      </c>
      <c r="O75" s="2">
        <v>6</v>
      </c>
      <c r="P75" s="2">
        <v>64</v>
      </c>
      <c r="Q75" s="2" t="s">
        <v>29</v>
      </c>
      <c r="R75" s="2" t="s">
        <v>29</v>
      </c>
      <c r="S75" s="2" t="s">
        <v>29</v>
      </c>
      <c r="T75" s="2">
        <v>-0.1</v>
      </c>
      <c r="U75" s="2">
        <v>175.255210413573</v>
      </c>
      <c r="V75" s="2">
        <v>-37.777371813615403</v>
      </c>
      <c r="W75" s="2" t="s">
        <v>103</v>
      </c>
      <c r="X75">
        <v>16.649799300000002</v>
      </c>
      <c r="Y75">
        <v>362.2999878</v>
      </c>
      <c r="Z75">
        <v>13.8401003</v>
      </c>
      <c r="AA75">
        <v>1312.0999756000001</v>
      </c>
      <c r="AB75" t="s">
        <v>158</v>
      </c>
      <c r="AC75">
        <f>(P75-O75)/2</f>
        <v>29</v>
      </c>
    </row>
    <row r="76" spans="1:29" x14ac:dyDescent="0.3">
      <c r="A76" s="2">
        <v>270</v>
      </c>
      <c r="B76" s="2" t="s">
        <v>102</v>
      </c>
      <c r="C76" s="2">
        <v>1995</v>
      </c>
      <c r="D76" s="2" t="s">
        <v>33</v>
      </c>
      <c r="E76" s="2">
        <v>29</v>
      </c>
      <c r="F76" s="2" t="s">
        <v>76</v>
      </c>
      <c r="G76" s="2" t="s">
        <v>1</v>
      </c>
      <c r="H76" s="2" t="s">
        <v>30</v>
      </c>
      <c r="I76" s="2">
        <v>6</v>
      </c>
      <c r="J76" s="2">
        <v>34</v>
      </c>
      <c r="K76" s="2" t="s">
        <v>29</v>
      </c>
      <c r="L76" s="2">
        <v>1994</v>
      </c>
      <c r="M76" s="2">
        <v>1994</v>
      </c>
      <c r="N76" s="2" t="s">
        <v>2</v>
      </c>
      <c r="O76" s="2">
        <v>0</v>
      </c>
      <c r="P76" s="2">
        <v>7</v>
      </c>
      <c r="Q76" s="2" t="s">
        <v>29</v>
      </c>
      <c r="R76" s="2" t="s">
        <v>29</v>
      </c>
      <c r="S76" s="2" t="s">
        <v>29</v>
      </c>
      <c r="T76" s="2">
        <v>0</v>
      </c>
      <c r="U76" s="2">
        <v>173.80026069566901</v>
      </c>
      <c r="V76" s="2">
        <v>-35.504117654961</v>
      </c>
      <c r="W76" s="2" t="s">
        <v>103</v>
      </c>
      <c r="X76">
        <v>20.951499900000002</v>
      </c>
      <c r="Y76">
        <v>293.39498900000001</v>
      </c>
      <c r="Z76">
        <v>14.0127001</v>
      </c>
      <c r="AA76">
        <v>1645.3900146000001</v>
      </c>
      <c r="AB76" t="s">
        <v>158</v>
      </c>
      <c r="AC76">
        <f>(P76-O76)/2</f>
        <v>3.5</v>
      </c>
    </row>
    <row r="77" spans="1:29" x14ac:dyDescent="0.3">
      <c r="A77" s="2">
        <v>270</v>
      </c>
      <c r="B77" s="2" t="s">
        <v>102</v>
      </c>
      <c r="C77" s="2">
        <v>1995</v>
      </c>
      <c r="D77" s="2" t="s">
        <v>33</v>
      </c>
      <c r="E77" s="2">
        <v>29</v>
      </c>
      <c r="F77" s="2" t="s">
        <v>76</v>
      </c>
      <c r="G77" s="2" t="s">
        <v>104</v>
      </c>
      <c r="H77" s="2" t="s">
        <v>30</v>
      </c>
      <c r="I77" s="2">
        <v>1</v>
      </c>
      <c r="J77" s="2">
        <v>21</v>
      </c>
      <c r="K77" s="2" t="s">
        <v>29</v>
      </c>
      <c r="L77" s="2">
        <v>1994</v>
      </c>
      <c r="M77" s="2">
        <v>1994</v>
      </c>
      <c r="N77" s="2" t="s">
        <v>2</v>
      </c>
      <c r="O77" s="2">
        <v>0</v>
      </c>
      <c r="P77" s="2">
        <v>7</v>
      </c>
      <c r="Q77" s="2" t="s">
        <v>29</v>
      </c>
      <c r="R77" s="2" t="s">
        <v>29</v>
      </c>
      <c r="S77" s="2" t="s">
        <v>29</v>
      </c>
      <c r="T77" s="2">
        <v>0</v>
      </c>
      <c r="U77" s="2">
        <v>173.80026069566901</v>
      </c>
      <c r="V77" s="2">
        <v>-35.504117654961</v>
      </c>
      <c r="W77" s="2" t="s">
        <v>103</v>
      </c>
      <c r="X77">
        <v>20.951499900000002</v>
      </c>
      <c r="Y77">
        <v>293.39498900000001</v>
      </c>
      <c r="Z77">
        <v>14.0127001</v>
      </c>
      <c r="AA77">
        <v>1645.3900146000001</v>
      </c>
      <c r="AB77" t="s">
        <v>158</v>
      </c>
      <c r="AC77">
        <f>(P77-O77)/2</f>
        <v>3.5</v>
      </c>
    </row>
    <row r="78" spans="1:29" x14ac:dyDescent="0.3">
      <c r="A78" s="12">
        <v>97</v>
      </c>
      <c r="B78" s="12" t="s">
        <v>190</v>
      </c>
      <c r="C78" s="12">
        <v>2006</v>
      </c>
      <c r="D78" s="2" t="s">
        <v>33</v>
      </c>
      <c r="E78" s="2">
        <v>18</v>
      </c>
      <c r="F78" s="2" t="s">
        <v>76</v>
      </c>
      <c r="G78" s="2" t="s">
        <v>1</v>
      </c>
      <c r="H78" s="2" t="s">
        <v>30</v>
      </c>
      <c r="I78" s="2" t="s">
        <v>29</v>
      </c>
      <c r="J78" s="2" t="s">
        <v>29</v>
      </c>
      <c r="K78" s="2" t="s">
        <v>29</v>
      </c>
      <c r="L78" s="2">
        <v>2004</v>
      </c>
      <c r="M78" s="2">
        <v>2004</v>
      </c>
      <c r="N78" s="2" t="s">
        <v>32</v>
      </c>
      <c r="O78" s="2">
        <v>0</v>
      </c>
      <c r="P78" s="2">
        <v>66</v>
      </c>
      <c r="Q78" s="2">
        <v>0.1</v>
      </c>
      <c r="R78" s="2">
        <v>9.3000000000000007</v>
      </c>
      <c r="S78" s="2" t="s">
        <v>29</v>
      </c>
      <c r="T78" s="7">
        <v>0</v>
      </c>
      <c r="U78" s="2">
        <v>-81.711551456682102</v>
      </c>
      <c r="V78" s="2">
        <v>30.2237018019703</v>
      </c>
      <c r="W78" s="2" t="s">
        <v>49</v>
      </c>
      <c r="X78">
        <v>38.035598800000002</v>
      </c>
      <c r="Y78">
        <v>569.27801509999995</v>
      </c>
      <c r="Z78">
        <v>20.690900800000001</v>
      </c>
      <c r="AA78">
        <v>1305</v>
      </c>
      <c r="AB78" t="s">
        <v>158</v>
      </c>
      <c r="AC78">
        <f>(P78-O78)/2</f>
        <v>33</v>
      </c>
    </row>
    <row r="79" spans="1:29" x14ac:dyDescent="0.3">
      <c r="A79" s="2">
        <v>1815</v>
      </c>
      <c r="B79" t="s">
        <v>146</v>
      </c>
      <c r="C79" s="2">
        <v>2018</v>
      </c>
      <c r="D79" s="2" t="s">
        <v>33</v>
      </c>
      <c r="E79" s="2">
        <v>48</v>
      </c>
      <c r="F79" s="2" t="s">
        <v>76</v>
      </c>
      <c r="G79" s="2" t="s">
        <v>1</v>
      </c>
      <c r="H79" s="2" t="s">
        <v>30</v>
      </c>
      <c r="I79" s="2" t="s">
        <v>29</v>
      </c>
      <c r="J79" s="2" t="s">
        <v>29</v>
      </c>
      <c r="K79" s="2" t="s">
        <v>34</v>
      </c>
      <c r="L79" s="2">
        <v>2013</v>
      </c>
      <c r="M79" s="2" t="s">
        <v>48</v>
      </c>
      <c r="N79" s="2" t="s">
        <v>2</v>
      </c>
      <c r="O79" s="2" t="s">
        <v>29</v>
      </c>
      <c r="P79" s="2" t="s">
        <v>29</v>
      </c>
      <c r="Q79" s="2" t="s">
        <v>29</v>
      </c>
      <c r="R79" s="2" t="s">
        <v>29</v>
      </c>
      <c r="S79" s="2" t="s">
        <v>29</v>
      </c>
      <c r="T79" s="2">
        <v>0</v>
      </c>
      <c r="U79" s="2">
        <v>108.935981718403</v>
      </c>
      <c r="V79" s="2">
        <v>34.023800959842099</v>
      </c>
      <c r="W79" s="2" t="s">
        <v>135</v>
      </c>
      <c r="X79">
        <v>71.396202099999996</v>
      </c>
      <c r="Y79">
        <v>841.35198969999999</v>
      </c>
      <c r="Z79">
        <v>8.5302600999999996</v>
      </c>
      <c r="AA79">
        <v>743.60601810000003</v>
      </c>
      <c r="AB79" t="s">
        <v>158</v>
      </c>
      <c r="AC79" t="s">
        <v>196</v>
      </c>
    </row>
    <row r="80" spans="1:29" x14ac:dyDescent="0.3">
      <c r="A80" s="16">
        <v>2070</v>
      </c>
      <c r="B80" s="12" t="s">
        <v>149</v>
      </c>
      <c r="C80" s="16">
        <v>2020</v>
      </c>
      <c r="D80" s="2" t="s">
        <v>33</v>
      </c>
      <c r="E80" s="2">
        <v>40</v>
      </c>
      <c r="F80" s="2" t="s">
        <v>76</v>
      </c>
      <c r="G80" s="2" t="s">
        <v>1</v>
      </c>
      <c r="H80" s="2" t="s">
        <v>30</v>
      </c>
      <c r="I80" s="2">
        <v>1</v>
      </c>
      <c r="J80" s="2">
        <v>19</v>
      </c>
      <c r="K80" s="2" t="s">
        <v>29</v>
      </c>
      <c r="L80" s="2">
        <v>2016</v>
      </c>
      <c r="M80" s="2">
        <v>2016</v>
      </c>
      <c r="N80" s="2" t="s">
        <v>2</v>
      </c>
      <c r="O80" s="2" t="s">
        <v>29</v>
      </c>
      <c r="P80" s="2" t="s">
        <v>29</v>
      </c>
      <c r="Q80" s="2" t="s">
        <v>29</v>
      </c>
      <c r="R80" s="2" t="s">
        <v>29</v>
      </c>
      <c r="S80" s="2" t="s">
        <v>29</v>
      </c>
      <c r="T80" s="2">
        <v>0.06</v>
      </c>
      <c r="U80" s="2">
        <v>36.787484779217799</v>
      </c>
      <c r="V80" s="2">
        <v>-3.3319054680446398</v>
      </c>
      <c r="W80" s="2" t="s">
        <v>150</v>
      </c>
      <c r="X80">
        <v>95.443901100000005</v>
      </c>
      <c r="Y80">
        <v>185.07299800000001</v>
      </c>
      <c r="Z80">
        <v>21.3260994</v>
      </c>
      <c r="AA80">
        <v>820.2009888</v>
      </c>
      <c r="AB80" t="s">
        <v>158</v>
      </c>
      <c r="AC80" t="s">
        <v>196</v>
      </c>
    </row>
    <row r="81" spans="1:42" x14ac:dyDescent="0.3">
      <c r="A81" s="16">
        <v>806</v>
      </c>
      <c r="B81" s="16" t="s">
        <v>127</v>
      </c>
      <c r="C81" s="16">
        <v>2014</v>
      </c>
      <c r="D81" s="2" t="s">
        <v>33</v>
      </c>
      <c r="E81" s="2">
        <v>13</v>
      </c>
      <c r="F81" s="2" t="s">
        <v>76</v>
      </c>
      <c r="G81" s="2" t="s">
        <v>1</v>
      </c>
      <c r="H81" s="2" t="s">
        <v>30</v>
      </c>
      <c r="I81" s="2" t="s">
        <v>29</v>
      </c>
      <c r="J81" s="2" t="s">
        <v>29</v>
      </c>
      <c r="K81" s="2" t="s">
        <v>29</v>
      </c>
      <c r="L81" s="2">
        <v>2011</v>
      </c>
      <c r="M81" s="2" t="s">
        <v>48</v>
      </c>
      <c r="N81" s="2" t="s">
        <v>2</v>
      </c>
      <c r="O81" s="2" t="s">
        <v>29</v>
      </c>
      <c r="P81" s="2" t="s">
        <v>29</v>
      </c>
      <c r="Q81" s="2">
        <v>25</v>
      </c>
      <c r="R81" s="2">
        <v>100</v>
      </c>
      <c r="S81" s="2" t="s">
        <v>29</v>
      </c>
      <c r="T81" s="2">
        <v>0.27</v>
      </c>
      <c r="U81" s="2">
        <v>8.1795455747425692</v>
      </c>
      <c r="V81" s="2">
        <v>47.012130573961699</v>
      </c>
      <c r="W81" s="2" t="s">
        <v>128</v>
      </c>
      <c r="X81">
        <v>19.5060997</v>
      </c>
      <c r="Y81">
        <v>609.14398189999997</v>
      </c>
      <c r="Z81">
        <v>7.2052002000000002</v>
      </c>
      <c r="AA81">
        <v>1458.9100341999999</v>
      </c>
      <c r="AB81" t="s">
        <v>158</v>
      </c>
      <c r="AC81" t="s">
        <v>196</v>
      </c>
    </row>
    <row r="82" spans="1:42" x14ac:dyDescent="0.3">
      <c r="A82" s="16">
        <v>806</v>
      </c>
      <c r="B82" s="16" t="s">
        <v>127</v>
      </c>
      <c r="C82" s="16">
        <v>2014</v>
      </c>
      <c r="D82" s="2" t="s">
        <v>33</v>
      </c>
      <c r="E82" s="2">
        <v>11</v>
      </c>
      <c r="F82" s="2" t="s">
        <v>76</v>
      </c>
      <c r="G82" s="2" t="s">
        <v>1</v>
      </c>
      <c r="H82" s="2" t="s">
        <v>30</v>
      </c>
      <c r="I82" s="2" t="s">
        <v>29</v>
      </c>
      <c r="J82" s="2" t="s">
        <v>29</v>
      </c>
      <c r="K82" s="2" t="s">
        <v>29</v>
      </c>
      <c r="L82" s="2">
        <v>2011</v>
      </c>
      <c r="M82" s="2" t="s">
        <v>48</v>
      </c>
      <c r="N82" s="2" t="s">
        <v>2</v>
      </c>
      <c r="O82" s="2" t="s">
        <v>29</v>
      </c>
      <c r="P82" s="2" t="s">
        <v>29</v>
      </c>
      <c r="Q82" s="2">
        <v>0</v>
      </c>
      <c r="R82" s="2">
        <v>6.3</v>
      </c>
      <c r="S82" s="2" t="s">
        <v>29</v>
      </c>
      <c r="T82" s="2">
        <v>0.33</v>
      </c>
      <c r="U82" s="2">
        <v>8.1795455747425692</v>
      </c>
      <c r="V82" s="2">
        <v>47.012130573961699</v>
      </c>
      <c r="W82" s="2" t="s">
        <v>128</v>
      </c>
      <c r="X82">
        <v>19.5060997</v>
      </c>
      <c r="Y82">
        <v>609.14398189999997</v>
      </c>
      <c r="Z82">
        <v>7.2052002000000002</v>
      </c>
      <c r="AA82">
        <v>1458.9100341999999</v>
      </c>
      <c r="AB82" t="s">
        <v>158</v>
      </c>
      <c r="AC82" t="s">
        <v>196</v>
      </c>
    </row>
    <row r="83" spans="1:42" x14ac:dyDescent="0.3">
      <c r="A83" s="16">
        <v>1138</v>
      </c>
      <c r="B83" s="12" t="s">
        <v>53</v>
      </c>
      <c r="C83" s="16">
        <v>2005</v>
      </c>
      <c r="D83" s="2" t="s">
        <v>33</v>
      </c>
      <c r="E83" s="2">
        <v>33</v>
      </c>
      <c r="F83" s="2" t="s">
        <v>76</v>
      </c>
      <c r="G83" s="2" t="s">
        <v>1</v>
      </c>
      <c r="H83" s="2" t="s">
        <v>30</v>
      </c>
      <c r="I83" s="2" t="s">
        <v>29</v>
      </c>
      <c r="J83" s="2" t="s">
        <v>29</v>
      </c>
      <c r="K83" s="2" t="s">
        <v>29</v>
      </c>
      <c r="L83" s="2">
        <v>2001</v>
      </c>
      <c r="M83" s="2">
        <v>1992</v>
      </c>
      <c r="N83" s="2" t="s">
        <v>2</v>
      </c>
      <c r="O83" s="2" t="s">
        <v>29</v>
      </c>
      <c r="P83" s="2" t="s">
        <v>29</v>
      </c>
      <c r="Q83" s="2" t="s">
        <v>29</v>
      </c>
      <c r="R83" s="2" t="s">
        <v>29</v>
      </c>
      <c r="S83" s="2" t="s">
        <v>29</v>
      </c>
      <c r="T83" s="2">
        <v>0.35</v>
      </c>
      <c r="U83" s="2">
        <v>-73.815635430313705</v>
      </c>
      <c r="V83" s="2">
        <v>41.543897058267198</v>
      </c>
      <c r="W83" s="2" t="s">
        <v>54</v>
      </c>
      <c r="X83">
        <v>10.049599600000001</v>
      </c>
      <c r="Y83">
        <v>928.36700440000004</v>
      </c>
      <c r="Z83">
        <v>9.4608401999999998</v>
      </c>
      <c r="AA83">
        <v>1241.4899902</v>
      </c>
      <c r="AB83" t="s">
        <v>158</v>
      </c>
      <c r="AC83" t="s">
        <v>196</v>
      </c>
    </row>
    <row r="84" spans="1:42" x14ac:dyDescent="0.3">
      <c r="A84" s="12">
        <v>1934</v>
      </c>
      <c r="B84" s="12" t="s">
        <v>194</v>
      </c>
      <c r="C84" s="12">
        <v>2020</v>
      </c>
      <c r="D84" s="2" t="s">
        <v>33</v>
      </c>
      <c r="E84" s="2">
        <v>13</v>
      </c>
      <c r="F84" s="2" t="s">
        <v>76</v>
      </c>
      <c r="G84" s="2" t="s">
        <v>1</v>
      </c>
      <c r="H84" s="2" t="s">
        <v>30</v>
      </c>
      <c r="I84" s="2" t="s">
        <v>29</v>
      </c>
      <c r="J84" s="2" t="s">
        <v>29</v>
      </c>
      <c r="K84" s="2" t="s">
        <v>29</v>
      </c>
      <c r="L84" s="2">
        <v>2015</v>
      </c>
      <c r="M84" s="2">
        <v>2015</v>
      </c>
      <c r="N84" s="2" t="s">
        <v>32</v>
      </c>
      <c r="O84" s="2" t="s">
        <v>29</v>
      </c>
      <c r="P84" s="2" t="s">
        <v>29</v>
      </c>
      <c r="Q84" s="2" t="s">
        <v>29</v>
      </c>
      <c r="R84" s="2" t="s">
        <v>29</v>
      </c>
      <c r="S84" s="2" t="s">
        <v>29</v>
      </c>
      <c r="T84" s="2">
        <v>0.56159999999999999</v>
      </c>
      <c r="U84" s="2">
        <v>121.018056</v>
      </c>
      <c r="V84" s="2">
        <v>14.228889000000001</v>
      </c>
      <c r="W84" s="2" t="s">
        <v>195</v>
      </c>
      <c r="X84">
        <v>75.398002599999998</v>
      </c>
      <c r="Y84">
        <v>97.615699800000002</v>
      </c>
      <c r="Z84">
        <v>27.011699700000001</v>
      </c>
      <c r="AA84">
        <v>2056</v>
      </c>
      <c r="AB84" t="s">
        <v>158</v>
      </c>
      <c r="AC84" t="s">
        <v>196</v>
      </c>
    </row>
    <row r="85" spans="1:42" x14ac:dyDescent="0.3">
      <c r="A85" s="2">
        <v>96</v>
      </c>
      <c r="B85" t="s">
        <v>88</v>
      </c>
      <c r="C85" s="2">
        <v>2007</v>
      </c>
      <c r="D85" t="s">
        <v>157</v>
      </c>
      <c r="E85" s="2">
        <v>10</v>
      </c>
      <c r="F85" s="2" t="s">
        <v>76</v>
      </c>
      <c r="G85" s="2" t="s">
        <v>1</v>
      </c>
      <c r="H85" s="2" t="s">
        <v>30</v>
      </c>
      <c r="I85" s="2" t="s">
        <v>29</v>
      </c>
      <c r="J85" s="2">
        <v>10</v>
      </c>
      <c r="K85" s="2">
        <v>24</v>
      </c>
      <c r="L85" s="2">
        <v>2001</v>
      </c>
      <c r="M85" s="2">
        <v>1999</v>
      </c>
      <c r="N85" s="2" t="s">
        <v>4</v>
      </c>
      <c r="O85" s="2">
        <v>0</v>
      </c>
      <c r="P85" s="2">
        <v>100</v>
      </c>
      <c r="Q85" s="2" t="s">
        <v>29</v>
      </c>
      <c r="R85" s="2" t="s">
        <v>29</v>
      </c>
      <c r="S85" s="2" t="s">
        <v>29</v>
      </c>
      <c r="T85" s="2">
        <v>-0.26</v>
      </c>
      <c r="U85" s="2">
        <v>169.75053955998999</v>
      </c>
      <c r="V85" s="2">
        <v>-45.754609545703701</v>
      </c>
      <c r="W85" s="2" t="s">
        <v>89</v>
      </c>
      <c r="X85">
        <v>15.9512997</v>
      </c>
      <c r="Y85">
        <v>389.72100829999999</v>
      </c>
      <c r="Z85">
        <v>8.1201896999999992</v>
      </c>
      <c r="AA85">
        <v>1065.7900391000001</v>
      </c>
      <c r="AB85" t="s">
        <v>160</v>
      </c>
      <c r="AC85">
        <f>(P85-O85)/2</f>
        <v>50</v>
      </c>
    </row>
    <row r="86" spans="1:42" x14ac:dyDescent="0.3">
      <c r="A86" s="2">
        <v>96</v>
      </c>
      <c r="B86" t="s">
        <v>88</v>
      </c>
      <c r="C86" s="2">
        <v>2007</v>
      </c>
      <c r="D86" t="s">
        <v>157</v>
      </c>
      <c r="E86" s="2">
        <v>10</v>
      </c>
      <c r="F86" s="2" t="s">
        <v>76</v>
      </c>
      <c r="G86" s="2" t="s">
        <v>1</v>
      </c>
      <c r="H86" s="2" t="s">
        <v>30</v>
      </c>
      <c r="I86" s="2" t="s">
        <v>29</v>
      </c>
      <c r="J86" s="2">
        <v>20</v>
      </c>
      <c r="K86" s="2">
        <v>40</v>
      </c>
      <c r="L86" s="2">
        <v>2001</v>
      </c>
      <c r="M86" s="2">
        <v>1999</v>
      </c>
      <c r="N86" s="2" t="s">
        <v>4</v>
      </c>
      <c r="O86" s="2">
        <v>0</v>
      </c>
      <c r="P86" s="2">
        <v>100</v>
      </c>
      <c r="Q86" s="2" t="s">
        <v>29</v>
      </c>
      <c r="R86" s="2" t="s">
        <v>29</v>
      </c>
      <c r="S86" s="2" t="s">
        <v>29</v>
      </c>
      <c r="T86" s="2">
        <v>-0.03</v>
      </c>
      <c r="U86" s="2">
        <v>169.75053955998999</v>
      </c>
      <c r="V86" s="2">
        <v>-45.754609545703701</v>
      </c>
      <c r="W86" s="2" t="s">
        <v>89</v>
      </c>
      <c r="X86">
        <v>15.9512997</v>
      </c>
      <c r="Y86">
        <v>389.72100829999999</v>
      </c>
      <c r="Z86">
        <v>8.1201896999999992</v>
      </c>
      <c r="AA86">
        <v>1065.7900391000001</v>
      </c>
      <c r="AB86" t="s">
        <v>160</v>
      </c>
      <c r="AC86">
        <f>(P86-O86)/2</f>
        <v>50</v>
      </c>
    </row>
    <row r="87" spans="1:42" s="2" customFormat="1" x14ac:dyDescent="0.3">
      <c r="A87" s="13">
        <v>1619</v>
      </c>
      <c r="B87" s="14" t="s">
        <v>142</v>
      </c>
      <c r="C87" s="15">
        <v>2016</v>
      </c>
      <c r="D87" t="s">
        <v>157</v>
      </c>
      <c r="E87" s="2">
        <v>29</v>
      </c>
      <c r="F87" s="2" t="s">
        <v>76</v>
      </c>
      <c r="G87" s="2" t="s">
        <v>1</v>
      </c>
      <c r="H87" s="2" t="s">
        <v>30</v>
      </c>
      <c r="I87" s="2">
        <v>3</v>
      </c>
      <c r="J87" s="2">
        <v>15</v>
      </c>
      <c r="K87" s="2" t="s">
        <v>29</v>
      </c>
      <c r="L87" s="2">
        <v>2011</v>
      </c>
      <c r="M87" s="2">
        <v>2006</v>
      </c>
      <c r="N87" s="2" t="s">
        <v>4</v>
      </c>
      <c r="O87" s="2">
        <v>0</v>
      </c>
      <c r="P87" s="2">
        <v>71</v>
      </c>
      <c r="Q87" s="2">
        <v>0.04</v>
      </c>
      <c r="R87" s="2">
        <v>11.38</v>
      </c>
      <c r="S87" s="2">
        <v>2.06</v>
      </c>
      <c r="T87" s="2">
        <v>0</v>
      </c>
      <c r="U87" s="2">
        <v>-93.635011052551505</v>
      </c>
      <c r="V87" s="2">
        <v>41.6285379244284</v>
      </c>
      <c r="W87" s="2" t="s">
        <v>121</v>
      </c>
      <c r="X87">
        <v>43.656799300000003</v>
      </c>
      <c r="Y87">
        <v>1112.0500488</v>
      </c>
      <c r="Z87">
        <v>9.8688602000000003</v>
      </c>
      <c r="AA87">
        <v>882.97601320000001</v>
      </c>
      <c r="AB87" t="s">
        <v>160</v>
      </c>
      <c r="AC87">
        <f>(P87-O87)/2</f>
        <v>35.5</v>
      </c>
    </row>
    <row r="88" spans="1:42" s="2" customFormat="1" x14ac:dyDescent="0.3">
      <c r="A88" s="13">
        <v>676</v>
      </c>
      <c r="B88" s="14" t="s">
        <v>120</v>
      </c>
      <c r="C88" s="15">
        <v>2011</v>
      </c>
      <c r="D88" t="s">
        <v>157</v>
      </c>
      <c r="E88" s="2">
        <v>29</v>
      </c>
      <c r="F88" s="2" t="s">
        <v>76</v>
      </c>
      <c r="G88" s="2" t="s">
        <v>1</v>
      </c>
      <c r="H88" s="2" t="s">
        <v>30</v>
      </c>
      <c r="I88" s="2" t="s">
        <v>29</v>
      </c>
      <c r="J88" s="2" t="s">
        <v>29</v>
      </c>
      <c r="K88" s="2" t="s">
        <v>29</v>
      </c>
      <c r="L88" s="2">
        <v>2007</v>
      </c>
      <c r="M88" s="2">
        <v>2007</v>
      </c>
      <c r="N88" s="2" t="s">
        <v>4</v>
      </c>
      <c r="O88" s="2">
        <v>46</v>
      </c>
      <c r="P88" s="2">
        <v>92</v>
      </c>
      <c r="Q88" s="2">
        <v>5.7</v>
      </c>
      <c r="R88" s="2">
        <v>95.8</v>
      </c>
      <c r="S88" s="2" t="s">
        <v>29</v>
      </c>
      <c r="T88" s="2">
        <v>0.11</v>
      </c>
      <c r="U88" s="2">
        <v>-93.558973533021103</v>
      </c>
      <c r="V88" s="2">
        <v>42.150110695346299</v>
      </c>
      <c r="W88" s="2" t="s">
        <v>121</v>
      </c>
      <c r="X88">
        <v>51.432399699999998</v>
      </c>
      <c r="Y88">
        <v>1135.1400146000001</v>
      </c>
      <c r="Z88">
        <v>8.7893000000000008</v>
      </c>
      <c r="AA88">
        <v>854.87097170000004</v>
      </c>
      <c r="AB88" t="s">
        <v>160</v>
      </c>
      <c r="AC88">
        <f>(P88-O88)/2</f>
        <v>23</v>
      </c>
    </row>
    <row r="89" spans="1:42" s="2" customFormat="1" x14ac:dyDescent="0.3">
      <c r="A89" s="13">
        <v>1188</v>
      </c>
      <c r="B89" s="14" t="s">
        <v>136</v>
      </c>
      <c r="C89" s="15">
        <v>2005</v>
      </c>
      <c r="D89" t="s">
        <v>157</v>
      </c>
      <c r="E89" s="2">
        <v>14</v>
      </c>
      <c r="F89" s="2" t="s">
        <v>76</v>
      </c>
      <c r="G89" s="2" t="s">
        <v>138</v>
      </c>
      <c r="H89" s="2" t="s">
        <v>30</v>
      </c>
      <c r="I89" s="2">
        <v>1</v>
      </c>
      <c r="J89" s="2">
        <v>22</v>
      </c>
      <c r="K89" s="2" t="s">
        <v>29</v>
      </c>
      <c r="L89" s="2">
        <v>1997</v>
      </c>
      <c r="M89" s="2">
        <v>1997</v>
      </c>
      <c r="N89" s="2" t="s">
        <v>2</v>
      </c>
      <c r="O89" s="2" t="s">
        <v>29</v>
      </c>
      <c r="P89" s="2" t="s">
        <v>29</v>
      </c>
      <c r="Q89" s="2" t="s">
        <v>29</v>
      </c>
      <c r="R89" s="2" t="s">
        <v>29</v>
      </c>
      <c r="S89" s="2" t="s">
        <v>29</v>
      </c>
      <c r="T89" s="2">
        <v>-0.28000000000000003</v>
      </c>
      <c r="U89" s="2">
        <v>-121.86207827251999</v>
      </c>
      <c r="V89" s="2">
        <v>37.208608937080498</v>
      </c>
      <c r="W89" s="2" t="s">
        <v>139</v>
      </c>
      <c r="X89">
        <v>92.437400800000006</v>
      </c>
      <c r="Y89">
        <v>430.2409973</v>
      </c>
      <c r="Z89">
        <v>14.6329002</v>
      </c>
      <c r="AA89">
        <v>649.64202880000005</v>
      </c>
      <c r="AB89" t="s">
        <v>161</v>
      </c>
      <c r="AC89" t="s">
        <v>196</v>
      </c>
    </row>
    <row r="90" spans="1:42" s="2" customFormat="1" x14ac:dyDescent="0.3">
      <c r="A90" s="13">
        <v>676</v>
      </c>
      <c r="B90" s="14" t="s">
        <v>120</v>
      </c>
      <c r="C90" s="15">
        <v>2011</v>
      </c>
      <c r="D90" t="s">
        <v>157</v>
      </c>
      <c r="E90" s="2">
        <v>29</v>
      </c>
      <c r="F90" s="2" t="s">
        <v>76</v>
      </c>
      <c r="G90" s="2" t="s">
        <v>1</v>
      </c>
      <c r="H90" s="2" t="s">
        <v>30</v>
      </c>
      <c r="I90" s="2" t="s">
        <v>29</v>
      </c>
      <c r="J90" s="2" t="s">
        <v>29</v>
      </c>
      <c r="K90" s="2" t="s">
        <v>29</v>
      </c>
      <c r="L90" s="2">
        <v>2007</v>
      </c>
      <c r="M90" s="2">
        <v>2007</v>
      </c>
      <c r="N90" s="2" t="s">
        <v>2</v>
      </c>
      <c r="O90" s="2">
        <v>1</v>
      </c>
      <c r="P90" s="2">
        <v>35</v>
      </c>
      <c r="Q90" s="2">
        <v>5.7</v>
      </c>
      <c r="R90" s="2">
        <v>95.8</v>
      </c>
      <c r="S90" s="2" t="s">
        <v>29</v>
      </c>
      <c r="T90" s="2">
        <v>-0.1</v>
      </c>
      <c r="U90" s="2">
        <v>-93.558973533021103</v>
      </c>
      <c r="V90" s="2">
        <v>42.150110695346299</v>
      </c>
      <c r="W90" s="2" t="s">
        <v>121</v>
      </c>
      <c r="X90">
        <v>51.432399699999998</v>
      </c>
      <c r="Y90">
        <v>1135.1400146000001</v>
      </c>
      <c r="Z90">
        <v>8.7893000000000008</v>
      </c>
      <c r="AA90">
        <v>854.87097170000004</v>
      </c>
      <c r="AB90" t="s">
        <v>161</v>
      </c>
      <c r="AC90">
        <f>(P90-O90)/2</f>
        <v>17</v>
      </c>
    </row>
    <row r="91" spans="1:42" s="2" customFormat="1" x14ac:dyDescent="0.3">
      <c r="A91" s="13">
        <v>781</v>
      </c>
      <c r="B91" s="14" t="s">
        <v>125</v>
      </c>
      <c r="C91" s="15">
        <v>2016</v>
      </c>
      <c r="D91" t="s">
        <v>157</v>
      </c>
      <c r="E91" s="2">
        <v>104</v>
      </c>
      <c r="F91" s="2" t="s">
        <v>76</v>
      </c>
      <c r="G91" s="2" t="s">
        <v>1</v>
      </c>
      <c r="H91" s="2" t="s">
        <v>30</v>
      </c>
      <c r="I91" s="2" t="s">
        <v>29</v>
      </c>
      <c r="J91" s="2" t="s">
        <v>29</v>
      </c>
      <c r="K91" s="2" t="s">
        <v>29</v>
      </c>
      <c r="L91" s="2">
        <v>2006</v>
      </c>
      <c r="M91" s="2">
        <v>2006</v>
      </c>
      <c r="N91" s="2" t="s">
        <v>2</v>
      </c>
      <c r="O91" s="2">
        <v>0</v>
      </c>
      <c r="P91" s="2">
        <v>60.6</v>
      </c>
      <c r="Q91" s="2">
        <v>1.4</v>
      </c>
      <c r="R91" s="2">
        <v>889.7</v>
      </c>
      <c r="S91" s="2" t="s">
        <v>29</v>
      </c>
      <c r="T91" s="2">
        <v>-0.02</v>
      </c>
      <c r="U91" s="2">
        <v>-97.6486057905867</v>
      </c>
      <c r="V91" s="2">
        <v>30.2350475589949</v>
      </c>
      <c r="W91" s="2" t="s">
        <v>126</v>
      </c>
      <c r="X91">
        <v>33.480998999999997</v>
      </c>
      <c r="Y91">
        <v>712.3400269</v>
      </c>
      <c r="Z91">
        <v>19.7409</v>
      </c>
      <c r="AA91">
        <v>864.83801270000004</v>
      </c>
      <c r="AB91" t="s">
        <v>161</v>
      </c>
      <c r="AC91">
        <f>(P91-O91)/2</f>
        <v>30.3</v>
      </c>
      <c r="AM91"/>
      <c r="AN91"/>
      <c r="AO91"/>
      <c r="AP91"/>
    </row>
    <row r="92" spans="1:42" s="2" customFormat="1" x14ac:dyDescent="0.3">
      <c r="A92" s="13">
        <v>781</v>
      </c>
      <c r="B92" s="14" t="s">
        <v>125</v>
      </c>
      <c r="C92" s="15">
        <v>2016</v>
      </c>
      <c r="D92" t="s">
        <v>157</v>
      </c>
      <c r="E92" s="2">
        <v>100</v>
      </c>
      <c r="F92" s="2" t="s">
        <v>76</v>
      </c>
      <c r="G92" s="2" t="s">
        <v>1</v>
      </c>
      <c r="H92" s="2" t="s">
        <v>30</v>
      </c>
      <c r="I92" s="2" t="s">
        <v>29</v>
      </c>
      <c r="J92" s="2" t="s">
        <v>29</v>
      </c>
      <c r="K92" s="2" t="s">
        <v>29</v>
      </c>
      <c r="L92" s="2">
        <v>2006</v>
      </c>
      <c r="M92" s="2">
        <v>2006</v>
      </c>
      <c r="N92" s="2" t="s">
        <v>2</v>
      </c>
      <c r="O92" s="2">
        <v>0</v>
      </c>
      <c r="P92" s="2">
        <v>60.6</v>
      </c>
      <c r="Q92" s="2">
        <v>1.4</v>
      </c>
      <c r="R92" s="2">
        <v>889.7</v>
      </c>
      <c r="S92" s="2" t="s">
        <v>29</v>
      </c>
      <c r="T92" s="2">
        <v>-0.01</v>
      </c>
      <c r="U92" s="2">
        <v>-97.6486057905867</v>
      </c>
      <c r="V92" s="2">
        <v>30.2350475589949</v>
      </c>
      <c r="W92" s="2" t="s">
        <v>126</v>
      </c>
      <c r="X92">
        <v>33.480998999999997</v>
      </c>
      <c r="Y92">
        <v>712.3400269</v>
      </c>
      <c r="Z92">
        <v>19.7409</v>
      </c>
      <c r="AA92">
        <v>864.83801270000004</v>
      </c>
      <c r="AB92" t="s">
        <v>161</v>
      </c>
      <c r="AC92">
        <f>(P92-O92)/2</f>
        <v>30.3</v>
      </c>
      <c r="AM92"/>
      <c r="AN92"/>
      <c r="AO92"/>
      <c r="AP92"/>
    </row>
    <row r="93" spans="1:42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42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42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42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x14ac:dyDescent="0.3">
      <c r="A104" s="2"/>
      <c r="C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x14ac:dyDescent="0.3">
      <c r="A105" s="2"/>
      <c r="C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8"/>
    </row>
    <row r="114" spans="1:23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8"/>
    </row>
    <row r="115" spans="1:23" x14ac:dyDescent="0.3">
      <c r="A115" s="2"/>
      <c r="C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x14ac:dyDescent="0.3">
      <c r="A116" s="2"/>
      <c r="C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</sheetData>
  <autoFilter ref="A1:AC92" xr:uid="{0EE2B149-B2A1-4AB3-A806-825BF9D726CF}">
    <sortState xmlns:xlrd2="http://schemas.microsoft.com/office/spreadsheetml/2017/richdata2" ref="A2:AC92">
      <sortCondition ref="AB1:AB92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89D24-12F2-4895-BFBB-E513F5CF3A80}">
  <dimension ref="A1:AQ48"/>
  <sheetViews>
    <sheetView topLeftCell="G20" workbookViewId="0">
      <selection sqref="A1:AC48"/>
    </sheetView>
  </sheetViews>
  <sheetFormatPr defaultRowHeight="14.4" x14ac:dyDescent="0.3"/>
  <sheetData>
    <row r="1" spans="1:29" x14ac:dyDescent="0.3">
      <c r="A1" s="2" t="s">
        <v>6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3" t="s">
        <v>7</v>
      </c>
      <c r="V1" s="3" t="s">
        <v>8</v>
      </c>
      <c r="W1" s="3" t="s">
        <v>28</v>
      </c>
      <c r="X1" t="s">
        <v>71</v>
      </c>
      <c r="Y1" t="s">
        <v>72</v>
      </c>
      <c r="Z1" t="s">
        <v>73</v>
      </c>
      <c r="AA1" t="s">
        <v>74</v>
      </c>
      <c r="AB1" t="s">
        <v>70</v>
      </c>
      <c r="AC1" t="s">
        <v>199</v>
      </c>
    </row>
    <row r="2" spans="1:29" x14ac:dyDescent="0.3">
      <c r="A2" s="16">
        <v>459</v>
      </c>
      <c r="B2" s="12" t="s">
        <v>47</v>
      </c>
      <c r="C2" s="16">
        <v>2008</v>
      </c>
      <c r="D2" s="2" t="s">
        <v>33</v>
      </c>
      <c r="E2" s="2">
        <v>13</v>
      </c>
      <c r="F2" s="2" t="s">
        <v>3</v>
      </c>
      <c r="G2" s="2" t="s">
        <v>1</v>
      </c>
      <c r="H2" s="2" t="s">
        <v>30</v>
      </c>
      <c r="I2" s="2" t="s">
        <v>29</v>
      </c>
      <c r="J2" s="2" t="s">
        <v>29</v>
      </c>
      <c r="K2" s="2" t="s">
        <v>34</v>
      </c>
      <c r="L2" s="2">
        <v>2003</v>
      </c>
      <c r="M2" s="2">
        <v>1999</v>
      </c>
      <c r="N2" s="2" t="s">
        <v>4</v>
      </c>
      <c r="O2" s="2" t="s">
        <v>196</v>
      </c>
      <c r="P2" s="2" t="s">
        <v>196</v>
      </c>
      <c r="Q2" s="2">
        <v>0.33</v>
      </c>
      <c r="R2" s="2">
        <v>5.43</v>
      </c>
      <c r="S2" s="2" t="s">
        <v>29</v>
      </c>
      <c r="T2" s="2">
        <v>-0.62</v>
      </c>
      <c r="U2" s="2">
        <v>-84.832848281508703</v>
      </c>
      <c r="V2" s="2">
        <v>32.388655699885803</v>
      </c>
      <c r="W2" s="2" t="s">
        <v>49</v>
      </c>
      <c r="X2">
        <v>22.834800699999999</v>
      </c>
      <c r="Y2">
        <v>697.80200200000002</v>
      </c>
      <c r="Z2">
        <v>17.640800500000001</v>
      </c>
      <c r="AA2">
        <v>1259.3199463000001</v>
      </c>
      <c r="AB2" t="s">
        <v>159</v>
      </c>
      <c r="AC2">
        <f>(R2-Q2)/2</f>
        <v>2.5499999999999998</v>
      </c>
    </row>
    <row r="3" spans="1:29" x14ac:dyDescent="0.3">
      <c r="A3" s="2">
        <v>113</v>
      </c>
      <c r="B3" s="2" t="s">
        <v>90</v>
      </c>
      <c r="C3" s="2">
        <v>1999</v>
      </c>
      <c r="D3" s="2" t="s">
        <v>33</v>
      </c>
      <c r="E3" s="2">
        <v>14</v>
      </c>
      <c r="F3" s="2" t="s">
        <v>3</v>
      </c>
      <c r="G3" s="2" t="s">
        <v>91</v>
      </c>
      <c r="H3" s="2" t="s">
        <v>30</v>
      </c>
      <c r="I3" s="2">
        <v>2</v>
      </c>
      <c r="J3" s="2">
        <v>11</v>
      </c>
      <c r="K3" s="2" t="s">
        <v>29</v>
      </c>
      <c r="L3" s="2">
        <v>1995</v>
      </c>
      <c r="M3" s="2">
        <v>1991</v>
      </c>
      <c r="N3" s="2" t="s">
        <v>4</v>
      </c>
      <c r="O3" s="2">
        <v>12</v>
      </c>
      <c r="P3" s="2">
        <v>49</v>
      </c>
      <c r="Q3" s="2" t="s">
        <v>29</v>
      </c>
      <c r="R3" s="2" t="s">
        <v>29</v>
      </c>
      <c r="S3" s="2" t="s">
        <v>29</v>
      </c>
      <c r="T3" s="2">
        <v>-0.47</v>
      </c>
      <c r="U3" s="2">
        <v>-85.087420945210496</v>
      </c>
      <c r="V3" s="2">
        <v>32.727971019594897</v>
      </c>
      <c r="W3" s="2" t="s">
        <v>92</v>
      </c>
      <c r="X3">
        <v>22.2768993</v>
      </c>
      <c r="Y3">
        <v>710.91198729999996</v>
      </c>
      <c r="Z3">
        <v>17.253700299999998</v>
      </c>
      <c r="AA3">
        <v>1321.7099608999999</v>
      </c>
      <c r="AB3" t="s">
        <v>159</v>
      </c>
      <c r="AC3" t="s">
        <v>198</v>
      </c>
    </row>
    <row r="4" spans="1:29" x14ac:dyDescent="0.3">
      <c r="A4" s="2">
        <v>1292</v>
      </c>
      <c r="B4" s="2" t="s">
        <v>58</v>
      </c>
      <c r="C4" s="2">
        <v>2010</v>
      </c>
      <c r="D4" s="2" t="s">
        <v>33</v>
      </c>
      <c r="E4" s="2">
        <v>108</v>
      </c>
      <c r="F4" s="2" t="s">
        <v>3</v>
      </c>
      <c r="G4" s="2" t="s">
        <v>1</v>
      </c>
      <c r="H4" s="2" t="s">
        <v>30</v>
      </c>
      <c r="I4" s="2" t="s">
        <v>29</v>
      </c>
      <c r="J4" s="2" t="s">
        <v>29</v>
      </c>
      <c r="K4" s="2" t="s">
        <v>34</v>
      </c>
      <c r="L4" s="2" t="s">
        <v>48</v>
      </c>
      <c r="M4" s="2" t="s">
        <v>48</v>
      </c>
      <c r="N4" s="2" t="s">
        <v>4</v>
      </c>
      <c r="O4" s="2">
        <v>0</v>
      </c>
      <c r="P4" s="2">
        <v>31</v>
      </c>
      <c r="Q4" s="2" t="s">
        <v>29</v>
      </c>
      <c r="R4" s="2" t="s">
        <v>29</v>
      </c>
      <c r="S4" s="2" t="s">
        <v>29</v>
      </c>
      <c r="T4" s="2">
        <v>-0.4</v>
      </c>
      <c r="U4" s="2">
        <v>26.942558831368501</v>
      </c>
      <c r="V4" s="2">
        <v>63.614522631852601</v>
      </c>
      <c r="W4" s="2" t="s">
        <v>59</v>
      </c>
      <c r="X4">
        <v>34.195098899999998</v>
      </c>
      <c r="Y4">
        <v>942.94201659999999</v>
      </c>
      <c r="Z4">
        <v>2.5199299000000002</v>
      </c>
      <c r="AA4">
        <v>612.87701419999996</v>
      </c>
      <c r="AB4" t="s">
        <v>159</v>
      </c>
      <c r="AC4" t="s">
        <v>198</v>
      </c>
    </row>
    <row r="5" spans="1:29" x14ac:dyDescent="0.3">
      <c r="A5" s="2">
        <v>807</v>
      </c>
      <c r="B5" s="2" t="s">
        <v>51</v>
      </c>
      <c r="C5" s="2">
        <v>2013</v>
      </c>
      <c r="D5" s="2" t="s">
        <v>33</v>
      </c>
      <c r="E5" s="2">
        <v>22</v>
      </c>
      <c r="F5" s="2" t="s">
        <v>3</v>
      </c>
      <c r="G5" s="2" t="s">
        <v>91</v>
      </c>
      <c r="H5" s="2" t="s">
        <v>30</v>
      </c>
      <c r="I5" s="2">
        <v>0.03</v>
      </c>
      <c r="J5" s="2">
        <v>2.25</v>
      </c>
      <c r="K5" s="2" t="s">
        <v>29</v>
      </c>
      <c r="L5" s="2">
        <v>2010</v>
      </c>
      <c r="M5" s="2">
        <v>2010</v>
      </c>
      <c r="N5" s="2" t="s">
        <v>4</v>
      </c>
      <c r="O5" s="2" t="s">
        <v>196</v>
      </c>
      <c r="P5" s="2" t="s">
        <v>196</v>
      </c>
      <c r="Q5" s="2" t="s">
        <v>29</v>
      </c>
      <c r="R5" s="2" t="s">
        <v>29</v>
      </c>
      <c r="S5" s="2" t="s">
        <v>29</v>
      </c>
      <c r="T5" s="2">
        <v>-0.28999999999999998</v>
      </c>
      <c r="U5" s="2">
        <v>123.84525886989</v>
      </c>
      <c r="V5" s="2">
        <v>41.295062120187801</v>
      </c>
      <c r="W5" s="2" t="s">
        <v>52</v>
      </c>
      <c r="X5">
        <v>105.11799619999999</v>
      </c>
      <c r="Y5">
        <v>1238.5300293</v>
      </c>
      <c r="Z5">
        <v>6.3927202000000003</v>
      </c>
      <c r="AA5">
        <v>853.03900150000004</v>
      </c>
      <c r="AB5" t="s">
        <v>159</v>
      </c>
      <c r="AC5" t="s">
        <v>198</v>
      </c>
    </row>
    <row r="6" spans="1:29" x14ac:dyDescent="0.3">
      <c r="A6" s="12">
        <v>116</v>
      </c>
      <c r="B6" s="12" t="s">
        <v>181</v>
      </c>
      <c r="C6" s="12">
        <v>2007</v>
      </c>
      <c r="D6" s="2" t="s">
        <v>0</v>
      </c>
      <c r="E6" s="2">
        <v>10</v>
      </c>
      <c r="F6" s="2" t="s">
        <v>3</v>
      </c>
      <c r="G6" s="2" t="s">
        <v>1</v>
      </c>
      <c r="H6" s="2" t="s">
        <v>30</v>
      </c>
      <c r="I6" s="2" t="s">
        <v>29</v>
      </c>
      <c r="J6" s="2" t="s">
        <v>29</v>
      </c>
      <c r="K6" s="2" t="s">
        <v>29</v>
      </c>
      <c r="L6" s="2">
        <v>2002</v>
      </c>
      <c r="M6" s="2">
        <v>1992</v>
      </c>
      <c r="N6" s="2" t="s">
        <v>31</v>
      </c>
      <c r="O6" s="2" t="s">
        <v>196</v>
      </c>
      <c r="P6" s="2" t="s">
        <v>196</v>
      </c>
      <c r="Q6" s="2" t="s">
        <v>29</v>
      </c>
      <c r="R6" s="2" t="s">
        <v>29</v>
      </c>
      <c r="S6" s="2" t="s">
        <v>29</v>
      </c>
      <c r="T6" s="7">
        <v>-0.24576000000000001</v>
      </c>
      <c r="U6" s="2">
        <v>-83.328294515634795</v>
      </c>
      <c r="V6" s="2">
        <v>35.3426421754451</v>
      </c>
      <c r="W6" s="2" t="s">
        <v>39</v>
      </c>
      <c r="X6">
        <v>11.7761002</v>
      </c>
      <c r="Y6">
        <v>727.30401610000001</v>
      </c>
      <c r="Z6">
        <v>11.8170004</v>
      </c>
      <c r="AA6">
        <v>1541</v>
      </c>
      <c r="AB6" t="s">
        <v>159</v>
      </c>
      <c r="AC6" t="s">
        <v>198</v>
      </c>
    </row>
    <row r="7" spans="1:29" x14ac:dyDescent="0.3">
      <c r="A7" s="12">
        <v>2516</v>
      </c>
      <c r="B7" s="12" t="s">
        <v>182</v>
      </c>
      <c r="C7" s="12">
        <v>2020</v>
      </c>
      <c r="D7" s="2" t="s">
        <v>0</v>
      </c>
      <c r="E7" s="2">
        <v>42</v>
      </c>
      <c r="F7" s="2" t="s">
        <v>3</v>
      </c>
      <c r="G7" s="2" t="s">
        <v>91</v>
      </c>
      <c r="H7" s="2" t="s">
        <v>30</v>
      </c>
      <c r="I7" s="2" t="s">
        <v>29</v>
      </c>
      <c r="J7" s="2" t="s">
        <v>29</v>
      </c>
      <c r="K7" s="2" t="s">
        <v>29</v>
      </c>
      <c r="L7" s="2">
        <v>2018</v>
      </c>
      <c r="M7" s="2" t="s">
        <v>183</v>
      </c>
      <c r="N7" s="2" t="s">
        <v>31</v>
      </c>
      <c r="O7" s="2" t="s">
        <v>196</v>
      </c>
      <c r="P7" s="2" t="s">
        <v>196</v>
      </c>
      <c r="Q7" s="2" t="s">
        <v>29</v>
      </c>
      <c r="R7" s="2" t="s">
        <v>29</v>
      </c>
      <c r="S7" s="2" t="s">
        <v>29</v>
      </c>
      <c r="T7" s="2">
        <v>-0.222</v>
      </c>
      <c r="U7" s="2">
        <v>145.030370694666</v>
      </c>
      <c r="V7" s="2">
        <v>43.319466718753098</v>
      </c>
      <c r="W7" s="2" t="s">
        <v>184</v>
      </c>
      <c r="X7">
        <v>38.728900899999999</v>
      </c>
      <c r="Y7">
        <v>872.51501459999997</v>
      </c>
      <c r="Z7">
        <v>6.8375501999999999</v>
      </c>
      <c r="AA7">
        <v>1063</v>
      </c>
      <c r="AB7" t="s">
        <v>159</v>
      </c>
      <c r="AC7" t="s">
        <v>198</v>
      </c>
    </row>
    <row r="8" spans="1:29" x14ac:dyDescent="0.3">
      <c r="A8" s="12">
        <v>2516</v>
      </c>
      <c r="B8" s="12" t="s">
        <v>182</v>
      </c>
      <c r="C8" s="12">
        <v>2020</v>
      </c>
      <c r="D8" s="2" t="s">
        <v>0</v>
      </c>
      <c r="E8" s="2">
        <v>42</v>
      </c>
      <c r="F8" s="2" t="s">
        <v>3</v>
      </c>
      <c r="G8" s="2" t="s">
        <v>185</v>
      </c>
      <c r="H8" s="2" t="s">
        <v>30</v>
      </c>
      <c r="I8" s="2" t="s">
        <v>29</v>
      </c>
      <c r="J8" s="2" t="s">
        <v>29</v>
      </c>
      <c r="K8" s="2" t="s">
        <v>29</v>
      </c>
      <c r="L8" s="2">
        <v>2018</v>
      </c>
      <c r="M8" s="2" t="s">
        <v>183</v>
      </c>
      <c r="N8" s="2" t="s">
        <v>31</v>
      </c>
      <c r="O8" s="2" t="s">
        <v>196</v>
      </c>
      <c r="P8" s="2" t="s">
        <v>196</v>
      </c>
      <c r="Q8" s="2" t="s">
        <v>29</v>
      </c>
      <c r="R8" s="2" t="s">
        <v>29</v>
      </c>
      <c r="S8" s="2" t="s">
        <v>29</v>
      </c>
      <c r="T8" s="2">
        <v>-0.20720000000000002</v>
      </c>
      <c r="U8" s="2">
        <v>145.030370694666</v>
      </c>
      <c r="V8" s="2">
        <v>43.319466718753098</v>
      </c>
      <c r="W8" s="2" t="s">
        <v>184</v>
      </c>
      <c r="X8">
        <v>38.728900899999999</v>
      </c>
      <c r="Y8">
        <v>872.51501459999997</v>
      </c>
      <c r="Z8">
        <v>6.8375501999999999</v>
      </c>
      <c r="AA8">
        <v>1063</v>
      </c>
      <c r="AB8" t="s">
        <v>159</v>
      </c>
      <c r="AC8" t="s">
        <v>198</v>
      </c>
    </row>
    <row r="9" spans="1:29" x14ac:dyDescent="0.3">
      <c r="A9" s="2">
        <v>807</v>
      </c>
      <c r="B9" s="2" t="s">
        <v>51</v>
      </c>
      <c r="C9" s="2">
        <v>2013</v>
      </c>
      <c r="D9" s="2" t="s">
        <v>33</v>
      </c>
      <c r="E9" s="2">
        <v>22</v>
      </c>
      <c r="F9" s="2" t="s">
        <v>3</v>
      </c>
      <c r="G9" s="2" t="s">
        <v>129</v>
      </c>
      <c r="H9" s="2" t="s">
        <v>30</v>
      </c>
      <c r="I9" s="2">
        <v>0.03</v>
      </c>
      <c r="J9" s="2">
        <v>0.92</v>
      </c>
      <c r="K9" s="2" t="s">
        <v>29</v>
      </c>
      <c r="L9" s="2">
        <v>2010</v>
      </c>
      <c r="M9" s="2">
        <v>2010</v>
      </c>
      <c r="N9" s="2" t="s">
        <v>4</v>
      </c>
      <c r="O9" s="2" t="s">
        <v>196</v>
      </c>
      <c r="P9" s="2" t="s">
        <v>196</v>
      </c>
      <c r="Q9" s="2" t="s">
        <v>29</v>
      </c>
      <c r="R9" s="2" t="s">
        <v>29</v>
      </c>
      <c r="S9" s="2" t="s">
        <v>29</v>
      </c>
      <c r="T9" s="2">
        <v>-0.2</v>
      </c>
      <c r="U9" s="2">
        <v>123.84525886989</v>
      </c>
      <c r="V9" s="2">
        <v>41.295062120187801</v>
      </c>
      <c r="W9" s="2" t="s">
        <v>52</v>
      </c>
      <c r="X9">
        <v>105.11799619999999</v>
      </c>
      <c r="Y9">
        <v>1238.5300293</v>
      </c>
      <c r="Z9">
        <v>6.3927202000000003</v>
      </c>
      <c r="AA9">
        <v>853.03900150000004</v>
      </c>
      <c r="AB9" t="s">
        <v>159</v>
      </c>
      <c r="AC9" t="s">
        <v>198</v>
      </c>
    </row>
    <row r="10" spans="1:29" x14ac:dyDescent="0.3">
      <c r="A10" s="2">
        <v>1243</v>
      </c>
      <c r="B10" s="2" t="s">
        <v>55</v>
      </c>
      <c r="C10" s="2">
        <v>2008</v>
      </c>
      <c r="D10" s="2" t="s">
        <v>33</v>
      </c>
      <c r="E10" s="2">
        <v>48</v>
      </c>
      <c r="F10" s="2" t="s">
        <v>3</v>
      </c>
      <c r="G10" s="2" t="s">
        <v>1</v>
      </c>
      <c r="H10" s="2" t="s">
        <v>30</v>
      </c>
      <c r="I10" s="2" t="s">
        <v>29</v>
      </c>
      <c r="J10" s="2" t="s">
        <v>29</v>
      </c>
      <c r="K10" s="2" t="s">
        <v>34</v>
      </c>
      <c r="L10" s="2">
        <v>2003</v>
      </c>
      <c r="M10" s="2">
        <v>2004</v>
      </c>
      <c r="N10" s="2" t="s">
        <v>4</v>
      </c>
      <c r="O10" s="2">
        <v>0.1</v>
      </c>
      <c r="P10" s="2">
        <v>87.3</v>
      </c>
      <c r="Q10" s="2">
        <v>4.4000000000000004</v>
      </c>
      <c r="R10" s="2">
        <v>570.1</v>
      </c>
      <c r="S10" s="2">
        <v>154</v>
      </c>
      <c r="T10" s="2">
        <v>-0.109</v>
      </c>
      <c r="U10" s="2">
        <v>-100.93346150255201</v>
      </c>
      <c r="V10" s="2">
        <v>50.324615824058903</v>
      </c>
      <c r="W10" s="2" t="s">
        <v>56</v>
      </c>
      <c r="X10">
        <v>52.7770996</v>
      </c>
      <c r="Y10">
        <v>1334.1500243999999</v>
      </c>
      <c r="Z10">
        <v>1.81707</v>
      </c>
      <c r="AA10">
        <v>487.71701050000001</v>
      </c>
      <c r="AB10" t="s">
        <v>159</v>
      </c>
      <c r="AC10">
        <f>(R10-Q10)/2</f>
        <v>282.85000000000002</v>
      </c>
    </row>
    <row r="11" spans="1:29" x14ac:dyDescent="0.3">
      <c r="A11" s="2">
        <v>2638</v>
      </c>
      <c r="B11" s="2" t="s">
        <v>68</v>
      </c>
      <c r="C11" s="2">
        <v>2017</v>
      </c>
      <c r="D11" s="2" t="s">
        <v>33</v>
      </c>
      <c r="E11" s="2">
        <v>9</v>
      </c>
      <c r="F11" s="2" t="s">
        <v>3</v>
      </c>
      <c r="G11" s="2" t="s">
        <v>1</v>
      </c>
      <c r="H11" s="2" t="s">
        <v>30</v>
      </c>
      <c r="I11" s="2">
        <v>8</v>
      </c>
      <c r="J11" s="2">
        <v>21</v>
      </c>
      <c r="K11" s="2" t="s">
        <v>29</v>
      </c>
      <c r="L11" s="2">
        <v>2013</v>
      </c>
      <c r="M11" s="2">
        <v>2013</v>
      </c>
      <c r="N11" s="2" t="s">
        <v>4</v>
      </c>
      <c r="O11" s="2">
        <v>2.3199999999999998</v>
      </c>
      <c r="P11" s="2">
        <v>99.97</v>
      </c>
      <c r="Q11" s="2" t="s">
        <v>29</v>
      </c>
      <c r="R11" s="2" t="s">
        <v>29</v>
      </c>
      <c r="S11" s="2" t="s">
        <v>29</v>
      </c>
      <c r="T11" s="2">
        <v>-8.9999999999999993E-3</v>
      </c>
      <c r="U11" s="2">
        <v>-57.572158419903602</v>
      </c>
      <c r="V11" s="2">
        <v>-14.5827054289296</v>
      </c>
      <c r="W11" s="2" t="s">
        <v>69</v>
      </c>
      <c r="X11">
        <v>72.602600100000004</v>
      </c>
      <c r="Y11">
        <v>116.6660004</v>
      </c>
      <c r="Z11">
        <v>24.548200600000001</v>
      </c>
      <c r="AA11">
        <v>1652.4000243999999</v>
      </c>
      <c r="AB11" t="s">
        <v>159</v>
      </c>
      <c r="AC11" t="s">
        <v>198</v>
      </c>
    </row>
    <row r="12" spans="1:29" x14ac:dyDescent="0.3">
      <c r="A12" s="2">
        <v>1542</v>
      </c>
      <c r="B12" s="2" t="s">
        <v>140</v>
      </c>
      <c r="C12" s="2">
        <v>2016</v>
      </c>
      <c r="D12" s="2" t="s">
        <v>33</v>
      </c>
      <c r="E12" s="2">
        <v>6</v>
      </c>
      <c r="F12" s="2" t="s">
        <v>3</v>
      </c>
      <c r="G12" s="2" t="s">
        <v>91</v>
      </c>
      <c r="H12" s="2" t="s">
        <v>30</v>
      </c>
      <c r="I12" s="2">
        <v>0.9</v>
      </c>
      <c r="J12" s="2">
        <v>2.5</v>
      </c>
      <c r="K12" s="2" t="s">
        <v>29</v>
      </c>
      <c r="L12" s="2">
        <v>2012</v>
      </c>
      <c r="M12" s="2">
        <v>2012</v>
      </c>
      <c r="N12" s="2" t="s">
        <v>4</v>
      </c>
      <c r="O12" s="2">
        <v>33</v>
      </c>
      <c r="P12" s="2">
        <v>87</v>
      </c>
      <c r="Q12" s="2" t="s">
        <v>29</v>
      </c>
      <c r="R12" s="2" t="s">
        <v>29</v>
      </c>
      <c r="S12" s="2" t="s">
        <v>29</v>
      </c>
      <c r="T12" s="2">
        <v>0</v>
      </c>
      <c r="U12" s="2">
        <v>-77.0334996369386</v>
      </c>
      <c r="V12" s="2">
        <v>44.374914220151098</v>
      </c>
      <c r="W12" s="2" t="s">
        <v>141</v>
      </c>
      <c r="X12">
        <v>15.611800199999999</v>
      </c>
      <c r="Y12">
        <v>1056.5799560999999</v>
      </c>
      <c r="Z12">
        <v>6.7595600999999998</v>
      </c>
      <c r="AA12">
        <v>935.27398679999999</v>
      </c>
      <c r="AB12" t="s">
        <v>159</v>
      </c>
      <c r="AC12" t="s">
        <v>198</v>
      </c>
    </row>
    <row r="13" spans="1:29" x14ac:dyDescent="0.3">
      <c r="A13" s="12">
        <v>2516</v>
      </c>
      <c r="B13" s="12" t="s">
        <v>182</v>
      </c>
      <c r="C13" s="12">
        <v>2020</v>
      </c>
      <c r="D13" s="2" t="s">
        <v>0</v>
      </c>
      <c r="E13" s="2">
        <v>42</v>
      </c>
      <c r="F13" s="2" t="s">
        <v>3</v>
      </c>
      <c r="G13" s="2" t="s">
        <v>1</v>
      </c>
      <c r="H13" s="2" t="s">
        <v>30</v>
      </c>
      <c r="I13" s="2" t="s">
        <v>29</v>
      </c>
      <c r="J13" s="2" t="s">
        <v>29</v>
      </c>
      <c r="K13" s="2" t="s">
        <v>29</v>
      </c>
      <c r="L13" s="2">
        <v>2018</v>
      </c>
      <c r="M13" s="2" t="s">
        <v>183</v>
      </c>
      <c r="N13" s="2" t="s">
        <v>31</v>
      </c>
      <c r="O13" s="2" t="s">
        <v>196</v>
      </c>
      <c r="P13" s="2" t="s">
        <v>196</v>
      </c>
      <c r="Q13" s="2" t="s">
        <v>29</v>
      </c>
      <c r="R13" s="2" t="s">
        <v>29</v>
      </c>
      <c r="S13" s="2" t="s">
        <v>29</v>
      </c>
      <c r="T13" s="2">
        <v>0</v>
      </c>
      <c r="U13" s="2">
        <v>145.030370694666</v>
      </c>
      <c r="V13" s="2">
        <v>43.319466718753098</v>
      </c>
      <c r="W13" s="2" t="s">
        <v>184</v>
      </c>
      <c r="X13">
        <v>38.728900899999999</v>
      </c>
      <c r="Y13">
        <v>872.51501459999997</v>
      </c>
      <c r="Z13">
        <v>6.8375501999999999</v>
      </c>
      <c r="AA13">
        <v>1063</v>
      </c>
      <c r="AB13" t="s">
        <v>159</v>
      </c>
      <c r="AC13" t="s">
        <v>198</v>
      </c>
    </row>
    <row r="14" spans="1:29" x14ac:dyDescent="0.3">
      <c r="A14" s="2">
        <v>122</v>
      </c>
      <c r="B14" s="2" t="s">
        <v>42</v>
      </c>
      <c r="C14" s="2">
        <v>2003</v>
      </c>
      <c r="D14" s="2" t="s">
        <v>33</v>
      </c>
      <c r="E14" s="2">
        <v>39</v>
      </c>
      <c r="F14" s="2" t="s">
        <v>3</v>
      </c>
      <c r="G14" s="2" t="s">
        <v>1</v>
      </c>
      <c r="H14" s="2" t="s">
        <v>30</v>
      </c>
      <c r="I14" s="2" t="s">
        <v>29</v>
      </c>
      <c r="J14" s="2" t="s">
        <v>29</v>
      </c>
      <c r="K14" s="2" t="s">
        <v>29</v>
      </c>
      <c r="L14" s="2">
        <v>1997</v>
      </c>
      <c r="M14" s="2">
        <v>1992</v>
      </c>
      <c r="N14" s="2" t="s">
        <v>4</v>
      </c>
      <c r="O14" s="2">
        <v>1.4</v>
      </c>
      <c r="P14" s="2">
        <v>14.3</v>
      </c>
      <c r="Q14" s="2">
        <v>3.5</v>
      </c>
      <c r="R14" s="2">
        <v>153.1</v>
      </c>
      <c r="S14" s="2" t="s">
        <v>29</v>
      </c>
      <c r="T14" s="2">
        <v>0</v>
      </c>
      <c r="U14" s="2">
        <v>-91.5913410520902</v>
      </c>
      <c r="V14" s="2">
        <v>43.966224131317098</v>
      </c>
      <c r="W14" s="2" t="s">
        <v>41</v>
      </c>
      <c r="X14">
        <v>47.656700100000002</v>
      </c>
      <c r="Y14">
        <v>1151.2299805</v>
      </c>
      <c r="Z14">
        <v>7.2690001000000004</v>
      </c>
      <c r="AA14">
        <v>822.00799559999996</v>
      </c>
      <c r="AB14" t="s">
        <v>159</v>
      </c>
      <c r="AC14">
        <f>(R14-Q14)/2</f>
        <v>74.8</v>
      </c>
    </row>
    <row r="15" spans="1:29" x14ac:dyDescent="0.3">
      <c r="A15" s="2">
        <v>25</v>
      </c>
      <c r="B15" s="2" t="s">
        <v>81</v>
      </c>
      <c r="C15" s="2">
        <v>1999</v>
      </c>
      <c r="D15" s="2" t="s">
        <v>33</v>
      </c>
      <c r="E15" s="2">
        <v>12</v>
      </c>
      <c r="F15" s="2" t="s">
        <v>3</v>
      </c>
      <c r="G15" s="2" t="s">
        <v>82</v>
      </c>
      <c r="H15" s="2" t="s">
        <v>30</v>
      </c>
      <c r="I15" s="2" t="s">
        <v>29</v>
      </c>
      <c r="J15" s="2" t="s">
        <v>29</v>
      </c>
      <c r="K15" s="2" t="s">
        <v>29</v>
      </c>
      <c r="L15" s="2">
        <v>1996</v>
      </c>
      <c r="M15" s="2">
        <v>1990</v>
      </c>
      <c r="N15" s="2" t="s">
        <v>4</v>
      </c>
      <c r="O15" s="2">
        <v>0</v>
      </c>
      <c r="P15" s="2">
        <v>78</v>
      </c>
      <c r="Q15" s="2">
        <v>7.3</v>
      </c>
      <c r="R15" s="2">
        <v>49.3</v>
      </c>
      <c r="S15" s="2" t="s">
        <v>29</v>
      </c>
      <c r="T15" s="2">
        <v>0</v>
      </c>
      <c r="U15" s="2">
        <v>-83.454456147153707</v>
      </c>
      <c r="V15" s="2">
        <v>35.149743166273304</v>
      </c>
      <c r="W15" s="2" t="s">
        <v>39</v>
      </c>
      <c r="X15">
        <v>10.1726999</v>
      </c>
      <c r="Y15">
        <v>710.83099370000002</v>
      </c>
      <c r="Z15">
        <v>12.057399699999999</v>
      </c>
      <c r="AA15">
        <v>1830.5500488</v>
      </c>
      <c r="AB15" t="s">
        <v>159</v>
      </c>
      <c r="AC15">
        <f>(R15-Q15)/2</f>
        <v>21</v>
      </c>
    </row>
    <row r="16" spans="1:29" x14ac:dyDescent="0.3">
      <c r="A16" s="2">
        <v>25</v>
      </c>
      <c r="B16" s="2" t="s">
        <v>81</v>
      </c>
      <c r="C16" s="2">
        <v>1999</v>
      </c>
      <c r="D16" s="2" t="s">
        <v>33</v>
      </c>
      <c r="E16" s="2">
        <v>12</v>
      </c>
      <c r="F16" s="2" t="s">
        <v>3</v>
      </c>
      <c r="G16" s="2" t="s">
        <v>1</v>
      </c>
      <c r="H16" s="2" t="s">
        <v>30</v>
      </c>
      <c r="I16" s="2" t="s">
        <v>29</v>
      </c>
      <c r="J16" s="2" t="s">
        <v>29</v>
      </c>
      <c r="K16" s="2" t="s">
        <v>29</v>
      </c>
      <c r="L16" s="2">
        <v>1996</v>
      </c>
      <c r="M16" s="2">
        <v>1990</v>
      </c>
      <c r="N16" s="2" t="s">
        <v>4</v>
      </c>
      <c r="O16" s="2">
        <v>0</v>
      </c>
      <c r="P16" s="2">
        <v>78</v>
      </c>
      <c r="Q16" s="2">
        <v>7.3</v>
      </c>
      <c r="R16" s="2">
        <v>49.3</v>
      </c>
      <c r="S16" s="2" t="s">
        <v>29</v>
      </c>
      <c r="T16" s="2">
        <v>0</v>
      </c>
      <c r="U16" s="2">
        <v>-83.454456147153707</v>
      </c>
      <c r="V16" s="2">
        <v>35.149743166273304</v>
      </c>
      <c r="W16" s="2" t="s">
        <v>39</v>
      </c>
      <c r="X16">
        <v>10.1726999</v>
      </c>
      <c r="Y16">
        <v>710.83099370000002</v>
      </c>
      <c r="Z16">
        <v>12.057399699999999</v>
      </c>
      <c r="AA16">
        <v>1830.5500488</v>
      </c>
      <c r="AB16" t="s">
        <v>159</v>
      </c>
      <c r="AC16">
        <f>(R16-Q16)/2</f>
        <v>21</v>
      </c>
    </row>
    <row r="17" spans="1:29" x14ac:dyDescent="0.3">
      <c r="A17" s="2">
        <v>447</v>
      </c>
      <c r="B17" s="2" t="s">
        <v>46</v>
      </c>
      <c r="C17" s="2">
        <v>2007</v>
      </c>
      <c r="D17" s="2" t="s">
        <v>33</v>
      </c>
      <c r="E17" s="2">
        <v>59</v>
      </c>
      <c r="F17" s="2" t="s">
        <v>3</v>
      </c>
      <c r="G17" s="2" t="s">
        <v>1</v>
      </c>
      <c r="H17" s="2" t="s">
        <v>30</v>
      </c>
      <c r="I17" s="2">
        <v>2</v>
      </c>
      <c r="J17" s="2">
        <v>8</v>
      </c>
      <c r="K17" s="2" t="s">
        <v>29</v>
      </c>
      <c r="L17" s="2">
        <v>2000</v>
      </c>
      <c r="M17" s="2">
        <v>2000</v>
      </c>
      <c r="N17" s="2" t="s">
        <v>4</v>
      </c>
      <c r="O17" s="2">
        <v>0.1</v>
      </c>
      <c r="P17" s="2">
        <v>31</v>
      </c>
      <c r="Q17" s="2">
        <v>5.4</v>
      </c>
      <c r="R17" s="2">
        <v>26.8</v>
      </c>
      <c r="S17" s="2">
        <v>13.1</v>
      </c>
      <c r="T17" s="2">
        <v>0.14000000000000001</v>
      </c>
      <c r="U17" s="2">
        <v>-83.717403337917602</v>
      </c>
      <c r="V17" s="2">
        <v>34.905344036258597</v>
      </c>
      <c r="W17" s="2" t="s">
        <v>39</v>
      </c>
      <c r="X17">
        <v>10.987799600000001</v>
      </c>
      <c r="Y17">
        <v>715.31896970000003</v>
      </c>
      <c r="Z17">
        <v>13.033800100000001</v>
      </c>
      <c r="AA17">
        <v>1727.9699707</v>
      </c>
      <c r="AB17" t="s">
        <v>159</v>
      </c>
      <c r="AC17">
        <f>(R17-Q17)/2</f>
        <v>10.7</v>
      </c>
    </row>
    <row r="18" spans="1:29" x14ac:dyDescent="0.3">
      <c r="A18" s="2">
        <v>1138</v>
      </c>
      <c r="B18" t="s">
        <v>53</v>
      </c>
      <c r="C18" s="2">
        <v>2005</v>
      </c>
      <c r="D18" s="2" t="s">
        <v>33</v>
      </c>
      <c r="E18" s="2">
        <v>33</v>
      </c>
      <c r="F18" s="2" t="s">
        <v>3</v>
      </c>
      <c r="G18" s="2" t="s">
        <v>1</v>
      </c>
      <c r="H18" s="2" t="s">
        <v>30</v>
      </c>
      <c r="I18" s="2" t="s">
        <v>29</v>
      </c>
      <c r="J18" s="2" t="s">
        <v>29</v>
      </c>
      <c r="K18" s="2" t="s">
        <v>29</v>
      </c>
      <c r="L18" s="2">
        <v>2001</v>
      </c>
      <c r="M18" s="2">
        <v>1992</v>
      </c>
      <c r="N18" s="2" t="s">
        <v>4</v>
      </c>
      <c r="O18" s="2" t="s">
        <v>196</v>
      </c>
      <c r="P18" s="2" t="s">
        <v>196</v>
      </c>
      <c r="Q18" s="2" t="s">
        <v>29</v>
      </c>
      <c r="R18" s="2" t="s">
        <v>29</v>
      </c>
      <c r="S18" s="2" t="s">
        <v>29</v>
      </c>
      <c r="T18" s="2">
        <v>0.16</v>
      </c>
      <c r="U18" s="2">
        <v>-73.815635430313705</v>
      </c>
      <c r="V18" s="2">
        <v>41.543897058267198</v>
      </c>
      <c r="W18" s="2" t="s">
        <v>54</v>
      </c>
      <c r="X18">
        <v>10.049599600000001</v>
      </c>
      <c r="Y18">
        <v>928.36700440000004</v>
      </c>
      <c r="Z18">
        <v>9.4608401999999998</v>
      </c>
      <c r="AA18">
        <v>1241.4899902</v>
      </c>
      <c r="AB18" t="s">
        <v>159</v>
      </c>
      <c r="AC18" t="s">
        <v>198</v>
      </c>
    </row>
    <row r="19" spans="1:29" x14ac:dyDescent="0.3">
      <c r="A19" s="2">
        <v>807</v>
      </c>
      <c r="B19" s="2" t="s">
        <v>51</v>
      </c>
      <c r="C19" s="2">
        <v>2013</v>
      </c>
      <c r="D19" s="2" t="s">
        <v>33</v>
      </c>
      <c r="E19" s="2">
        <v>22</v>
      </c>
      <c r="F19" s="2" t="s">
        <v>3</v>
      </c>
      <c r="G19" s="2" t="s">
        <v>1</v>
      </c>
      <c r="H19" s="2" t="s">
        <v>30</v>
      </c>
      <c r="I19" s="2">
        <v>2</v>
      </c>
      <c r="J19" s="2">
        <v>9</v>
      </c>
      <c r="K19" s="2" t="s">
        <v>29</v>
      </c>
      <c r="L19" s="2">
        <v>2010</v>
      </c>
      <c r="M19" s="2">
        <v>2010</v>
      </c>
      <c r="N19" s="2" t="s">
        <v>4</v>
      </c>
      <c r="O19" s="2" t="s">
        <v>196</v>
      </c>
      <c r="P19" s="2" t="s">
        <v>196</v>
      </c>
      <c r="Q19" s="2" t="s">
        <v>29</v>
      </c>
      <c r="R19" s="2" t="s">
        <v>29</v>
      </c>
      <c r="S19" s="2" t="s">
        <v>29</v>
      </c>
      <c r="T19" s="2">
        <v>0.22</v>
      </c>
      <c r="U19" s="2">
        <v>123.84525886989</v>
      </c>
      <c r="V19" s="2">
        <v>41.295062120187801</v>
      </c>
      <c r="W19" s="2" t="s">
        <v>52</v>
      </c>
      <c r="X19">
        <v>105.11799619999999</v>
      </c>
      <c r="Y19">
        <v>1238.5300293</v>
      </c>
      <c r="Z19">
        <v>6.3927202000000003</v>
      </c>
      <c r="AA19">
        <v>853.03900150000004</v>
      </c>
      <c r="AB19" t="s">
        <v>159</v>
      </c>
      <c r="AC19" t="s">
        <v>198</v>
      </c>
    </row>
    <row r="20" spans="1:29" x14ac:dyDescent="0.3">
      <c r="A20" s="2">
        <v>3</v>
      </c>
      <c r="B20" s="2" t="s">
        <v>35</v>
      </c>
      <c r="C20" s="2">
        <v>2001</v>
      </c>
      <c r="D20" s="2" t="s">
        <v>33</v>
      </c>
      <c r="E20" s="2">
        <v>47</v>
      </c>
      <c r="F20" s="2" t="s">
        <v>3</v>
      </c>
      <c r="G20" s="2" t="s">
        <v>1</v>
      </c>
      <c r="H20" s="2" t="s">
        <v>30</v>
      </c>
      <c r="I20" s="2" t="s">
        <v>29</v>
      </c>
      <c r="J20" s="2" t="s">
        <v>29</v>
      </c>
      <c r="K20" s="2" t="s">
        <v>29</v>
      </c>
      <c r="L20" s="2">
        <v>1997</v>
      </c>
      <c r="M20" s="2">
        <v>1990</v>
      </c>
      <c r="N20" s="2" t="s">
        <v>4</v>
      </c>
      <c r="O20" s="2" t="s">
        <v>196</v>
      </c>
      <c r="P20" s="2" t="s">
        <v>196</v>
      </c>
      <c r="Q20" s="2">
        <v>6.5</v>
      </c>
      <c r="R20" s="2">
        <v>101.7</v>
      </c>
      <c r="S20" s="2" t="s">
        <v>29</v>
      </c>
      <c r="T20" s="2">
        <v>0.33</v>
      </c>
      <c r="U20" s="2">
        <v>-88.436072565255699</v>
      </c>
      <c r="V20" s="2">
        <v>42.727276768550702</v>
      </c>
      <c r="W20" s="2" t="s">
        <v>36</v>
      </c>
      <c r="X20">
        <v>33.568199200000002</v>
      </c>
      <c r="Y20">
        <v>1058.0300293</v>
      </c>
      <c r="Z20">
        <v>8.1847496</v>
      </c>
      <c r="AA20">
        <v>889.60400389999995</v>
      </c>
      <c r="AB20" t="s">
        <v>159</v>
      </c>
      <c r="AC20">
        <f>(R20-Q20)/2</f>
        <v>47.6</v>
      </c>
    </row>
    <row r="21" spans="1:29" x14ac:dyDescent="0.3">
      <c r="A21" s="12">
        <v>306</v>
      </c>
      <c r="B21" s="12" t="s">
        <v>186</v>
      </c>
      <c r="C21" s="12">
        <v>2018</v>
      </c>
      <c r="D21" s="2" t="s">
        <v>0</v>
      </c>
      <c r="E21" s="2">
        <v>49</v>
      </c>
      <c r="F21" s="2" t="s">
        <v>3</v>
      </c>
      <c r="G21" s="2" t="s">
        <v>1</v>
      </c>
      <c r="H21" s="2" t="s">
        <v>30</v>
      </c>
      <c r="I21" s="2">
        <v>1</v>
      </c>
      <c r="J21" s="2">
        <v>4.5</v>
      </c>
      <c r="K21" s="2" t="s">
        <v>29</v>
      </c>
      <c r="L21" s="2">
        <v>2010</v>
      </c>
      <c r="M21" s="2">
        <v>2010</v>
      </c>
      <c r="N21" s="2" t="s">
        <v>31</v>
      </c>
      <c r="O21" s="2">
        <v>0</v>
      </c>
      <c r="P21" s="2">
        <v>100</v>
      </c>
      <c r="Q21" s="2" t="s">
        <v>29</v>
      </c>
      <c r="R21" s="2" t="s">
        <v>29</v>
      </c>
      <c r="S21" s="2" t="s">
        <v>29</v>
      </c>
      <c r="T21" s="7">
        <v>0.33579999999999999</v>
      </c>
      <c r="U21" s="2">
        <v>-47.738172207666601</v>
      </c>
      <c r="V21" s="2">
        <v>-3.15027995229506</v>
      </c>
      <c r="W21" s="2" t="s">
        <v>187</v>
      </c>
      <c r="X21">
        <v>75.781196600000001</v>
      </c>
      <c r="Y21">
        <v>40.815700499999998</v>
      </c>
      <c r="Z21">
        <v>26.1382999</v>
      </c>
      <c r="AA21">
        <v>1996</v>
      </c>
      <c r="AB21" t="s">
        <v>159</v>
      </c>
      <c r="AC21" t="s">
        <v>198</v>
      </c>
    </row>
    <row r="22" spans="1:29" x14ac:dyDescent="0.3">
      <c r="A22" s="16">
        <v>814</v>
      </c>
      <c r="B22" s="16" t="s">
        <v>130</v>
      </c>
      <c r="C22" s="16">
        <v>2012</v>
      </c>
      <c r="D22" s="2" t="s">
        <v>33</v>
      </c>
      <c r="E22" s="2">
        <v>249</v>
      </c>
      <c r="F22" s="2" t="s">
        <v>3</v>
      </c>
      <c r="G22" s="2" t="s">
        <v>1</v>
      </c>
      <c r="H22" s="2" t="s">
        <v>30</v>
      </c>
      <c r="I22" s="2" t="s">
        <v>29</v>
      </c>
      <c r="J22" s="2" t="s">
        <v>29</v>
      </c>
      <c r="K22" s="2" t="s">
        <v>34</v>
      </c>
      <c r="L22" s="2">
        <v>2003</v>
      </c>
      <c r="M22" s="2">
        <v>2000</v>
      </c>
      <c r="N22" s="2" t="s">
        <v>4</v>
      </c>
      <c r="O22" s="2" t="s">
        <v>196</v>
      </c>
      <c r="P22" s="2" t="s">
        <v>196</v>
      </c>
      <c r="Q22" s="2" t="s">
        <v>29</v>
      </c>
      <c r="R22" s="2" t="s">
        <v>29</v>
      </c>
      <c r="S22" s="2" t="s">
        <v>29</v>
      </c>
      <c r="T22" s="2">
        <v>0.36</v>
      </c>
      <c r="U22" s="2">
        <v>15.704927662290199</v>
      </c>
      <c r="V22" s="2">
        <v>48.213457164942497</v>
      </c>
      <c r="W22" s="8" t="s">
        <v>128</v>
      </c>
      <c r="X22">
        <v>34.132400500000003</v>
      </c>
      <c r="Y22">
        <v>720.39300539999999</v>
      </c>
      <c r="Z22">
        <v>8.5797004999999995</v>
      </c>
      <c r="AA22">
        <v>702.24200440000004</v>
      </c>
      <c r="AB22" t="s">
        <v>159</v>
      </c>
      <c r="AC22" t="s">
        <v>198</v>
      </c>
    </row>
    <row r="23" spans="1:29" x14ac:dyDescent="0.3">
      <c r="A23" s="16">
        <v>459</v>
      </c>
      <c r="B23" s="12" t="s">
        <v>47</v>
      </c>
      <c r="C23" s="16">
        <v>2008</v>
      </c>
      <c r="D23" s="2" t="s">
        <v>33</v>
      </c>
      <c r="E23" s="2">
        <v>13</v>
      </c>
      <c r="F23" s="2" t="s">
        <v>3</v>
      </c>
      <c r="G23" s="2" t="s">
        <v>1</v>
      </c>
      <c r="H23" s="2" t="s">
        <v>30</v>
      </c>
      <c r="I23" s="2" t="s">
        <v>29</v>
      </c>
      <c r="J23" s="2" t="s">
        <v>29</v>
      </c>
      <c r="K23" s="2" t="s">
        <v>34</v>
      </c>
      <c r="L23" s="2">
        <v>2003</v>
      </c>
      <c r="M23" s="2">
        <v>1999</v>
      </c>
      <c r="N23" s="2" t="s">
        <v>4</v>
      </c>
      <c r="O23" s="2" t="s">
        <v>196</v>
      </c>
      <c r="P23" s="2" t="s">
        <v>196</v>
      </c>
      <c r="Q23" s="2">
        <v>0.33</v>
      </c>
      <c r="R23" s="2">
        <v>5.43</v>
      </c>
      <c r="S23" s="2" t="s">
        <v>29</v>
      </c>
      <c r="T23" s="2">
        <v>0.56999999999999995</v>
      </c>
      <c r="U23" s="2">
        <v>-84.832848281508703</v>
      </c>
      <c r="V23" s="2">
        <v>32.388655699885803</v>
      </c>
      <c r="W23" s="2" t="s">
        <v>49</v>
      </c>
      <c r="X23">
        <v>22.834800699999999</v>
      </c>
      <c r="Y23">
        <v>697.80200200000002</v>
      </c>
      <c r="Z23">
        <v>17.640800500000001</v>
      </c>
      <c r="AA23">
        <v>1259.3199463000001</v>
      </c>
      <c r="AB23" t="s">
        <v>159</v>
      </c>
      <c r="AC23">
        <f>(R23-Q23)/2</f>
        <v>2.5499999999999998</v>
      </c>
    </row>
    <row r="24" spans="1:29" x14ac:dyDescent="0.3">
      <c r="A24" s="16">
        <v>87</v>
      </c>
      <c r="B24" s="16" t="s">
        <v>40</v>
      </c>
      <c r="C24" s="16">
        <v>2001</v>
      </c>
      <c r="D24" s="2" t="s">
        <v>33</v>
      </c>
      <c r="E24" s="2">
        <v>25</v>
      </c>
      <c r="F24" s="2" t="s">
        <v>3</v>
      </c>
      <c r="G24" s="2" t="s">
        <v>1</v>
      </c>
      <c r="H24" s="2" t="s">
        <v>30</v>
      </c>
      <c r="I24" s="2">
        <v>2</v>
      </c>
      <c r="J24" s="2">
        <v>20</v>
      </c>
      <c r="K24" s="2" t="s">
        <v>34</v>
      </c>
      <c r="L24" s="2">
        <v>1994</v>
      </c>
      <c r="M24" s="2">
        <v>1992</v>
      </c>
      <c r="N24" s="2" t="s">
        <v>4</v>
      </c>
      <c r="O24" s="2">
        <v>1</v>
      </c>
      <c r="P24" s="2">
        <v>83</v>
      </c>
      <c r="Q24" s="2" t="s">
        <v>29</v>
      </c>
      <c r="R24" s="2" t="s">
        <v>29</v>
      </c>
      <c r="S24" s="2" t="s">
        <v>29</v>
      </c>
      <c r="T24" s="2">
        <v>0.64</v>
      </c>
      <c r="U24" s="2">
        <v>-88.678854745671003</v>
      </c>
      <c r="V24" s="2">
        <v>43.920926054630598</v>
      </c>
      <c r="W24" s="2" t="s">
        <v>41</v>
      </c>
      <c r="X24">
        <v>39.121200600000002</v>
      </c>
      <c r="Y24">
        <v>1104.0699463000001</v>
      </c>
      <c r="Z24">
        <v>7.3120498999999999</v>
      </c>
      <c r="AA24">
        <v>780.12902829999996</v>
      </c>
      <c r="AB24" t="s">
        <v>159</v>
      </c>
      <c r="AC24" t="s">
        <v>198</v>
      </c>
    </row>
    <row r="25" spans="1:29" x14ac:dyDescent="0.3">
      <c r="A25" s="16">
        <v>39</v>
      </c>
      <c r="B25" s="16" t="s">
        <v>37</v>
      </c>
      <c r="C25" s="16">
        <v>2000</v>
      </c>
      <c r="D25" s="2" t="s">
        <v>33</v>
      </c>
      <c r="E25" s="2">
        <v>43</v>
      </c>
      <c r="F25" s="2" t="s">
        <v>3</v>
      </c>
      <c r="G25" s="2" t="s">
        <v>1</v>
      </c>
      <c r="H25" s="2" t="s">
        <v>30</v>
      </c>
      <c r="I25" s="2">
        <v>0</v>
      </c>
      <c r="J25" s="2">
        <v>40</v>
      </c>
      <c r="K25" s="2" t="s">
        <v>34</v>
      </c>
      <c r="L25" s="2">
        <v>1997</v>
      </c>
      <c r="M25" s="2">
        <v>1990</v>
      </c>
      <c r="N25" s="2" t="s">
        <v>4</v>
      </c>
      <c r="O25" s="2">
        <v>0</v>
      </c>
      <c r="P25" s="2">
        <v>90</v>
      </c>
      <c r="Q25" s="2">
        <v>6.5</v>
      </c>
      <c r="R25" s="2">
        <v>101.7</v>
      </c>
      <c r="S25" s="2" t="s">
        <v>29</v>
      </c>
      <c r="T25" s="2">
        <v>0.65</v>
      </c>
      <c r="U25" s="2">
        <v>-88.357708309980197</v>
      </c>
      <c r="V25" s="2">
        <v>42.713644706323997</v>
      </c>
      <c r="W25" s="2" t="s">
        <v>36</v>
      </c>
      <c r="X25">
        <v>33.763099699999998</v>
      </c>
      <c r="Y25">
        <v>1053.9000243999999</v>
      </c>
      <c r="Z25">
        <v>8.1847401000000009</v>
      </c>
      <c r="AA25">
        <v>883.89801030000001</v>
      </c>
      <c r="AB25" t="s">
        <v>159</v>
      </c>
      <c r="AC25">
        <f>(R25-Q25)/2</f>
        <v>47.6</v>
      </c>
    </row>
    <row r="26" spans="1:29" x14ac:dyDescent="0.3">
      <c r="A26" s="16">
        <v>39</v>
      </c>
      <c r="B26" s="16" t="s">
        <v>37</v>
      </c>
      <c r="C26" s="16">
        <v>2000</v>
      </c>
      <c r="D26" s="2" t="s">
        <v>33</v>
      </c>
      <c r="E26" s="2">
        <v>43</v>
      </c>
      <c r="F26" s="2" t="s">
        <v>3</v>
      </c>
      <c r="G26" s="2" t="s">
        <v>1</v>
      </c>
      <c r="H26" s="2" t="s">
        <v>30</v>
      </c>
      <c r="I26" s="2">
        <v>0</v>
      </c>
      <c r="J26" s="2">
        <v>40</v>
      </c>
      <c r="K26" s="2" t="s">
        <v>34</v>
      </c>
      <c r="L26" s="2">
        <v>1975</v>
      </c>
      <c r="M26" s="2">
        <v>1970</v>
      </c>
      <c r="N26" s="2" t="s">
        <v>4</v>
      </c>
      <c r="O26" s="2">
        <v>0</v>
      </c>
      <c r="P26" s="2">
        <v>90</v>
      </c>
      <c r="Q26" s="2">
        <v>6.5</v>
      </c>
      <c r="R26" s="2">
        <v>101.7</v>
      </c>
      <c r="S26" s="2" t="s">
        <v>29</v>
      </c>
      <c r="T26" s="2">
        <v>0.66</v>
      </c>
      <c r="U26" s="2">
        <v>-88.357708309980197</v>
      </c>
      <c r="V26" s="2">
        <v>42.713644706323997</v>
      </c>
      <c r="W26" s="2" t="s">
        <v>36</v>
      </c>
      <c r="X26">
        <v>33.763099699999998</v>
      </c>
      <c r="Y26">
        <v>1053.9000243999999</v>
      </c>
      <c r="Z26">
        <v>8.1847401000000009</v>
      </c>
      <c r="AA26">
        <v>883.89801030000001</v>
      </c>
      <c r="AB26" t="s">
        <v>159</v>
      </c>
      <c r="AC26">
        <f>(R26-Q26)/2</f>
        <v>47.6</v>
      </c>
    </row>
    <row r="27" spans="1:29" x14ac:dyDescent="0.3">
      <c r="A27" s="2">
        <v>39</v>
      </c>
      <c r="B27" s="2" t="s">
        <v>37</v>
      </c>
      <c r="C27" s="2">
        <v>2000</v>
      </c>
      <c r="D27" s="2" t="s">
        <v>33</v>
      </c>
      <c r="E27" s="2">
        <v>43</v>
      </c>
      <c r="F27" s="2" t="s">
        <v>3</v>
      </c>
      <c r="G27" s="2" t="s">
        <v>1</v>
      </c>
      <c r="H27" s="2" t="s">
        <v>30</v>
      </c>
      <c r="I27" s="2">
        <v>0</v>
      </c>
      <c r="J27" s="2">
        <v>40</v>
      </c>
      <c r="K27" s="2" t="s">
        <v>34</v>
      </c>
      <c r="L27" s="2">
        <v>1975</v>
      </c>
      <c r="M27" s="2">
        <v>1970</v>
      </c>
      <c r="N27" s="2" t="s">
        <v>188</v>
      </c>
      <c r="O27" s="2">
        <v>0</v>
      </c>
      <c r="P27" s="2">
        <v>45</v>
      </c>
      <c r="Q27" s="2">
        <v>6.5</v>
      </c>
      <c r="R27" s="2">
        <v>101.7</v>
      </c>
      <c r="S27" s="2" t="s">
        <v>29</v>
      </c>
      <c r="T27" s="2">
        <v>-0.75</v>
      </c>
      <c r="U27" s="2">
        <v>-88.357708309980197</v>
      </c>
      <c r="V27" s="2">
        <v>42.713644706323997</v>
      </c>
      <c r="W27" s="2" t="s">
        <v>36</v>
      </c>
      <c r="X27">
        <v>33.763099699999998</v>
      </c>
      <c r="Y27">
        <v>1053.9000243999999</v>
      </c>
      <c r="Z27">
        <v>8.1847401000000009</v>
      </c>
      <c r="AA27">
        <v>883.89801030000001</v>
      </c>
      <c r="AB27" t="s">
        <v>158</v>
      </c>
      <c r="AC27">
        <f>(R27-Q27)/2</f>
        <v>47.6</v>
      </c>
    </row>
    <row r="28" spans="1:29" x14ac:dyDescent="0.3">
      <c r="A28" s="16">
        <v>1650</v>
      </c>
      <c r="B28" s="16" t="s">
        <v>62</v>
      </c>
      <c r="C28" s="16">
        <v>2009</v>
      </c>
      <c r="D28" s="2" t="s">
        <v>33</v>
      </c>
      <c r="E28" s="2">
        <v>7</v>
      </c>
      <c r="F28" s="2" t="s">
        <v>3</v>
      </c>
      <c r="G28" s="2" t="s">
        <v>1</v>
      </c>
      <c r="H28" s="2" t="s">
        <v>30</v>
      </c>
      <c r="I28" s="2">
        <v>0.9</v>
      </c>
      <c r="J28" s="2">
        <v>6</v>
      </c>
      <c r="K28" s="2" t="s">
        <v>29</v>
      </c>
      <c r="L28" s="2">
        <v>2005</v>
      </c>
      <c r="M28" s="2">
        <v>2005</v>
      </c>
      <c r="N28" s="2" t="s">
        <v>188</v>
      </c>
      <c r="O28" s="2" t="s">
        <v>196</v>
      </c>
      <c r="P28" s="2" t="s">
        <v>196</v>
      </c>
      <c r="Q28" s="2">
        <v>1.81</v>
      </c>
      <c r="R28" s="2">
        <v>16.29</v>
      </c>
      <c r="S28" s="2" t="s">
        <v>29</v>
      </c>
      <c r="T28" s="2">
        <v>-0.75</v>
      </c>
      <c r="U28" s="2">
        <v>-85.083342585517599</v>
      </c>
      <c r="V28" s="2">
        <v>35.439143227289797</v>
      </c>
      <c r="W28" s="2" t="s">
        <v>63</v>
      </c>
      <c r="X28">
        <v>16.082899099999999</v>
      </c>
      <c r="Y28">
        <v>797.43402100000003</v>
      </c>
      <c r="Z28">
        <v>14.4923</v>
      </c>
      <c r="AA28">
        <v>1434.6199951000001</v>
      </c>
      <c r="AB28" t="s">
        <v>158</v>
      </c>
      <c r="AC28">
        <f>(R28-Q28)/2</f>
        <v>7.2399999999999993</v>
      </c>
    </row>
    <row r="29" spans="1:29" x14ac:dyDescent="0.3">
      <c r="A29" s="16">
        <v>507</v>
      </c>
      <c r="B29" s="16" t="s">
        <v>50</v>
      </c>
      <c r="C29" s="16">
        <v>2009</v>
      </c>
      <c r="D29" s="2" t="s">
        <v>33</v>
      </c>
      <c r="E29" s="2">
        <v>18</v>
      </c>
      <c r="F29" s="2" t="s">
        <v>3</v>
      </c>
      <c r="G29" s="2" t="s">
        <v>1</v>
      </c>
      <c r="H29" s="2" t="s">
        <v>30</v>
      </c>
      <c r="I29" s="2">
        <v>14</v>
      </c>
      <c r="J29" s="2">
        <v>64</v>
      </c>
      <c r="K29" s="2" t="s">
        <v>34</v>
      </c>
      <c r="L29" s="2">
        <v>2003</v>
      </c>
      <c r="M29" s="2">
        <v>2002</v>
      </c>
      <c r="N29" s="2" t="s">
        <v>188</v>
      </c>
      <c r="O29" s="2">
        <v>1.2</v>
      </c>
      <c r="P29" s="2">
        <v>40.4</v>
      </c>
      <c r="Q29" s="2">
        <v>4</v>
      </c>
      <c r="R29" s="2">
        <v>25</v>
      </c>
      <c r="S29" s="2" t="s">
        <v>29</v>
      </c>
      <c r="T29" s="2">
        <v>-0.74</v>
      </c>
      <c r="U29" s="2">
        <v>-84.845495468416104</v>
      </c>
      <c r="V29" s="2">
        <v>32.599862138791998</v>
      </c>
      <c r="W29" s="2" t="s">
        <v>45</v>
      </c>
      <c r="X29">
        <v>22.062400799999999</v>
      </c>
      <c r="Y29">
        <v>707.3690186</v>
      </c>
      <c r="Z29">
        <v>17.5030994</v>
      </c>
      <c r="AA29">
        <v>1273.2700195</v>
      </c>
      <c r="AB29" t="s">
        <v>158</v>
      </c>
      <c r="AC29">
        <f>(R29-Q29)/2</f>
        <v>10.5</v>
      </c>
    </row>
    <row r="30" spans="1:29" x14ac:dyDescent="0.3">
      <c r="A30" s="2">
        <v>39</v>
      </c>
      <c r="B30" s="2" t="s">
        <v>37</v>
      </c>
      <c r="C30" s="2">
        <v>2000</v>
      </c>
      <c r="D30" s="2" t="s">
        <v>33</v>
      </c>
      <c r="E30" s="2">
        <v>43</v>
      </c>
      <c r="F30" s="2" t="s">
        <v>3</v>
      </c>
      <c r="G30" s="2" t="s">
        <v>1</v>
      </c>
      <c r="H30" s="2" t="s">
        <v>30</v>
      </c>
      <c r="I30" s="2">
        <v>0</v>
      </c>
      <c r="J30" s="2">
        <v>40</v>
      </c>
      <c r="K30" s="2" t="s">
        <v>34</v>
      </c>
      <c r="L30" s="2">
        <v>1997</v>
      </c>
      <c r="M30" s="2">
        <v>1990</v>
      </c>
      <c r="N30" s="2" t="s">
        <v>188</v>
      </c>
      <c r="O30" s="2">
        <v>0</v>
      </c>
      <c r="P30" s="2">
        <v>45</v>
      </c>
      <c r="Q30" s="2">
        <v>6.5</v>
      </c>
      <c r="R30" s="2">
        <v>101.7</v>
      </c>
      <c r="S30" s="2" t="s">
        <v>29</v>
      </c>
      <c r="T30" s="2">
        <v>-0.72</v>
      </c>
      <c r="U30" s="2">
        <v>-88.357708309980197</v>
      </c>
      <c r="V30" s="2">
        <v>42.713644706323997</v>
      </c>
      <c r="W30" s="2" t="s">
        <v>36</v>
      </c>
      <c r="X30">
        <v>33.763099699999998</v>
      </c>
      <c r="Y30">
        <v>1053.9000243999999</v>
      </c>
      <c r="Z30">
        <v>8.1847401000000009</v>
      </c>
      <c r="AA30">
        <v>883.89801030000001</v>
      </c>
      <c r="AB30" t="s">
        <v>158</v>
      </c>
      <c r="AC30">
        <f>(R30-Q30)/2</f>
        <v>47.6</v>
      </c>
    </row>
    <row r="31" spans="1:29" x14ac:dyDescent="0.3">
      <c r="A31" s="2">
        <v>1248</v>
      </c>
      <c r="B31" s="2" t="s">
        <v>57</v>
      </c>
      <c r="C31" s="2">
        <v>2005</v>
      </c>
      <c r="D31" s="2" t="s">
        <v>33</v>
      </c>
      <c r="E31" s="2">
        <v>30</v>
      </c>
      <c r="F31" s="2" t="s">
        <v>3</v>
      </c>
      <c r="G31" s="2" t="s">
        <v>1</v>
      </c>
      <c r="H31" s="2" t="s">
        <v>30</v>
      </c>
      <c r="I31" s="2" t="s">
        <v>29</v>
      </c>
      <c r="J31" s="2" t="s">
        <v>29</v>
      </c>
      <c r="K31" s="2" t="s">
        <v>34</v>
      </c>
      <c r="L31" s="2">
        <v>1999</v>
      </c>
      <c r="M31" s="2">
        <v>1997</v>
      </c>
      <c r="N31" s="2" t="s">
        <v>188</v>
      </c>
      <c r="O31" s="2" t="s">
        <v>196</v>
      </c>
      <c r="P31" s="2" t="s">
        <v>196</v>
      </c>
      <c r="Q31" s="2">
        <v>11</v>
      </c>
      <c r="R31" s="2">
        <v>126</v>
      </c>
      <c r="S31" s="2" t="s">
        <v>29</v>
      </c>
      <c r="T31" s="2">
        <v>-0.63</v>
      </c>
      <c r="U31" s="2">
        <v>-84.471000856759503</v>
      </c>
      <c r="V31" s="2">
        <v>34.1342531931151</v>
      </c>
      <c r="W31" s="2" t="s">
        <v>45</v>
      </c>
      <c r="X31">
        <v>16.0130005</v>
      </c>
      <c r="Y31">
        <v>755.01202390000003</v>
      </c>
      <c r="Z31">
        <v>15.891500499999999</v>
      </c>
      <c r="AA31">
        <v>1365.5799560999999</v>
      </c>
      <c r="AB31" t="s">
        <v>158</v>
      </c>
      <c r="AC31">
        <f>(R31-Q31)/2</f>
        <v>57.5</v>
      </c>
    </row>
    <row r="32" spans="1:29" x14ac:dyDescent="0.3">
      <c r="A32" s="2">
        <v>3</v>
      </c>
      <c r="B32" s="2" t="s">
        <v>35</v>
      </c>
      <c r="C32" s="2">
        <v>2001</v>
      </c>
      <c r="D32" s="2" t="s">
        <v>33</v>
      </c>
      <c r="E32" s="2">
        <v>47</v>
      </c>
      <c r="F32" s="2" t="s">
        <v>3</v>
      </c>
      <c r="G32" s="2" t="s">
        <v>1</v>
      </c>
      <c r="H32" s="2" t="s">
        <v>30</v>
      </c>
      <c r="I32" s="2" t="s">
        <v>29</v>
      </c>
      <c r="J32" s="2" t="s">
        <v>29</v>
      </c>
      <c r="K32" s="2" t="s">
        <v>29</v>
      </c>
      <c r="L32" s="2">
        <v>1997</v>
      </c>
      <c r="M32" s="2">
        <v>1990</v>
      </c>
      <c r="N32" s="2" t="s">
        <v>188</v>
      </c>
      <c r="O32" s="2" t="s">
        <v>196</v>
      </c>
      <c r="P32" s="2" t="s">
        <v>196</v>
      </c>
      <c r="Q32" s="2">
        <v>6.5</v>
      </c>
      <c r="R32" s="2">
        <v>101.7</v>
      </c>
      <c r="S32" s="2" t="s">
        <v>29</v>
      </c>
      <c r="T32" s="2">
        <v>-0.35</v>
      </c>
      <c r="U32" s="2">
        <v>-88.436072565255699</v>
      </c>
      <c r="V32" s="2">
        <v>42.727276768550702</v>
      </c>
      <c r="W32" s="2" t="s">
        <v>36</v>
      </c>
      <c r="X32">
        <v>33.568199200000002</v>
      </c>
      <c r="Y32">
        <v>1058.0300293</v>
      </c>
      <c r="Z32">
        <v>8.1847496</v>
      </c>
      <c r="AA32">
        <v>889.60400389999995</v>
      </c>
      <c r="AB32" t="s">
        <v>158</v>
      </c>
      <c r="AC32">
        <f>(R32-Q32)/2</f>
        <v>47.6</v>
      </c>
    </row>
    <row r="33" spans="1:43" x14ac:dyDescent="0.3">
      <c r="A33" s="16">
        <v>52</v>
      </c>
      <c r="B33" s="16" t="s">
        <v>38</v>
      </c>
      <c r="C33" s="16">
        <v>2005</v>
      </c>
      <c r="D33" s="2" t="s">
        <v>33</v>
      </c>
      <c r="E33" s="2">
        <v>30</v>
      </c>
      <c r="F33" s="2" t="s">
        <v>3</v>
      </c>
      <c r="G33" s="2" t="s">
        <v>1</v>
      </c>
      <c r="H33" s="2" t="s">
        <v>30</v>
      </c>
      <c r="I33" s="2" t="s">
        <v>29</v>
      </c>
      <c r="J33" s="2" t="s">
        <v>29</v>
      </c>
      <c r="K33" s="2" t="s">
        <v>34</v>
      </c>
      <c r="L33" s="2">
        <v>2003</v>
      </c>
      <c r="M33" s="2">
        <v>1999</v>
      </c>
      <c r="N33" s="2" t="s">
        <v>188</v>
      </c>
      <c r="O33" s="2">
        <v>1.7</v>
      </c>
      <c r="P33" s="2">
        <v>31</v>
      </c>
      <c r="Q33" s="2">
        <v>8.5</v>
      </c>
      <c r="R33" s="2">
        <v>19.8</v>
      </c>
      <c r="S33" s="2" t="s">
        <v>29</v>
      </c>
      <c r="T33" s="2">
        <v>-0.27</v>
      </c>
      <c r="U33" s="2">
        <v>-84.445360698962205</v>
      </c>
      <c r="V33" s="2">
        <v>34.101882819153097</v>
      </c>
      <c r="W33" s="2" t="s">
        <v>39</v>
      </c>
      <c r="X33">
        <v>15.9181004</v>
      </c>
      <c r="Y33">
        <v>754.48797609999997</v>
      </c>
      <c r="Z33">
        <v>16.002300300000002</v>
      </c>
      <c r="AA33">
        <v>1359.6400146000001</v>
      </c>
      <c r="AB33" t="s">
        <v>158</v>
      </c>
      <c r="AC33">
        <f>(R33-Q33)/2</f>
        <v>5.65</v>
      </c>
    </row>
    <row r="34" spans="1:43" x14ac:dyDescent="0.3">
      <c r="A34" s="2">
        <v>807</v>
      </c>
      <c r="B34" s="2" t="s">
        <v>51</v>
      </c>
      <c r="C34" s="2">
        <v>2013</v>
      </c>
      <c r="D34" s="2" t="s">
        <v>33</v>
      </c>
      <c r="E34" s="2">
        <v>22</v>
      </c>
      <c r="F34" s="2" t="s">
        <v>3</v>
      </c>
      <c r="G34" s="2" t="s">
        <v>129</v>
      </c>
      <c r="H34" s="2" t="s">
        <v>30</v>
      </c>
      <c r="I34" s="2">
        <v>0.03</v>
      </c>
      <c r="J34" s="2">
        <v>0.92</v>
      </c>
      <c r="K34" s="2" t="s">
        <v>29</v>
      </c>
      <c r="L34" s="2">
        <v>2010</v>
      </c>
      <c r="M34" s="2">
        <v>2010</v>
      </c>
      <c r="N34" s="2" t="s">
        <v>188</v>
      </c>
      <c r="O34" s="2" t="s">
        <v>196</v>
      </c>
      <c r="P34" s="2" t="s">
        <v>196</v>
      </c>
      <c r="Q34" s="2" t="s">
        <v>29</v>
      </c>
      <c r="R34" s="2" t="s">
        <v>29</v>
      </c>
      <c r="S34" s="2" t="s">
        <v>29</v>
      </c>
      <c r="T34" s="2">
        <v>-0.16</v>
      </c>
      <c r="U34" s="2">
        <v>123.84525886989</v>
      </c>
      <c r="V34" s="2">
        <v>41.295062120187801</v>
      </c>
      <c r="W34" s="2" t="s">
        <v>52</v>
      </c>
      <c r="X34">
        <v>105.11799619999999</v>
      </c>
      <c r="Y34">
        <v>1238.5300293</v>
      </c>
      <c r="Z34">
        <v>6.3927202000000003</v>
      </c>
      <c r="AA34">
        <v>853.03900150000004</v>
      </c>
      <c r="AB34" t="s">
        <v>158</v>
      </c>
      <c r="AC34" t="s">
        <v>198</v>
      </c>
    </row>
    <row r="35" spans="1:43" x14ac:dyDescent="0.3">
      <c r="A35" s="2">
        <v>807</v>
      </c>
      <c r="B35" s="2" t="s">
        <v>51</v>
      </c>
      <c r="C35" s="2">
        <v>2013</v>
      </c>
      <c r="D35" s="2" t="s">
        <v>33</v>
      </c>
      <c r="E35" s="2">
        <v>22</v>
      </c>
      <c r="F35" s="2" t="s">
        <v>3</v>
      </c>
      <c r="G35" s="2" t="s">
        <v>91</v>
      </c>
      <c r="H35" s="2" t="s">
        <v>30</v>
      </c>
      <c r="I35" s="2">
        <v>0.03</v>
      </c>
      <c r="J35" s="2">
        <v>2.25</v>
      </c>
      <c r="K35" s="2" t="s">
        <v>29</v>
      </c>
      <c r="L35" s="2">
        <v>2010</v>
      </c>
      <c r="M35" s="2">
        <v>2010</v>
      </c>
      <c r="N35" s="2" t="s">
        <v>188</v>
      </c>
      <c r="O35" s="2" t="s">
        <v>196</v>
      </c>
      <c r="P35" s="2" t="s">
        <v>196</v>
      </c>
      <c r="Q35" s="2" t="s">
        <v>29</v>
      </c>
      <c r="R35" s="2" t="s">
        <v>29</v>
      </c>
      <c r="S35" s="2" t="s">
        <v>29</v>
      </c>
      <c r="T35" s="2">
        <v>-0.15</v>
      </c>
      <c r="U35" s="2">
        <v>123.84525886989</v>
      </c>
      <c r="V35" s="2">
        <v>41.295062120187801</v>
      </c>
      <c r="W35" s="2" t="s">
        <v>52</v>
      </c>
      <c r="X35">
        <v>105.11799619999999</v>
      </c>
      <c r="Y35">
        <v>1238.5300293</v>
      </c>
      <c r="Z35">
        <v>6.3927202000000003</v>
      </c>
      <c r="AA35">
        <v>853.03900150000004</v>
      </c>
      <c r="AB35" t="s">
        <v>158</v>
      </c>
      <c r="AC35" t="s">
        <v>198</v>
      </c>
    </row>
    <row r="36" spans="1:43" x14ac:dyDescent="0.3">
      <c r="A36" s="2">
        <v>447</v>
      </c>
      <c r="B36" s="2" t="s">
        <v>46</v>
      </c>
      <c r="C36" s="2">
        <v>2007</v>
      </c>
      <c r="D36" s="2" t="s">
        <v>33</v>
      </c>
      <c r="E36" s="2">
        <v>59</v>
      </c>
      <c r="F36" s="2" t="s">
        <v>3</v>
      </c>
      <c r="G36" s="2" t="s">
        <v>1</v>
      </c>
      <c r="H36" s="2" t="s">
        <v>30</v>
      </c>
      <c r="I36" s="2">
        <v>2</v>
      </c>
      <c r="J36" s="2">
        <v>8</v>
      </c>
      <c r="K36" s="2" t="s">
        <v>29</v>
      </c>
      <c r="L36" s="2">
        <v>2000</v>
      </c>
      <c r="M36" s="2">
        <v>2000</v>
      </c>
      <c r="N36" s="2" t="s">
        <v>188</v>
      </c>
      <c r="O36" s="2">
        <v>0.5</v>
      </c>
      <c r="P36" s="2">
        <v>65</v>
      </c>
      <c r="Q36" s="2">
        <v>5.4</v>
      </c>
      <c r="R36" s="2">
        <v>26.8</v>
      </c>
      <c r="S36" s="2">
        <v>13.1</v>
      </c>
      <c r="T36" s="2">
        <v>-0.09</v>
      </c>
      <c r="U36" s="2">
        <v>-83.717403337917602</v>
      </c>
      <c r="V36" s="2">
        <v>34.905344036258597</v>
      </c>
      <c r="W36" s="2" t="s">
        <v>39</v>
      </c>
      <c r="X36">
        <v>10.987799600000001</v>
      </c>
      <c r="Y36">
        <v>715.31896970000003</v>
      </c>
      <c r="Z36">
        <v>13.033800100000001</v>
      </c>
      <c r="AA36">
        <v>1727.9699707</v>
      </c>
      <c r="AB36" t="s">
        <v>158</v>
      </c>
      <c r="AC36">
        <f>(R36-Q36)/2</f>
        <v>10.7</v>
      </c>
    </row>
    <row r="37" spans="1:43" x14ac:dyDescent="0.3">
      <c r="A37" s="2">
        <v>138</v>
      </c>
      <c r="B37" s="2" t="s">
        <v>43</v>
      </c>
      <c r="C37" s="2">
        <v>2001</v>
      </c>
      <c r="D37" s="2" t="s">
        <v>33</v>
      </c>
      <c r="E37" s="2">
        <v>38</v>
      </c>
      <c r="F37" s="2" t="s">
        <v>3</v>
      </c>
      <c r="G37" s="2" t="s">
        <v>1</v>
      </c>
      <c r="H37" s="2" t="s">
        <v>30</v>
      </c>
      <c r="I37" s="2">
        <v>6</v>
      </c>
      <c r="J37" s="2">
        <v>21</v>
      </c>
      <c r="K37" s="2" t="s">
        <v>34</v>
      </c>
      <c r="L37" s="2">
        <v>1998</v>
      </c>
      <c r="M37" s="2">
        <v>1998</v>
      </c>
      <c r="N37" s="2" t="s">
        <v>188</v>
      </c>
      <c r="O37" s="2">
        <v>0.03</v>
      </c>
      <c r="P37" s="2">
        <v>14.8</v>
      </c>
      <c r="Q37" s="2" t="s">
        <v>29</v>
      </c>
      <c r="R37" s="2" t="s">
        <v>29</v>
      </c>
      <c r="S37" s="2" t="s">
        <v>29</v>
      </c>
      <c r="T37" s="2">
        <v>0</v>
      </c>
      <c r="U37" s="2">
        <v>-88.0558981249022</v>
      </c>
      <c r="V37" s="2">
        <v>43.7140892217665</v>
      </c>
      <c r="W37" s="2" t="s">
        <v>36</v>
      </c>
      <c r="X37">
        <v>36.192699400000002</v>
      </c>
      <c r="Y37">
        <v>1042.1300048999999</v>
      </c>
      <c r="Z37">
        <v>7.3861799000000001</v>
      </c>
      <c r="AA37">
        <v>827.03601070000002</v>
      </c>
      <c r="AB37" t="s">
        <v>158</v>
      </c>
      <c r="AC37" t="s">
        <v>198</v>
      </c>
    </row>
    <row r="38" spans="1:43" x14ac:dyDescent="0.3">
      <c r="A38" s="2">
        <v>122</v>
      </c>
      <c r="B38" s="2" t="s">
        <v>42</v>
      </c>
      <c r="C38" s="2">
        <v>2003</v>
      </c>
      <c r="D38" s="2" t="s">
        <v>33</v>
      </c>
      <c r="E38" s="2">
        <v>39</v>
      </c>
      <c r="F38" s="2" t="s">
        <v>3</v>
      </c>
      <c r="G38" s="2" t="s">
        <v>1</v>
      </c>
      <c r="H38" s="2" t="s">
        <v>30</v>
      </c>
      <c r="I38" s="2" t="s">
        <v>29</v>
      </c>
      <c r="J38" s="2" t="s">
        <v>29</v>
      </c>
      <c r="K38" s="2" t="s">
        <v>29</v>
      </c>
      <c r="L38" s="2">
        <v>1997</v>
      </c>
      <c r="M38" s="2">
        <v>1992</v>
      </c>
      <c r="N38" s="2" t="s">
        <v>188</v>
      </c>
      <c r="O38" s="2">
        <v>0.6</v>
      </c>
      <c r="P38" s="2">
        <v>85.7</v>
      </c>
      <c r="Q38" s="2">
        <v>3.5</v>
      </c>
      <c r="R38" s="2">
        <v>153.1</v>
      </c>
      <c r="S38" s="2" t="s">
        <v>29</v>
      </c>
      <c r="T38" s="2">
        <v>0</v>
      </c>
      <c r="U38" s="2">
        <v>-91.5913410520902</v>
      </c>
      <c r="V38" s="2">
        <v>43.966224131317098</v>
      </c>
      <c r="W38" s="2" t="s">
        <v>41</v>
      </c>
      <c r="X38">
        <v>47.656700100000002</v>
      </c>
      <c r="Y38">
        <v>1151.2299805</v>
      </c>
      <c r="Z38">
        <v>7.2690001000000004</v>
      </c>
      <c r="AA38">
        <v>822.00799559999996</v>
      </c>
      <c r="AB38" t="s">
        <v>158</v>
      </c>
      <c r="AC38">
        <f>(R38-Q38)/2</f>
        <v>74.8</v>
      </c>
    </row>
    <row r="39" spans="1:43" x14ac:dyDescent="0.3">
      <c r="A39" s="16">
        <v>250</v>
      </c>
      <c r="B39" s="16" t="s">
        <v>44</v>
      </c>
      <c r="C39" s="16">
        <v>2005</v>
      </c>
      <c r="D39" s="2" t="s">
        <v>33</v>
      </c>
      <c r="E39" s="2">
        <v>15</v>
      </c>
      <c r="F39" s="2" t="s">
        <v>3</v>
      </c>
      <c r="G39" s="2" t="s">
        <v>1</v>
      </c>
      <c r="H39" s="2" t="s">
        <v>30</v>
      </c>
      <c r="I39" s="2">
        <v>2</v>
      </c>
      <c r="J39" s="2">
        <v>16</v>
      </c>
      <c r="K39" s="2" t="s">
        <v>34</v>
      </c>
      <c r="L39" s="2">
        <v>2003</v>
      </c>
      <c r="M39" s="2">
        <v>2002</v>
      </c>
      <c r="N39" s="2" t="s">
        <v>188</v>
      </c>
      <c r="O39" s="2">
        <v>0.1</v>
      </c>
      <c r="P39" s="2">
        <v>48.9</v>
      </c>
      <c r="Q39" s="2">
        <v>4</v>
      </c>
      <c r="R39" s="2">
        <v>25</v>
      </c>
      <c r="S39" s="2" t="s">
        <v>29</v>
      </c>
      <c r="T39" s="2">
        <v>0</v>
      </c>
      <c r="U39" s="2">
        <v>-84.940934828013397</v>
      </c>
      <c r="V39" s="2">
        <v>32.796237557414699</v>
      </c>
      <c r="W39" s="2" t="s">
        <v>45</v>
      </c>
      <c r="X39">
        <v>21.7942009</v>
      </c>
      <c r="Y39">
        <v>707.53198239999995</v>
      </c>
      <c r="Z39">
        <v>16.9869995</v>
      </c>
      <c r="AA39">
        <v>1314.2800293</v>
      </c>
      <c r="AB39" t="s">
        <v>158</v>
      </c>
      <c r="AC39">
        <f>(R39-Q39)/2</f>
        <v>10.5</v>
      </c>
    </row>
    <row r="40" spans="1:43" x14ac:dyDescent="0.3">
      <c r="A40" s="2">
        <v>807</v>
      </c>
      <c r="B40" s="2" t="s">
        <v>51</v>
      </c>
      <c r="C40" s="2">
        <v>2013</v>
      </c>
      <c r="D40" s="2" t="s">
        <v>33</v>
      </c>
      <c r="E40" s="2">
        <v>22</v>
      </c>
      <c r="F40" s="2" t="s">
        <v>3</v>
      </c>
      <c r="G40" s="2" t="s">
        <v>1</v>
      </c>
      <c r="H40" s="2" t="s">
        <v>30</v>
      </c>
      <c r="I40" s="2">
        <v>2</v>
      </c>
      <c r="J40" s="2">
        <v>9</v>
      </c>
      <c r="K40" s="2" t="s">
        <v>29</v>
      </c>
      <c r="L40" s="2">
        <v>2010</v>
      </c>
      <c r="M40" s="2">
        <v>2010</v>
      </c>
      <c r="N40" s="2" t="s">
        <v>188</v>
      </c>
      <c r="O40" s="2" t="s">
        <v>196</v>
      </c>
      <c r="P40" s="2" t="s">
        <v>196</v>
      </c>
      <c r="Q40" s="2" t="s">
        <v>29</v>
      </c>
      <c r="R40" s="2" t="s">
        <v>29</v>
      </c>
      <c r="S40" s="2" t="s">
        <v>29</v>
      </c>
      <c r="T40" s="2">
        <v>0.09</v>
      </c>
      <c r="U40" s="2">
        <v>123.84525886989</v>
      </c>
      <c r="V40" s="2">
        <v>41.295062120187801</v>
      </c>
      <c r="W40" s="2" t="s">
        <v>52</v>
      </c>
      <c r="X40">
        <v>105.11799619999999</v>
      </c>
      <c r="Y40">
        <v>1238.5300293</v>
      </c>
      <c r="Z40">
        <v>6.3927202000000003</v>
      </c>
      <c r="AA40">
        <v>853.03900150000004</v>
      </c>
      <c r="AB40" t="s">
        <v>158</v>
      </c>
      <c r="AC40" t="s">
        <v>198</v>
      </c>
    </row>
    <row r="41" spans="1:43" x14ac:dyDescent="0.3">
      <c r="A41" s="2">
        <v>1837</v>
      </c>
      <c r="B41" s="2" t="s">
        <v>64</v>
      </c>
      <c r="C41" s="2">
        <v>2017</v>
      </c>
      <c r="D41" s="2" t="s">
        <v>33</v>
      </c>
      <c r="E41" s="2">
        <v>91</v>
      </c>
      <c r="F41" s="2" t="s">
        <v>3</v>
      </c>
      <c r="G41" s="2" t="s">
        <v>1</v>
      </c>
      <c r="H41" s="2" t="s">
        <v>30</v>
      </c>
      <c r="I41" s="2" t="s">
        <v>29</v>
      </c>
      <c r="J41" s="2" t="s">
        <v>29</v>
      </c>
      <c r="K41" s="2" t="s">
        <v>29</v>
      </c>
      <c r="L41" s="2">
        <v>2012</v>
      </c>
      <c r="M41" s="2">
        <v>2010</v>
      </c>
      <c r="N41" s="2" t="s">
        <v>188</v>
      </c>
      <c r="O41" s="2">
        <v>0.01</v>
      </c>
      <c r="P41" s="2">
        <v>29.86</v>
      </c>
      <c r="Q41" s="2" t="s">
        <v>29</v>
      </c>
      <c r="R41" s="2" t="s">
        <v>29</v>
      </c>
      <c r="S41" s="2" t="s">
        <v>29</v>
      </c>
      <c r="T41" s="2">
        <v>0.12</v>
      </c>
      <c r="U41" s="2">
        <v>118.45875756250901</v>
      </c>
      <c r="V41" s="2">
        <v>29.8381249006937</v>
      </c>
      <c r="W41" s="2" t="s">
        <v>65</v>
      </c>
      <c r="X41">
        <v>53.250701900000003</v>
      </c>
      <c r="Y41">
        <v>843.81402590000005</v>
      </c>
      <c r="Z41">
        <v>15.2999001</v>
      </c>
      <c r="AA41">
        <v>1628.5</v>
      </c>
      <c r="AB41" t="s">
        <v>158</v>
      </c>
      <c r="AC41" t="s">
        <v>198</v>
      </c>
    </row>
    <row r="42" spans="1:43" x14ac:dyDescent="0.3">
      <c r="A42" s="2">
        <v>814</v>
      </c>
      <c r="B42" s="2" t="s">
        <v>130</v>
      </c>
      <c r="C42" s="2">
        <v>2012</v>
      </c>
      <c r="D42" s="2" t="s">
        <v>33</v>
      </c>
      <c r="E42" s="2">
        <v>249</v>
      </c>
      <c r="F42" s="2" t="s">
        <v>3</v>
      </c>
      <c r="G42" s="2" t="s">
        <v>1</v>
      </c>
      <c r="H42" s="2" t="s">
        <v>30</v>
      </c>
      <c r="I42" s="2" t="s">
        <v>29</v>
      </c>
      <c r="J42" s="2" t="s">
        <v>29</v>
      </c>
      <c r="K42" s="2" t="s">
        <v>34</v>
      </c>
      <c r="L42" s="2">
        <v>2003</v>
      </c>
      <c r="M42" s="2">
        <v>2000</v>
      </c>
      <c r="N42" s="2" t="s">
        <v>188</v>
      </c>
      <c r="O42" s="2" t="s">
        <v>196</v>
      </c>
      <c r="P42" s="2" t="s">
        <v>196</v>
      </c>
      <c r="Q42" s="2" t="s">
        <v>29</v>
      </c>
      <c r="R42" s="2" t="s">
        <v>29</v>
      </c>
      <c r="S42" s="2" t="s">
        <v>29</v>
      </c>
      <c r="T42" s="2">
        <v>0.13</v>
      </c>
      <c r="U42" s="2">
        <v>15.704927662290199</v>
      </c>
      <c r="V42" s="2">
        <v>48.213457164942497</v>
      </c>
      <c r="W42" s="8" t="s">
        <v>128</v>
      </c>
      <c r="X42">
        <v>34.132400500000003</v>
      </c>
      <c r="Y42">
        <v>720.39300539999999</v>
      </c>
      <c r="Z42">
        <v>8.5797004999999995</v>
      </c>
      <c r="AA42">
        <v>702.24200440000004</v>
      </c>
      <c r="AB42" t="s">
        <v>158</v>
      </c>
      <c r="AC42" t="s">
        <v>198</v>
      </c>
    </row>
    <row r="43" spans="1:43" s="2" customFormat="1" x14ac:dyDescent="0.3">
      <c r="A43" s="13">
        <v>1138</v>
      </c>
      <c r="B43" s="10" t="s">
        <v>53</v>
      </c>
      <c r="C43" s="15">
        <v>2005</v>
      </c>
      <c r="D43" s="2" t="s">
        <v>33</v>
      </c>
      <c r="E43" s="2">
        <v>33</v>
      </c>
      <c r="F43" s="2" t="s">
        <v>3</v>
      </c>
      <c r="G43" s="2" t="s">
        <v>1</v>
      </c>
      <c r="H43" s="2" t="s">
        <v>30</v>
      </c>
      <c r="I43" s="2" t="s">
        <v>29</v>
      </c>
      <c r="J43" s="2" t="s">
        <v>29</v>
      </c>
      <c r="K43" s="2" t="s">
        <v>29</v>
      </c>
      <c r="L43" s="2">
        <v>2001</v>
      </c>
      <c r="M43" s="2">
        <v>1992</v>
      </c>
      <c r="N43" s="2" t="s">
        <v>188</v>
      </c>
      <c r="O43" s="2" t="s">
        <v>196</v>
      </c>
      <c r="P43" s="2" t="s">
        <v>196</v>
      </c>
      <c r="Q43" s="2" t="s">
        <v>29</v>
      </c>
      <c r="R43" s="2" t="s">
        <v>29</v>
      </c>
      <c r="S43" s="2" t="s">
        <v>29</v>
      </c>
      <c r="T43" s="2">
        <v>0.15</v>
      </c>
      <c r="U43" s="2">
        <v>-73.815635430313705</v>
      </c>
      <c r="V43" s="2">
        <v>41.543897058267198</v>
      </c>
      <c r="W43" s="2" t="s">
        <v>54</v>
      </c>
      <c r="X43">
        <v>10.049599600000001</v>
      </c>
      <c r="Y43">
        <v>928.36700440000004</v>
      </c>
      <c r="Z43">
        <v>9.4608401999999998</v>
      </c>
      <c r="AA43">
        <v>1241.4899902</v>
      </c>
      <c r="AB43" t="s">
        <v>158</v>
      </c>
      <c r="AC43" t="s">
        <v>198</v>
      </c>
    </row>
    <row r="44" spans="1:43" s="2" customFormat="1" x14ac:dyDescent="0.3">
      <c r="A44" s="13">
        <v>2530</v>
      </c>
      <c r="B44" s="14" t="s">
        <v>66</v>
      </c>
      <c r="C44" s="15">
        <v>2020</v>
      </c>
      <c r="D44" s="2" t="s">
        <v>157</v>
      </c>
      <c r="E44" s="2">
        <v>60</v>
      </c>
      <c r="F44" s="2" t="s">
        <v>3</v>
      </c>
      <c r="G44" s="2" t="s">
        <v>1</v>
      </c>
      <c r="H44" s="2" t="s">
        <v>30</v>
      </c>
      <c r="I44" s="2" t="s">
        <v>29</v>
      </c>
      <c r="J44" s="2" t="s">
        <v>29</v>
      </c>
      <c r="K44" s="2" t="s">
        <v>29</v>
      </c>
      <c r="L44" s="2">
        <v>2014</v>
      </c>
      <c r="M44" s="2">
        <v>1993</v>
      </c>
      <c r="N44" s="2" t="s">
        <v>4</v>
      </c>
      <c r="O44" s="2">
        <v>0.1</v>
      </c>
      <c r="P44" s="2">
        <v>73.099999999999994</v>
      </c>
      <c r="Q44" s="2">
        <v>1.46</v>
      </c>
      <c r="R44" s="2">
        <v>48.72</v>
      </c>
      <c r="S44" s="2">
        <v>17.309999999999999</v>
      </c>
      <c r="T44" s="2">
        <v>-0.53</v>
      </c>
      <c r="U44" s="2">
        <v>-54.632689944269401</v>
      </c>
      <c r="V44" s="2">
        <v>-30.2011649188631</v>
      </c>
      <c r="W44" s="2" t="s">
        <v>67</v>
      </c>
      <c r="X44">
        <v>6.5725002000000003</v>
      </c>
      <c r="Y44">
        <v>420.6340027</v>
      </c>
      <c r="Z44">
        <v>19.438100800000001</v>
      </c>
      <c r="AA44">
        <v>1581.6999512</v>
      </c>
      <c r="AB44" t="s">
        <v>160</v>
      </c>
      <c r="AC44">
        <f>(R44-Q44)/2</f>
        <v>23.63</v>
      </c>
    </row>
    <row r="45" spans="1:43" s="2" customFormat="1" x14ac:dyDescent="0.3">
      <c r="A45" s="13">
        <v>1328</v>
      </c>
      <c r="B45" s="14" t="s">
        <v>60</v>
      </c>
      <c r="C45" s="15">
        <v>2016</v>
      </c>
      <c r="D45" s="2" t="s">
        <v>157</v>
      </c>
      <c r="E45" s="2">
        <v>62</v>
      </c>
      <c r="F45" s="2" t="s">
        <v>3</v>
      </c>
      <c r="G45" s="2" t="s">
        <v>1</v>
      </c>
      <c r="H45" s="2" t="s">
        <v>30</v>
      </c>
      <c r="I45" s="2" t="s">
        <v>29</v>
      </c>
      <c r="J45" s="2" t="s">
        <v>29</v>
      </c>
      <c r="K45" s="2" t="s">
        <v>29</v>
      </c>
      <c r="L45" s="2">
        <v>2006</v>
      </c>
      <c r="M45" s="2">
        <v>2006</v>
      </c>
      <c r="N45" s="2" t="s">
        <v>4</v>
      </c>
      <c r="O45" s="2" t="s">
        <v>196</v>
      </c>
      <c r="P45" s="2" t="s">
        <v>196</v>
      </c>
      <c r="Q45" s="2" t="s">
        <v>29</v>
      </c>
      <c r="R45" s="2" t="s">
        <v>29</v>
      </c>
      <c r="S45" s="2" t="s">
        <v>29</v>
      </c>
      <c r="T45" s="2">
        <v>-0.31</v>
      </c>
      <c r="U45" s="2">
        <v>-96.470589211321197</v>
      </c>
      <c r="V45" s="2">
        <v>39.6208633285394</v>
      </c>
      <c r="W45" s="2" t="s">
        <v>61</v>
      </c>
      <c r="X45">
        <v>53.9197998</v>
      </c>
      <c r="Y45">
        <v>1041.3800048999999</v>
      </c>
      <c r="Z45">
        <v>11.8155003</v>
      </c>
      <c r="AA45">
        <v>864.92797849999999</v>
      </c>
      <c r="AB45" t="s">
        <v>160</v>
      </c>
      <c r="AC45" t="s">
        <v>198</v>
      </c>
    </row>
    <row r="46" spans="1:43" s="2" customFormat="1" x14ac:dyDescent="0.3">
      <c r="A46" s="13">
        <v>2530</v>
      </c>
      <c r="B46" s="14" t="s">
        <v>66</v>
      </c>
      <c r="C46" s="15">
        <v>2020</v>
      </c>
      <c r="D46" s="2" t="s">
        <v>157</v>
      </c>
      <c r="E46" s="2">
        <v>60</v>
      </c>
      <c r="F46" s="2" t="s">
        <v>3</v>
      </c>
      <c r="G46" s="2" t="s">
        <v>1</v>
      </c>
      <c r="H46" s="2" t="s">
        <v>30</v>
      </c>
      <c r="I46" s="2" t="s">
        <v>29</v>
      </c>
      <c r="J46" s="2" t="s">
        <v>29</v>
      </c>
      <c r="K46" s="2" t="s">
        <v>29</v>
      </c>
      <c r="L46" s="2">
        <v>2014</v>
      </c>
      <c r="M46" s="2">
        <v>2013</v>
      </c>
      <c r="N46" s="2" t="s">
        <v>4</v>
      </c>
      <c r="O46" s="2">
        <v>0.3</v>
      </c>
      <c r="P46" s="2">
        <v>79.599999999999994</v>
      </c>
      <c r="Q46" s="2">
        <v>1.46</v>
      </c>
      <c r="R46" s="2">
        <v>48.72</v>
      </c>
      <c r="S46" s="2">
        <v>17.309999999999999</v>
      </c>
      <c r="T46" s="2">
        <v>-0.27</v>
      </c>
      <c r="U46" s="2">
        <v>-54.632689944269401</v>
      </c>
      <c r="V46" s="2">
        <v>-30.2011649188631</v>
      </c>
      <c r="W46" s="2" t="s">
        <v>67</v>
      </c>
      <c r="X46">
        <v>6.5725002000000003</v>
      </c>
      <c r="Y46">
        <v>420.6340027</v>
      </c>
      <c r="Z46">
        <v>19.438100800000001</v>
      </c>
      <c r="AA46">
        <v>1581.6999512</v>
      </c>
      <c r="AB46" t="s">
        <v>160</v>
      </c>
      <c r="AC46">
        <f>(R46-Q46)/2</f>
        <v>23.63</v>
      </c>
      <c r="AN46"/>
      <c r="AO46"/>
      <c r="AP46"/>
      <c r="AQ46"/>
    </row>
    <row r="47" spans="1:43" s="2" customFormat="1" x14ac:dyDescent="0.3">
      <c r="A47" s="13">
        <v>1328</v>
      </c>
      <c r="B47" s="14" t="s">
        <v>60</v>
      </c>
      <c r="C47" s="15">
        <v>2016</v>
      </c>
      <c r="D47" s="2" t="s">
        <v>157</v>
      </c>
      <c r="E47" s="2">
        <v>42</v>
      </c>
      <c r="F47" s="2" t="s">
        <v>3</v>
      </c>
      <c r="G47" s="2" t="s">
        <v>1</v>
      </c>
      <c r="H47" s="2" t="s">
        <v>30</v>
      </c>
      <c r="I47" s="2">
        <v>2</v>
      </c>
      <c r="J47" s="2">
        <v>16</v>
      </c>
      <c r="K47" s="2" t="s">
        <v>29</v>
      </c>
      <c r="L47" s="2">
        <v>2006</v>
      </c>
      <c r="M47" s="2">
        <v>2006</v>
      </c>
      <c r="N47" s="2" t="s">
        <v>4</v>
      </c>
      <c r="O47" s="2">
        <v>20</v>
      </c>
      <c r="P47" s="2">
        <v>80</v>
      </c>
      <c r="Q47" s="2" t="s">
        <v>29</v>
      </c>
      <c r="R47" s="2" t="s">
        <v>29</v>
      </c>
      <c r="S47" s="2" t="s">
        <v>29</v>
      </c>
      <c r="T47" s="2">
        <v>-0.19</v>
      </c>
      <c r="U47" s="2">
        <v>-96.943352578881999</v>
      </c>
      <c r="V47" s="2">
        <v>37.2940120902636</v>
      </c>
      <c r="W47" s="2" t="s">
        <v>61</v>
      </c>
      <c r="X47">
        <v>42.190300000000001</v>
      </c>
      <c r="Y47">
        <v>971.61401369999999</v>
      </c>
      <c r="Z47">
        <v>14.027199700000001</v>
      </c>
      <c r="AA47">
        <v>879.18597409999995</v>
      </c>
      <c r="AB47" t="s">
        <v>160</v>
      </c>
      <c r="AC47" t="s">
        <v>198</v>
      </c>
      <c r="AN47"/>
      <c r="AO47"/>
      <c r="AP47"/>
      <c r="AQ47"/>
    </row>
    <row r="48" spans="1:43" s="2" customFormat="1" x14ac:dyDescent="0.3">
      <c r="A48" s="9">
        <v>619</v>
      </c>
      <c r="B48" s="10" t="s">
        <v>189</v>
      </c>
      <c r="C48" s="11">
        <v>2016</v>
      </c>
      <c r="D48" s="2" t="s">
        <v>5</v>
      </c>
      <c r="E48" s="2">
        <v>54</v>
      </c>
      <c r="F48" s="2" t="s">
        <v>3</v>
      </c>
      <c r="G48" s="2" t="s">
        <v>1</v>
      </c>
      <c r="H48" s="2" t="s">
        <v>30</v>
      </c>
      <c r="I48" s="2" t="s">
        <v>29</v>
      </c>
      <c r="J48" s="2" t="s">
        <v>29</v>
      </c>
      <c r="K48" s="2" t="s">
        <v>29</v>
      </c>
      <c r="L48" s="2">
        <v>2014</v>
      </c>
      <c r="M48" s="2">
        <v>2010</v>
      </c>
      <c r="N48" s="2" t="s">
        <v>31</v>
      </c>
      <c r="O48" s="2">
        <v>0.3</v>
      </c>
      <c r="P48" s="2">
        <v>73.400000000000006</v>
      </c>
      <c r="Q48" s="2">
        <v>1.6</v>
      </c>
      <c r="R48" s="2">
        <v>148.1</v>
      </c>
      <c r="S48" s="2">
        <v>23.1</v>
      </c>
      <c r="T48" s="2">
        <v>-1.3800000000000007E-2</v>
      </c>
      <c r="U48" s="2">
        <v>-54.449138065527102</v>
      </c>
      <c r="V48" s="2">
        <v>-30.253019989359899</v>
      </c>
      <c r="W48" s="2" t="s">
        <v>67</v>
      </c>
      <c r="X48">
        <v>6.6284900000000002</v>
      </c>
      <c r="Y48">
        <v>419.58898929999998</v>
      </c>
      <c r="Z48">
        <v>19.519500699999998</v>
      </c>
      <c r="AA48">
        <v>1594</v>
      </c>
      <c r="AB48" t="s">
        <v>160</v>
      </c>
      <c r="AC48">
        <f>(R48-Q48)/2</f>
        <v>73.25</v>
      </c>
      <c r="AN48"/>
      <c r="AO48"/>
      <c r="AP48"/>
      <c r="AQ48"/>
    </row>
  </sheetData>
  <autoFilter ref="A1:AC48" xr:uid="{DBB89D24-12F2-4895-BFBB-E513F5CF3A80}">
    <sortState xmlns:xlrd2="http://schemas.microsoft.com/office/spreadsheetml/2017/richdata2" ref="A2:AC48">
      <sortCondition ref="AB1:AB48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Data_all</vt:lpstr>
      <vt:lpstr>Macroinvertebrates</vt:lpstr>
      <vt:lpstr>Fishes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2021-08-31T12:48:24Z</dcterms:modified>
</cp:coreProperties>
</file>