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<sst xmlns="http://schemas.openxmlformats.org/spreadsheetml/2006/main" count="32" uniqueCount="30">
  <si>
    <t>Gender</t>
  </si>
  <si>
    <t>Age</t>
  </si>
  <si>
    <t>Annual Income (k$)</t>
  </si>
  <si>
    <t>Spending Score (1-100)</t>
  </si>
  <si>
    <t xml:space="preserve">data = </t>
  </si>
  <si>
    <t xml:space="preserve">centeroid 1= </t>
  </si>
  <si>
    <t xml:space="preserve">centeroid 2= </t>
  </si>
  <si>
    <t>ecludian1 =</t>
  </si>
  <si>
    <t>=</t>
  </si>
  <si>
    <t>ecludian2 =</t>
  </si>
  <si>
    <t>if ecludian1 &lt; ecludian2=</t>
  </si>
  <si>
    <t xml:space="preserve">cluster1 = </t>
  </si>
  <si>
    <t>cluster2=</t>
  </si>
  <si>
    <t>centeroid awal adalah random</t>
  </si>
  <si>
    <t>jarak antara setiap data dengan semua center 1</t>
  </si>
  <si>
    <t>jarak antara setiap data dengan semua center 2</t>
  </si>
  <si>
    <t>pengecekan jarak yang terkecil antar euclidean1 dan euclidean2</t>
  </si>
  <si>
    <t>data dipecah terhadap kluster yang telah ditemukan</t>
  </si>
  <si>
    <t>epoch2</t>
  </si>
  <si>
    <t>epho ke dua centeroid menggunakan nilai tengah antar data yang telah dikluster</t>
  </si>
  <si>
    <t>epoch3</t>
  </si>
  <si>
    <t>akurasi=</t>
  </si>
  <si>
    <t xml:space="preserve">cluss1= </t>
  </si>
  <si>
    <t>clus2=</t>
  </si>
  <si>
    <t>a1=</t>
  </si>
  <si>
    <t xml:space="preserve">distance = </t>
  </si>
  <si>
    <t xml:space="preserve">b2 = </t>
  </si>
  <si>
    <t>averrage = a</t>
  </si>
  <si>
    <t>averrage = b</t>
  </si>
  <si>
    <t>si1 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</si>
</sst>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1" fillId="0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3" borderId="2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5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workbookViewId="0">
      <selection activeCell="E5" sqref="E5"/>
    </sheetView>
  </sheetViews>
  <sheetFormatPr defaultColWidth="8.8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19</v>
      </c>
      <c r="C2">
        <v>15</v>
      </c>
      <c r="D2">
        <v>39</v>
      </c>
    </row>
    <row r="3" spans="1:4">
      <c r="A3">
        <v>1</v>
      </c>
      <c r="B3">
        <v>21</v>
      </c>
      <c r="C3">
        <v>15</v>
      </c>
      <c r="D3">
        <v>81</v>
      </c>
    </row>
    <row r="4" spans="1:4">
      <c r="A4">
        <v>0</v>
      </c>
      <c r="B4">
        <v>20</v>
      </c>
      <c r="C4">
        <v>16</v>
      </c>
      <c r="D4">
        <v>6</v>
      </c>
    </row>
    <row r="5" spans="1:4">
      <c r="A5">
        <v>0</v>
      </c>
      <c r="B5">
        <v>23</v>
      </c>
      <c r="C5">
        <v>16</v>
      </c>
      <c r="D5">
        <v>77</v>
      </c>
    </row>
    <row r="6" spans="1:4">
      <c r="A6">
        <v>0</v>
      </c>
      <c r="B6">
        <v>31</v>
      </c>
      <c r="C6">
        <v>17</v>
      </c>
      <c r="D6">
        <v>40</v>
      </c>
    </row>
    <row r="7" spans="1:4">
      <c r="A7">
        <v>0</v>
      </c>
      <c r="B7">
        <v>22</v>
      </c>
      <c r="C7">
        <v>17</v>
      </c>
      <c r="D7">
        <v>76</v>
      </c>
    </row>
    <row r="8" spans="1:4">
      <c r="A8">
        <v>0</v>
      </c>
      <c r="B8">
        <v>35</v>
      </c>
      <c r="C8">
        <v>18</v>
      </c>
      <c r="D8">
        <v>6</v>
      </c>
    </row>
    <row r="9" spans="1:4">
      <c r="A9">
        <v>0</v>
      </c>
      <c r="B9">
        <v>23</v>
      </c>
      <c r="C9">
        <v>18</v>
      </c>
      <c r="D9">
        <v>94</v>
      </c>
    </row>
    <row r="10" spans="1:4">
      <c r="A10">
        <v>1</v>
      </c>
      <c r="B10">
        <v>64</v>
      </c>
      <c r="C10">
        <v>19</v>
      </c>
      <c r="D10">
        <v>3</v>
      </c>
    </row>
    <row r="11" spans="1:4">
      <c r="A11">
        <v>0</v>
      </c>
      <c r="B11">
        <v>30</v>
      </c>
      <c r="C11">
        <v>19</v>
      </c>
      <c r="D11">
        <v>72</v>
      </c>
    </row>
    <row r="12" spans="1:4">
      <c r="A12">
        <v>1</v>
      </c>
      <c r="B12">
        <v>67</v>
      </c>
      <c r="C12">
        <v>19</v>
      </c>
      <c r="D12">
        <v>14</v>
      </c>
    </row>
    <row r="13" spans="1:4">
      <c r="A13">
        <v>0</v>
      </c>
      <c r="B13">
        <v>35</v>
      </c>
      <c r="C13">
        <v>19</v>
      </c>
      <c r="D13">
        <v>99</v>
      </c>
    </row>
    <row r="14" spans="1:4">
      <c r="A14">
        <v>0</v>
      </c>
      <c r="B14">
        <v>58</v>
      </c>
      <c r="C14">
        <v>20</v>
      </c>
      <c r="D14">
        <v>15</v>
      </c>
    </row>
    <row r="15" spans="1:4">
      <c r="A15">
        <v>0</v>
      </c>
      <c r="B15">
        <v>24</v>
      </c>
      <c r="C15">
        <v>20</v>
      </c>
      <c r="D15">
        <v>77</v>
      </c>
    </row>
    <row r="16" spans="1:4">
      <c r="A16">
        <v>1</v>
      </c>
      <c r="B16">
        <v>37</v>
      </c>
      <c r="C16">
        <v>20</v>
      </c>
      <c r="D16">
        <v>13</v>
      </c>
    </row>
    <row r="17" spans="1:4">
      <c r="A17">
        <v>1</v>
      </c>
      <c r="B17">
        <v>22</v>
      </c>
      <c r="C17">
        <v>20</v>
      </c>
      <c r="D17">
        <v>79</v>
      </c>
    </row>
    <row r="18" spans="1:4">
      <c r="A18">
        <v>0</v>
      </c>
      <c r="B18">
        <v>35</v>
      </c>
      <c r="C18">
        <v>21</v>
      </c>
      <c r="D18">
        <v>35</v>
      </c>
    </row>
    <row r="19" spans="1:4">
      <c r="A19">
        <v>1</v>
      </c>
      <c r="B19">
        <v>20</v>
      </c>
      <c r="C19">
        <v>21</v>
      </c>
      <c r="D19">
        <v>66</v>
      </c>
    </row>
    <row r="20" spans="1:4">
      <c r="A20">
        <v>1</v>
      </c>
      <c r="B20">
        <v>52</v>
      </c>
      <c r="C20">
        <v>23</v>
      </c>
      <c r="D20">
        <v>29</v>
      </c>
    </row>
    <row r="21" spans="1:4">
      <c r="A21">
        <v>0</v>
      </c>
      <c r="B21">
        <v>35</v>
      </c>
      <c r="C21">
        <v>23</v>
      </c>
      <c r="D21">
        <v>98</v>
      </c>
    </row>
    <row r="22" spans="1:4">
      <c r="A22">
        <v>1</v>
      </c>
      <c r="B22">
        <v>35</v>
      </c>
      <c r="C22">
        <v>24</v>
      </c>
      <c r="D22">
        <v>35</v>
      </c>
    </row>
    <row r="23" spans="1:4">
      <c r="A23">
        <v>1</v>
      </c>
      <c r="B23">
        <v>25</v>
      </c>
      <c r="C23">
        <v>24</v>
      </c>
      <c r="D23">
        <v>73</v>
      </c>
    </row>
    <row r="24" spans="1:4">
      <c r="A24">
        <v>0</v>
      </c>
      <c r="B24">
        <v>46</v>
      </c>
      <c r="C24">
        <v>25</v>
      </c>
      <c r="D24">
        <v>5</v>
      </c>
    </row>
    <row r="25" spans="1:4">
      <c r="A25">
        <v>1</v>
      </c>
      <c r="B25">
        <v>31</v>
      </c>
      <c r="C25">
        <v>25</v>
      </c>
      <c r="D25">
        <v>73</v>
      </c>
    </row>
    <row r="26" spans="1:4">
      <c r="A26">
        <v>0</v>
      </c>
      <c r="B26">
        <v>54</v>
      </c>
      <c r="C26">
        <v>28</v>
      </c>
      <c r="D26">
        <v>14</v>
      </c>
    </row>
    <row r="27" spans="1:4">
      <c r="A27">
        <v>1</v>
      </c>
      <c r="B27">
        <v>29</v>
      </c>
      <c r="C27">
        <v>28</v>
      </c>
      <c r="D27">
        <v>82</v>
      </c>
    </row>
    <row r="28" spans="1:4">
      <c r="A28">
        <v>0</v>
      </c>
      <c r="B28">
        <v>45</v>
      </c>
      <c r="C28">
        <v>28</v>
      </c>
      <c r="D28">
        <v>32</v>
      </c>
    </row>
    <row r="29" spans="1:4">
      <c r="A29">
        <v>1</v>
      </c>
      <c r="B29">
        <v>35</v>
      </c>
      <c r="C29">
        <v>28</v>
      </c>
      <c r="D29">
        <v>61</v>
      </c>
    </row>
    <row r="30" spans="1:4">
      <c r="A30">
        <v>0</v>
      </c>
      <c r="B30">
        <v>40</v>
      </c>
      <c r="C30">
        <v>29</v>
      </c>
      <c r="D30">
        <v>31</v>
      </c>
    </row>
    <row r="31" spans="1:4">
      <c r="A31">
        <v>0</v>
      </c>
      <c r="B31">
        <v>23</v>
      </c>
      <c r="C31">
        <v>29</v>
      </c>
      <c r="D31">
        <v>87</v>
      </c>
    </row>
    <row r="32" spans="1:4">
      <c r="A32">
        <v>1</v>
      </c>
      <c r="B32">
        <v>60</v>
      </c>
      <c r="C32">
        <v>30</v>
      </c>
      <c r="D32">
        <v>4</v>
      </c>
    </row>
    <row r="33" spans="1:4">
      <c r="A33">
        <v>0</v>
      </c>
      <c r="B33">
        <v>21</v>
      </c>
      <c r="C33">
        <v>30</v>
      </c>
      <c r="D33">
        <v>73</v>
      </c>
    </row>
    <row r="34" spans="1:4">
      <c r="A34">
        <v>1</v>
      </c>
      <c r="B34">
        <v>53</v>
      </c>
      <c r="C34">
        <v>33</v>
      </c>
      <c r="D34">
        <v>4</v>
      </c>
    </row>
    <row r="35" spans="1:4">
      <c r="A35">
        <v>1</v>
      </c>
      <c r="B35">
        <v>18</v>
      </c>
      <c r="C35">
        <v>33</v>
      </c>
      <c r="D35">
        <v>92</v>
      </c>
    </row>
    <row r="36" spans="1:4">
      <c r="A36">
        <v>0</v>
      </c>
      <c r="B36">
        <v>49</v>
      </c>
      <c r="C36">
        <v>33</v>
      </c>
      <c r="D36">
        <v>14</v>
      </c>
    </row>
    <row r="37" spans="1:4">
      <c r="A37">
        <v>0</v>
      </c>
      <c r="B37">
        <v>21</v>
      </c>
      <c r="C37">
        <v>33</v>
      </c>
      <c r="D37">
        <v>81</v>
      </c>
    </row>
    <row r="38" spans="1:4">
      <c r="A38">
        <v>0</v>
      </c>
      <c r="B38">
        <v>42</v>
      </c>
      <c r="C38">
        <v>34</v>
      </c>
      <c r="D38">
        <v>17</v>
      </c>
    </row>
    <row r="39" spans="1:4">
      <c r="A39">
        <v>0</v>
      </c>
      <c r="B39">
        <v>30</v>
      </c>
      <c r="C39">
        <v>34</v>
      </c>
      <c r="D39">
        <v>73</v>
      </c>
    </row>
    <row r="40" spans="1:4">
      <c r="A40">
        <v>0</v>
      </c>
      <c r="B40">
        <v>36</v>
      </c>
      <c r="C40">
        <v>37</v>
      </c>
      <c r="D40">
        <v>26</v>
      </c>
    </row>
    <row r="41" spans="1:4">
      <c r="A41">
        <v>0</v>
      </c>
      <c r="B41">
        <v>20</v>
      </c>
      <c r="C41">
        <v>37</v>
      </c>
      <c r="D41">
        <v>75</v>
      </c>
    </row>
    <row r="42" spans="1:4">
      <c r="A42">
        <v>0</v>
      </c>
      <c r="B42">
        <v>65</v>
      </c>
      <c r="C42">
        <v>38</v>
      </c>
      <c r="D42">
        <v>35</v>
      </c>
    </row>
    <row r="43" spans="1:4">
      <c r="A43">
        <v>1</v>
      </c>
      <c r="B43">
        <v>24</v>
      </c>
      <c r="C43">
        <v>38</v>
      </c>
      <c r="D43">
        <v>92</v>
      </c>
    </row>
    <row r="44" spans="1:4">
      <c r="A44">
        <v>1</v>
      </c>
      <c r="B44">
        <v>48</v>
      </c>
      <c r="C44">
        <v>39</v>
      </c>
      <c r="D44">
        <v>36</v>
      </c>
    </row>
    <row r="45" spans="1:4">
      <c r="A45">
        <v>0</v>
      </c>
      <c r="B45">
        <v>31</v>
      </c>
      <c r="C45">
        <v>39</v>
      </c>
      <c r="D45">
        <v>61</v>
      </c>
    </row>
    <row r="46" spans="1:4">
      <c r="A46">
        <v>0</v>
      </c>
      <c r="B46">
        <v>49</v>
      </c>
      <c r="C46">
        <v>39</v>
      </c>
      <c r="D46">
        <v>28</v>
      </c>
    </row>
    <row r="47" spans="1:4">
      <c r="A47">
        <v>0</v>
      </c>
      <c r="B47">
        <v>24</v>
      </c>
      <c r="C47">
        <v>39</v>
      </c>
      <c r="D47">
        <v>65</v>
      </c>
    </row>
    <row r="48" spans="1:4">
      <c r="A48">
        <v>0</v>
      </c>
      <c r="B48">
        <v>50</v>
      </c>
      <c r="C48">
        <v>40</v>
      </c>
      <c r="D48">
        <v>55</v>
      </c>
    </row>
    <row r="49" spans="1:4">
      <c r="A49">
        <v>0</v>
      </c>
      <c r="B49">
        <v>27</v>
      </c>
      <c r="C49">
        <v>40</v>
      </c>
      <c r="D49">
        <v>47</v>
      </c>
    </row>
    <row r="50" spans="1:4">
      <c r="A50">
        <v>0</v>
      </c>
      <c r="B50">
        <v>29</v>
      </c>
      <c r="C50">
        <v>40</v>
      </c>
      <c r="D50">
        <v>42</v>
      </c>
    </row>
    <row r="51" spans="1:4">
      <c r="A51">
        <v>0</v>
      </c>
      <c r="B51">
        <v>31</v>
      </c>
      <c r="C51">
        <v>40</v>
      </c>
      <c r="D51">
        <v>42</v>
      </c>
    </row>
    <row r="52" spans="1:4">
      <c r="A52">
        <v>0</v>
      </c>
      <c r="B52">
        <v>49</v>
      </c>
      <c r="C52">
        <v>42</v>
      </c>
      <c r="D52">
        <v>52</v>
      </c>
    </row>
    <row r="53" spans="1:4">
      <c r="A53">
        <v>1</v>
      </c>
      <c r="B53">
        <v>33</v>
      </c>
      <c r="C53">
        <v>42</v>
      </c>
      <c r="D53">
        <v>60</v>
      </c>
    </row>
    <row r="54" spans="1:4">
      <c r="A54">
        <v>0</v>
      </c>
      <c r="B54">
        <v>31</v>
      </c>
      <c r="C54">
        <v>43</v>
      </c>
      <c r="D54">
        <v>54</v>
      </c>
    </row>
    <row r="55" spans="1:4">
      <c r="A55">
        <v>1</v>
      </c>
      <c r="B55">
        <v>59</v>
      </c>
      <c r="C55">
        <v>43</v>
      </c>
      <c r="D55">
        <v>60</v>
      </c>
    </row>
    <row r="56" spans="1:4">
      <c r="A56">
        <v>0</v>
      </c>
      <c r="B56">
        <v>50</v>
      </c>
      <c r="C56">
        <v>43</v>
      </c>
      <c r="D56">
        <v>45</v>
      </c>
    </row>
    <row r="57" spans="1:4">
      <c r="A57">
        <v>1</v>
      </c>
      <c r="B57">
        <v>47</v>
      </c>
      <c r="C57">
        <v>43</v>
      </c>
      <c r="D57">
        <v>41</v>
      </c>
    </row>
    <row r="58" spans="1:4">
      <c r="A58">
        <v>0</v>
      </c>
      <c r="B58">
        <v>51</v>
      </c>
      <c r="C58">
        <v>44</v>
      </c>
      <c r="D58">
        <v>50</v>
      </c>
    </row>
    <row r="59" spans="1:4">
      <c r="A59">
        <v>1</v>
      </c>
      <c r="B59">
        <v>69</v>
      </c>
      <c r="C59">
        <v>44</v>
      </c>
      <c r="D59">
        <v>46</v>
      </c>
    </row>
    <row r="60" spans="1:4">
      <c r="A60">
        <v>0</v>
      </c>
      <c r="B60">
        <v>27</v>
      </c>
      <c r="C60">
        <v>46</v>
      </c>
      <c r="D60">
        <v>51</v>
      </c>
    </row>
    <row r="61" spans="1:4">
      <c r="A61">
        <v>1</v>
      </c>
      <c r="B61">
        <v>53</v>
      </c>
      <c r="C61">
        <v>46</v>
      </c>
      <c r="D61">
        <v>46</v>
      </c>
    </row>
    <row r="62" spans="1:4">
      <c r="A62">
        <v>1</v>
      </c>
      <c r="B62">
        <v>70</v>
      </c>
      <c r="C62">
        <v>46</v>
      </c>
      <c r="D62">
        <v>56</v>
      </c>
    </row>
    <row r="63" spans="1:4">
      <c r="A63">
        <v>1</v>
      </c>
      <c r="B63">
        <v>19</v>
      </c>
      <c r="C63">
        <v>46</v>
      </c>
      <c r="D63">
        <v>55</v>
      </c>
    </row>
    <row r="64" spans="1:4">
      <c r="A64">
        <v>0</v>
      </c>
      <c r="B64">
        <v>67</v>
      </c>
      <c r="C64">
        <v>47</v>
      </c>
      <c r="D64">
        <v>52</v>
      </c>
    </row>
    <row r="65" spans="1:4">
      <c r="A65">
        <v>0</v>
      </c>
      <c r="B65">
        <v>54</v>
      </c>
      <c r="C65">
        <v>47</v>
      </c>
      <c r="D65">
        <v>59</v>
      </c>
    </row>
    <row r="66" spans="1:4">
      <c r="A66">
        <v>1</v>
      </c>
      <c r="B66">
        <v>63</v>
      </c>
      <c r="C66">
        <v>48</v>
      </c>
      <c r="D66">
        <v>51</v>
      </c>
    </row>
    <row r="67" spans="1:4">
      <c r="A67">
        <v>1</v>
      </c>
      <c r="B67">
        <v>18</v>
      </c>
      <c r="C67">
        <v>48</v>
      </c>
      <c r="D67">
        <v>59</v>
      </c>
    </row>
    <row r="68" spans="1:4">
      <c r="A68">
        <v>0</v>
      </c>
      <c r="B68">
        <v>43</v>
      </c>
      <c r="C68">
        <v>48</v>
      </c>
      <c r="D68">
        <v>50</v>
      </c>
    </row>
    <row r="69" spans="1:4">
      <c r="A69">
        <v>0</v>
      </c>
      <c r="B69">
        <v>68</v>
      </c>
      <c r="C69">
        <v>48</v>
      </c>
      <c r="D69">
        <v>48</v>
      </c>
    </row>
    <row r="70" spans="1:4">
      <c r="A70">
        <v>1</v>
      </c>
      <c r="B70">
        <v>19</v>
      </c>
      <c r="C70">
        <v>48</v>
      </c>
      <c r="D70">
        <v>59</v>
      </c>
    </row>
    <row r="71" spans="1:4">
      <c r="A71">
        <v>0</v>
      </c>
      <c r="B71">
        <v>32</v>
      </c>
      <c r="C71">
        <v>48</v>
      </c>
      <c r="D71">
        <v>47</v>
      </c>
    </row>
    <row r="72" spans="1:4">
      <c r="A72">
        <v>1</v>
      </c>
      <c r="B72">
        <v>70</v>
      </c>
      <c r="C72">
        <v>49</v>
      </c>
      <c r="D72">
        <v>55</v>
      </c>
    </row>
    <row r="73" spans="1:4">
      <c r="A73">
        <v>0</v>
      </c>
      <c r="B73">
        <v>47</v>
      </c>
      <c r="C73">
        <v>49</v>
      </c>
      <c r="D73">
        <v>42</v>
      </c>
    </row>
    <row r="74" spans="1:4">
      <c r="A74">
        <v>0</v>
      </c>
      <c r="B74">
        <v>60</v>
      </c>
      <c r="C74">
        <v>50</v>
      </c>
      <c r="D74">
        <v>49</v>
      </c>
    </row>
    <row r="75" spans="1:4">
      <c r="A75">
        <v>0</v>
      </c>
      <c r="B75">
        <v>60</v>
      </c>
      <c r="C75">
        <v>50</v>
      </c>
      <c r="D75">
        <v>56</v>
      </c>
    </row>
    <row r="76" spans="1:4">
      <c r="A76">
        <v>1</v>
      </c>
      <c r="B76">
        <v>59</v>
      </c>
      <c r="C76">
        <v>54</v>
      </c>
      <c r="D76">
        <v>47</v>
      </c>
    </row>
    <row r="77" spans="1:4">
      <c r="A77">
        <v>1</v>
      </c>
      <c r="B77">
        <v>26</v>
      </c>
      <c r="C77">
        <v>54</v>
      </c>
      <c r="D77">
        <v>54</v>
      </c>
    </row>
    <row r="78" spans="1:4">
      <c r="A78">
        <v>0</v>
      </c>
      <c r="B78">
        <v>45</v>
      </c>
      <c r="C78">
        <v>54</v>
      </c>
      <c r="D78">
        <v>53</v>
      </c>
    </row>
    <row r="79" spans="1:4">
      <c r="A79">
        <v>1</v>
      </c>
      <c r="B79">
        <v>40</v>
      </c>
      <c r="C79">
        <v>54</v>
      </c>
      <c r="D79">
        <v>48</v>
      </c>
    </row>
    <row r="80" spans="1:4">
      <c r="A80">
        <v>0</v>
      </c>
      <c r="B80">
        <v>23</v>
      </c>
      <c r="C80">
        <v>54</v>
      </c>
      <c r="D80">
        <v>52</v>
      </c>
    </row>
    <row r="81" spans="1:4">
      <c r="A81">
        <v>0</v>
      </c>
      <c r="B81">
        <v>49</v>
      </c>
      <c r="C81">
        <v>54</v>
      </c>
      <c r="D81">
        <v>42</v>
      </c>
    </row>
    <row r="82" spans="1:4">
      <c r="A82">
        <v>1</v>
      </c>
      <c r="B82">
        <v>57</v>
      </c>
      <c r="C82">
        <v>54</v>
      </c>
      <c r="D82">
        <v>51</v>
      </c>
    </row>
    <row r="83" spans="1:4">
      <c r="A83">
        <v>1</v>
      </c>
      <c r="B83">
        <v>38</v>
      </c>
      <c r="C83">
        <v>54</v>
      </c>
      <c r="D83">
        <v>55</v>
      </c>
    </row>
    <row r="84" spans="1:4">
      <c r="A84">
        <v>1</v>
      </c>
      <c r="B84">
        <v>67</v>
      </c>
      <c r="C84">
        <v>54</v>
      </c>
      <c r="D84">
        <v>41</v>
      </c>
    </row>
    <row r="85" spans="1:4">
      <c r="A85">
        <v>0</v>
      </c>
      <c r="B85">
        <v>46</v>
      </c>
      <c r="C85">
        <v>54</v>
      </c>
      <c r="D85">
        <v>44</v>
      </c>
    </row>
    <row r="86" spans="1:4">
      <c r="A86">
        <v>0</v>
      </c>
      <c r="B86">
        <v>21</v>
      </c>
      <c r="C86">
        <v>54</v>
      </c>
      <c r="D86">
        <v>57</v>
      </c>
    </row>
    <row r="87" spans="1:4">
      <c r="A87">
        <v>1</v>
      </c>
      <c r="B87">
        <v>48</v>
      </c>
      <c r="C87">
        <v>54</v>
      </c>
      <c r="D87">
        <v>46</v>
      </c>
    </row>
    <row r="88" spans="1:4">
      <c r="A88">
        <v>0</v>
      </c>
      <c r="B88">
        <v>55</v>
      </c>
      <c r="C88">
        <v>57</v>
      </c>
      <c r="D88">
        <v>58</v>
      </c>
    </row>
    <row r="89" spans="1:4">
      <c r="A89">
        <v>0</v>
      </c>
      <c r="B89">
        <v>22</v>
      </c>
      <c r="C89">
        <v>57</v>
      </c>
      <c r="D89">
        <v>55</v>
      </c>
    </row>
    <row r="90" spans="1:4">
      <c r="A90">
        <v>0</v>
      </c>
      <c r="B90">
        <v>34</v>
      </c>
      <c r="C90">
        <v>58</v>
      </c>
      <c r="D90">
        <v>60</v>
      </c>
    </row>
    <row r="91" spans="1:4">
      <c r="A91">
        <v>0</v>
      </c>
      <c r="B91">
        <v>50</v>
      </c>
      <c r="C91">
        <v>58</v>
      </c>
      <c r="D91">
        <v>46</v>
      </c>
    </row>
    <row r="92" spans="1:4">
      <c r="A92">
        <v>0</v>
      </c>
      <c r="B92">
        <v>68</v>
      </c>
      <c r="C92">
        <v>59</v>
      </c>
      <c r="D92">
        <v>55</v>
      </c>
    </row>
    <row r="93" spans="1:4">
      <c r="A93">
        <v>1</v>
      </c>
      <c r="B93">
        <v>18</v>
      </c>
      <c r="C93">
        <v>59</v>
      </c>
      <c r="D93">
        <v>41</v>
      </c>
    </row>
    <row r="94" spans="1:4">
      <c r="A94">
        <v>1</v>
      </c>
      <c r="B94">
        <v>48</v>
      </c>
      <c r="C94">
        <v>60</v>
      </c>
      <c r="D94">
        <v>49</v>
      </c>
    </row>
    <row r="95" spans="1:4">
      <c r="A95">
        <v>0</v>
      </c>
      <c r="B95">
        <v>40</v>
      </c>
      <c r="C95">
        <v>60</v>
      </c>
      <c r="D95">
        <v>40</v>
      </c>
    </row>
    <row r="96" spans="1:4">
      <c r="A96">
        <v>0</v>
      </c>
      <c r="B96">
        <v>32</v>
      </c>
      <c r="C96">
        <v>60</v>
      </c>
      <c r="D96">
        <v>42</v>
      </c>
    </row>
    <row r="97" spans="1:4">
      <c r="A97">
        <v>1</v>
      </c>
      <c r="B97">
        <v>24</v>
      </c>
      <c r="C97">
        <v>60</v>
      </c>
      <c r="D97">
        <v>52</v>
      </c>
    </row>
    <row r="98" spans="1:4">
      <c r="A98">
        <v>0</v>
      </c>
      <c r="B98">
        <v>47</v>
      </c>
      <c r="C98">
        <v>60</v>
      </c>
      <c r="D98">
        <v>47</v>
      </c>
    </row>
    <row r="99" spans="1:4">
      <c r="A99">
        <v>0</v>
      </c>
      <c r="B99">
        <v>27</v>
      </c>
      <c r="C99">
        <v>60</v>
      </c>
      <c r="D99">
        <v>50</v>
      </c>
    </row>
    <row r="100" spans="1:4">
      <c r="A100">
        <v>1</v>
      </c>
      <c r="B100">
        <v>48</v>
      </c>
      <c r="C100">
        <v>61</v>
      </c>
      <c r="D100">
        <v>42</v>
      </c>
    </row>
    <row r="101" spans="1:4">
      <c r="A101">
        <v>1</v>
      </c>
      <c r="B101">
        <v>20</v>
      </c>
      <c r="C101">
        <v>61</v>
      </c>
      <c r="D101">
        <v>49</v>
      </c>
    </row>
    <row r="102" spans="1:4">
      <c r="A102">
        <v>0</v>
      </c>
      <c r="B102">
        <v>23</v>
      </c>
      <c r="C102">
        <v>62</v>
      </c>
      <c r="D102">
        <v>41</v>
      </c>
    </row>
    <row r="103" spans="1:4">
      <c r="A103">
        <v>0</v>
      </c>
      <c r="B103">
        <v>49</v>
      </c>
      <c r="C103">
        <v>62</v>
      </c>
      <c r="D103">
        <v>48</v>
      </c>
    </row>
    <row r="104" spans="1:4">
      <c r="A104">
        <v>1</v>
      </c>
      <c r="B104">
        <v>67</v>
      </c>
      <c r="C104">
        <v>62</v>
      </c>
      <c r="D104">
        <v>59</v>
      </c>
    </row>
    <row r="105" spans="1:4">
      <c r="A105">
        <v>1</v>
      </c>
      <c r="B105">
        <v>26</v>
      </c>
      <c r="C105">
        <v>62</v>
      </c>
      <c r="D105">
        <v>55</v>
      </c>
    </row>
    <row r="106" spans="1:4">
      <c r="A106">
        <v>1</v>
      </c>
      <c r="B106">
        <v>49</v>
      </c>
      <c r="C106">
        <v>62</v>
      </c>
      <c r="D106">
        <v>56</v>
      </c>
    </row>
    <row r="107" spans="1:4">
      <c r="A107">
        <v>0</v>
      </c>
      <c r="B107">
        <v>21</v>
      </c>
      <c r="C107">
        <v>62</v>
      </c>
      <c r="D107">
        <v>42</v>
      </c>
    </row>
    <row r="108" spans="1:4">
      <c r="A108">
        <v>0</v>
      </c>
      <c r="B108">
        <v>66</v>
      </c>
      <c r="C108">
        <v>63</v>
      </c>
      <c r="D108">
        <v>50</v>
      </c>
    </row>
    <row r="109" spans="1:4">
      <c r="A109">
        <v>1</v>
      </c>
      <c r="B109">
        <v>54</v>
      </c>
      <c r="C109">
        <v>63</v>
      </c>
      <c r="D109">
        <v>46</v>
      </c>
    </row>
    <row r="110" spans="1:4">
      <c r="A110">
        <v>1</v>
      </c>
      <c r="B110">
        <v>68</v>
      </c>
      <c r="C110">
        <v>63</v>
      </c>
      <c r="D110">
        <v>43</v>
      </c>
    </row>
    <row r="111" spans="1:4">
      <c r="A111">
        <v>1</v>
      </c>
      <c r="B111">
        <v>66</v>
      </c>
      <c r="C111">
        <v>63</v>
      </c>
      <c r="D111">
        <v>48</v>
      </c>
    </row>
    <row r="112" spans="1:4">
      <c r="A112">
        <v>1</v>
      </c>
      <c r="B112">
        <v>65</v>
      </c>
      <c r="C112">
        <v>63</v>
      </c>
      <c r="D112">
        <v>52</v>
      </c>
    </row>
    <row r="113" spans="1:4">
      <c r="A113">
        <v>0</v>
      </c>
      <c r="B113">
        <v>19</v>
      </c>
      <c r="C113">
        <v>63</v>
      </c>
      <c r="D113">
        <v>54</v>
      </c>
    </row>
    <row r="114" spans="1:4">
      <c r="A114">
        <v>0</v>
      </c>
      <c r="B114">
        <v>38</v>
      </c>
      <c r="C114">
        <v>64</v>
      </c>
      <c r="D114">
        <v>42</v>
      </c>
    </row>
    <row r="115" spans="1:4">
      <c r="A115">
        <v>1</v>
      </c>
      <c r="B115">
        <v>19</v>
      </c>
      <c r="C115">
        <v>64</v>
      </c>
      <c r="D115">
        <v>46</v>
      </c>
    </row>
    <row r="116" spans="1:4">
      <c r="A116">
        <v>0</v>
      </c>
      <c r="B116">
        <v>18</v>
      </c>
      <c r="C116">
        <v>65</v>
      </c>
      <c r="D116">
        <v>48</v>
      </c>
    </row>
    <row r="117" spans="1:4">
      <c r="A117">
        <v>0</v>
      </c>
      <c r="B117">
        <v>19</v>
      </c>
      <c r="C117">
        <v>65</v>
      </c>
      <c r="D117">
        <v>50</v>
      </c>
    </row>
    <row r="118" spans="1:4">
      <c r="A118">
        <v>0</v>
      </c>
      <c r="B118">
        <v>63</v>
      </c>
      <c r="C118">
        <v>65</v>
      </c>
      <c r="D118">
        <v>43</v>
      </c>
    </row>
    <row r="119" spans="1:4">
      <c r="A119">
        <v>0</v>
      </c>
      <c r="B119">
        <v>49</v>
      </c>
      <c r="C119">
        <v>65</v>
      </c>
      <c r="D119">
        <v>59</v>
      </c>
    </row>
    <row r="120" spans="1:4">
      <c r="A120">
        <v>0</v>
      </c>
      <c r="B120">
        <v>51</v>
      </c>
      <c r="C120">
        <v>67</v>
      </c>
      <c r="D120">
        <v>43</v>
      </c>
    </row>
    <row r="121" spans="1:4">
      <c r="A121">
        <v>0</v>
      </c>
      <c r="B121">
        <v>50</v>
      </c>
      <c r="C121">
        <v>67</v>
      </c>
      <c r="D121">
        <v>57</v>
      </c>
    </row>
    <row r="122" spans="1:4">
      <c r="A122">
        <v>1</v>
      </c>
      <c r="B122">
        <v>27</v>
      </c>
      <c r="C122">
        <v>67</v>
      </c>
      <c r="D122">
        <v>56</v>
      </c>
    </row>
    <row r="123" spans="1:4">
      <c r="A123">
        <v>0</v>
      </c>
      <c r="B123">
        <v>38</v>
      </c>
      <c r="C123">
        <v>67</v>
      </c>
      <c r="D123">
        <v>40</v>
      </c>
    </row>
    <row r="124" spans="1:4">
      <c r="A124">
        <v>0</v>
      </c>
      <c r="B124">
        <v>40</v>
      </c>
      <c r="C124">
        <v>69</v>
      </c>
      <c r="D124">
        <v>58</v>
      </c>
    </row>
    <row r="125" spans="1:4">
      <c r="A125">
        <v>1</v>
      </c>
      <c r="B125">
        <v>39</v>
      </c>
      <c r="C125">
        <v>69</v>
      </c>
      <c r="D125">
        <v>91</v>
      </c>
    </row>
    <row r="126" spans="1:4">
      <c r="A126">
        <v>0</v>
      </c>
      <c r="B126">
        <v>23</v>
      </c>
      <c r="C126">
        <v>70</v>
      </c>
      <c r="D126">
        <v>29</v>
      </c>
    </row>
    <row r="127" spans="1:4">
      <c r="A127">
        <v>0</v>
      </c>
      <c r="B127">
        <v>31</v>
      </c>
      <c r="C127">
        <v>70</v>
      </c>
      <c r="D127">
        <v>77</v>
      </c>
    </row>
    <row r="128" spans="1:4">
      <c r="A128">
        <v>1</v>
      </c>
      <c r="B128">
        <v>43</v>
      </c>
      <c r="C128">
        <v>71</v>
      </c>
      <c r="D128">
        <v>35</v>
      </c>
    </row>
    <row r="129" spans="1:4">
      <c r="A129">
        <v>1</v>
      </c>
      <c r="B129">
        <v>40</v>
      </c>
      <c r="C129">
        <v>71</v>
      </c>
      <c r="D129">
        <v>95</v>
      </c>
    </row>
    <row r="130" spans="1:4">
      <c r="A130">
        <v>1</v>
      </c>
      <c r="B130">
        <v>59</v>
      </c>
      <c r="C130">
        <v>71</v>
      </c>
      <c r="D130">
        <v>11</v>
      </c>
    </row>
    <row r="131" spans="1:4">
      <c r="A131">
        <v>1</v>
      </c>
      <c r="B131">
        <v>38</v>
      </c>
      <c r="C131">
        <v>71</v>
      </c>
      <c r="D131">
        <v>75</v>
      </c>
    </row>
    <row r="132" spans="1:4">
      <c r="A132">
        <v>1</v>
      </c>
      <c r="B132">
        <v>47</v>
      </c>
      <c r="C132">
        <v>71</v>
      </c>
      <c r="D132">
        <v>9</v>
      </c>
    </row>
    <row r="133" spans="1:4">
      <c r="A133">
        <v>1</v>
      </c>
      <c r="B133">
        <v>39</v>
      </c>
      <c r="C133">
        <v>71</v>
      </c>
      <c r="D133">
        <v>75</v>
      </c>
    </row>
    <row r="134" spans="1:4">
      <c r="A134">
        <v>0</v>
      </c>
      <c r="B134">
        <v>25</v>
      </c>
      <c r="C134">
        <v>72</v>
      </c>
      <c r="D134">
        <v>34</v>
      </c>
    </row>
    <row r="135" spans="1:4">
      <c r="A135">
        <v>0</v>
      </c>
      <c r="B135">
        <v>31</v>
      </c>
      <c r="C135">
        <v>72</v>
      </c>
      <c r="D135">
        <v>71</v>
      </c>
    </row>
    <row r="136" spans="1:4">
      <c r="A136">
        <v>1</v>
      </c>
      <c r="B136">
        <v>20</v>
      </c>
      <c r="C136">
        <v>73</v>
      </c>
      <c r="D136">
        <v>5</v>
      </c>
    </row>
    <row r="137" spans="1:4">
      <c r="A137">
        <v>0</v>
      </c>
      <c r="B137">
        <v>29</v>
      </c>
      <c r="C137">
        <v>73</v>
      </c>
      <c r="D137">
        <v>88</v>
      </c>
    </row>
    <row r="138" spans="1:4">
      <c r="A138">
        <v>0</v>
      </c>
      <c r="B138">
        <v>44</v>
      </c>
      <c r="C138">
        <v>73</v>
      </c>
      <c r="D138">
        <v>7</v>
      </c>
    </row>
    <row r="139" spans="1:4">
      <c r="A139">
        <v>1</v>
      </c>
      <c r="B139">
        <v>32</v>
      </c>
      <c r="C139">
        <v>73</v>
      </c>
      <c r="D139">
        <v>73</v>
      </c>
    </row>
    <row r="140" spans="1:4">
      <c r="A140">
        <v>1</v>
      </c>
      <c r="B140">
        <v>19</v>
      </c>
      <c r="C140">
        <v>74</v>
      </c>
      <c r="D140">
        <v>10</v>
      </c>
    </row>
    <row r="141" spans="1:4">
      <c r="A141">
        <v>0</v>
      </c>
      <c r="B141">
        <v>35</v>
      </c>
      <c r="C141">
        <v>74</v>
      </c>
      <c r="D141">
        <v>72</v>
      </c>
    </row>
    <row r="142" spans="1:4">
      <c r="A142">
        <v>0</v>
      </c>
      <c r="B142">
        <v>57</v>
      </c>
      <c r="C142">
        <v>75</v>
      </c>
      <c r="D142">
        <v>5</v>
      </c>
    </row>
    <row r="143" spans="1:4">
      <c r="A143">
        <v>1</v>
      </c>
      <c r="B143">
        <v>32</v>
      </c>
      <c r="C143">
        <v>75</v>
      </c>
      <c r="D143">
        <v>93</v>
      </c>
    </row>
    <row r="144" spans="1:4">
      <c r="A144">
        <v>0</v>
      </c>
      <c r="B144">
        <v>28</v>
      </c>
      <c r="C144">
        <v>76</v>
      </c>
      <c r="D144">
        <v>40</v>
      </c>
    </row>
    <row r="145" spans="1:4">
      <c r="A145">
        <v>0</v>
      </c>
      <c r="B145">
        <v>32</v>
      </c>
      <c r="C145">
        <v>76</v>
      </c>
      <c r="D145">
        <v>87</v>
      </c>
    </row>
    <row r="146" spans="1:4">
      <c r="A146">
        <v>1</v>
      </c>
      <c r="B146">
        <v>25</v>
      </c>
      <c r="C146">
        <v>77</v>
      </c>
      <c r="D146">
        <v>12</v>
      </c>
    </row>
    <row r="147" spans="1:4">
      <c r="A147">
        <v>1</v>
      </c>
      <c r="B147">
        <v>28</v>
      </c>
      <c r="C147">
        <v>77</v>
      </c>
      <c r="D147">
        <v>97</v>
      </c>
    </row>
    <row r="148" spans="1:4">
      <c r="A148">
        <v>1</v>
      </c>
      <c r="B148">
        <v>48</v>
      </c>
      <c r="C148">
        <v>77</v>
      </c>
      <c r="D148">
        <v>36</v>
      </c>
    </row>
    <row r="149" spans="1:4">
      <c r="A149">
        <v>0</v>
      </c>
      <c r="B149">
        <v>32</v>
      </c>
      <c r="C149">
        <v>77</v>
      </c>
      <c r="D149">
        <v>74</v>
      </c>
    </row>
    <row r="150" spans="1:4">
      <c r="A150">
        <v>0</v>
      </c>
      <c r="B150">
        <v>34</v>
      </c>
      <c r="C150">
        <v>78</v>
      </c>
      <c r="D150">
        <v>22</v>
      </c>
    </row>
    <row r="151" spans="1:4">
      <c r="A151">
        <v>1</v>
      </c>
      <c r="B151">
        <v>34</v>
      </c>
      <c r="C151">
        <v>78</v>
      </c>
      <c r="D151">
        <v>90</v>
      </c>
    </row>
    <row r="152" spans="1:4">
      <c r="A152">
        <v>1</v>
      </c>
      <c r="B152">
        <v>43</v>
      </c>
      <c r="C152">
        <v>78</v>
      </c>
      <c r="D152">
        <v>17</v>
      </c>
    </row>
    <row r="153" spans="1:4">
      <c r="A153">
        <v>1</v>
      </c>
      <c r="B153">
        <v>39</v>
      </c>
      <c r="C153">
        <v>78</v>
      </c>
      <c r="D153">
        <v>88</v>
      </c>
    </row>
    <row r="154" spans="1:4">
      <c r="A154">
        <v>0</v>
      </c>
      <c r="B154">
        <v>44</v>
      </c>
      <c r="C154">
        <v>78</v>
      </c>
      <c r="D154">
        <v>20</v>
      </c>
    </row>
    <row r="155" spans="1:4">
      <c r="A155">
        <v>0</v>
      </c>
      <c r="B155">
        <v>38</v>
      </c>
      <c r="C155">
        <v>78</v>
      </c>
      <c r="D155">
        <v>76</v>
      </c>
    </row>
    <row r="156" spans="1:4">
      <c r="A156">
        <v>0</v>
      </c>
      <c r="B156">
        <v>47</v>
      </c>
      <c r="C156">
        <v>78</v>
      </c>
      <c r="D156">
        <v>16</v>
      </c>
    </row>
    <row r="157" spans="1:4">
      <c r="A157">
        <v>0</v>
      </c>
      <c r="B157">
        <v>27</v>
      </c>
      <c r="C157">
        <v>78</v>
      </c>
      <c r="D157">
        <v>89</v>
      </c>
    </row>
    <row r="158" spans="1:4">
      <c r="A158">
        <v>1</v>
      </c>
      <c r="B158">
        <v>37</v>
      </c>
      <c r="C158">
        <v>78</v>
      </c>
      <c r="D158">
        <v>1</v>
      </c>
    </row>
    <row r="159" spans="1:4">
      <c r="A159">
        <v>0</v>
      </c>
      <c r="B159">
        <v>30</v>
      </c>
      <c r="C159">
        <v>78</v>
      </c>
      <c r="D159">
        <v>78</v>
      </c>
    </row>
    <row r="160" spans="1:4">
      <c r="A160">
        <v>1</v>
      </c>
      <c r="B160">
        <v>34</v>
      </c>
      <c r="C160">
        <v>78</v>
      </c>
      <c r="D160">
        <v>1</v>
      </c>
    </row>
    <row r="161" spans="1:4">
      <c r="A161">
        <v>0</v>
      </c>
      <c r="B161">
        <v>30</v>
      </c>
      <c r="C161">
        <v>78</v>
      </c>
      <c r="D161">
        <v>73</v>
      </c>
    </row>
    <row r="162" spans="1:4">
      <c r="A162">
        <v>0</v>
      </c>
      <c r="B162">
        <v>56</v>
      </c>
      <c r="C162">
        <v>79</v>
      </c>
      <c r="D162">
        <v>35</v>
      </c>
    </row>
    <row r="163" spans="1:4">
      <c r="A163">
        <v>0</v>
      </c>
      <c r="B163">
        <v>29</v>
      </c>
      <c r="C163">
        <v>79</v>
      </c>
      <c r="D163">
        <v>83</v>
      </c>
    </row>
    <row r="164" spans="1:4">
      <c r="A164">
        <v>1</v>
      </c>
      <c r="B164">
        <v>19</v>
      </c>
      <c r="C164">
        <v>81</v>
      </c>
      <c r="D164">
        <v>5</v>
      </c>
    </row>
    <row r="165" spans="1:4">
      <c r="A165">
        <v>0</v>
      </c>
      <c r="B165">
        <v>31</v>
      </c>
      <c r="C165">
        <v>81</v>
      </c>
      <c r="D165">
        <v>93</v>
      </c>
    </row>
    <row r="166" spans="1:4">
      <c r="A166">
        <v>1</v>
      </c>
      <c r="B166">
        <v>50</v>
      </c>
      <c r="C166">
        <v>85</v>
      </c>
      <c r="D166">
        <v>26</v>
      </c>
    </row>
    <row r="167" spans="1:4">
      <c r="A167">
        <v>0</v>
      </c>
      <c r="B167">
        <v>36</v>
      </c>
      <c r="C167">
        <v>85</v>
      </c>
      <c r="D167">
        <v>75</v>
      </c>
    </row>
    <row r="168" spans="1:4">
      <c r="A168">
        <v>1</v>
      </c>
      <c r="B168">
        <v>42</v>
      </c>
      <c r="C168">
        <v>86</v>
      </c>
      <c r="D168">
        <v>20</v>
      </c>
    </row>
    <row r="169" spans="1:4">
      <c r="A169">
        <v>0</v>
      </c>
      <c r="B169">
        <v>33</v>
      </c>
      <c r="C169">
        <v>86</v>
      </c>
      <c r="D169">
        <v>95</v>
      </c>
    </row>
    <row r="170" spans="1:4">
      <c r="A170">
        <v>0</v>
      </c>
      <c r="B170">
        <v>36</v>
      </c>
      <c r="C170">
        <v>87</v>
      </c>
      <c r="D170">
        <v>27</v>
      </c>
    </row>
    <row r="171" spans="1:4">
      <c r="A171">
        <v>1</v>
      </c>
      <c r="B171">
        <v>32</v>
      </c>
      <c r="C171">
        <v>87</v>
      </c>
      <c r="D171">
        <v>63</v>
      </c>
    </row>
    <row r="172" spans="1:4">
      <c r="A172">
        <v>1</v>
      </c>
      <c r="B172">
        <v>40</v>
      </c>
      <c r="C172">
        <v>87</v>
      </c>
      <c r="D172">
        <v>13</v>
      </c>
    </row>
    <row r="173" spans="1:4">
      <c r="A173">
        <v>1</v>
      </c>
      <c r="B173">
        <v>28</v>
      </c>
      <c r="C173">
        <v>87</v>
      </c>
      <c r="D173">
        <v>75</v>
      </c>
    </row>
    <row r="174" spans="1:4">
      <c r="A174">
        <v>1</v>
      </c>
      <c r="B174">
        <v>36</v>
      </c>
      <c r="C174">
        <v>87</v>
      </c>
      <c r="D174">
        <v>10</v>
      </c>
    </row>
    <row r="175" spans="1:4">
      <c r="A175">
        <v>1</v>
      </c>
      <c r="B175">
        <v>36</v>
      </c>
      <c r="C175">
        <v>87</v>
      </c>
      <c r="D175">
        <v>92</v>
      </c>
    </row>
    <row r="176" spans="1:4">
      <c r="A176">
        <v>0</v>
      </c>
      <c r="B176">
        <v>52</v>
      </c>
      <c r="C176">
        <v>88</v>
      </c>
      <c r="D176">
        <v>13</v>
      </c>
    </row>
    <row r="177" spans="1:4">
      <c r="A177">
        <v>0</v>
      </c>
      <c r="B177">
        <v>30</v>
      </c>
      <c r="C177">
        <v>88</v>
      </c>
      <c r="D177">
        <v>86</v>
      </c>
    </row>
    <row r="178" spans="1:4">
      <c r="A178">
        <v>1</v>
      </c>
      <c r="B178">
        <v>58</v>
      </c>
      <c r="C178">
        <v>88</v>
      </c>
      <c r="D178">
        <v>15</v>
      </c>
    </row>
    <row r="179" spans="1:4">
      <c r="A179">
        <v>1</v>
      </c>
      <c r="B179">
        <v>27</v>
      </c>
      <c r="C179">
        <v>88</v>
      </c>
      <c r="D179">
        <v>69</v>
      </c>
    </row>
    <row r="180" spans="1:4">
      <c r="A180">
        <v>1</v>
      </c>
      <c r="B180">
        <v>59</v>
      </c>
      <c r="C180">
        <v>93</v>
      </c>
      <c r="D180">
        <v>14</v>
      </c>
    </row>
    <row r="181" spans="1:4">
      <c r="A181">
        <v>1</v>
      </c>
      <c r="B181">
        <v>35</v>
      </c>
      <c r="C181">
        <v>93</v>
      </c>
      <c r="D181">
        <v>90</v>
      </c>
    </row>
    <row r="182" spans="1:4">
      <c r="A182">
        <v>0</v>
      </c>
      <c r="B182">
        <v>37</v>
      </c>
      <c r="C182">
        <v>97</v>
      </c>
      <c r="D182">
        <v>32</v>
      </c>
    </row>
    <row r="183" spans="1:4">
      <c r="A183">
        <v>0</v>
      </c>
      <c r="B183">
        <v>32</v>
      </c>
      <c r="C183">
        <v>97</v>
      </c>
      <c r="D183">
        <v>86</v>
      </c>
    </row>
    <row r="184" spans="1:4">
      <c r="A184">
        <v>1</v>
      </c>
      <c r="B184">
        <v>46</v>
      </c>
      <c r="C184">
        <v>98</v>
      </c>
      <c r="D184">
        <v>15</v>
      </c>
    </row>
    <row r="185" spans="1:4">
      <c r="A185">
        <v>0</v>
      </c>
      <c r="B185">
        <v>29</v>
      </c>
      <c r="C185">
        <v>98</v>
      </c>
      <c r="D185">
        <v>88</v>
      </c>
    </row>
    <row r="186" spans="1:4">
      <c r="A186">
        <v>0</v>
      </c>
      <c r="B186">
        <v>41</v>
      </c>
      <c r="C186">
        <v>99</v>
      </c>
      <c r="D186">
        <v>39</v>
      </c>
    </row>
    <row r="187" spans="1:4">
      <c r="A187">
        <v>1</v>
      </c>
      <c r="B187">
        <v>30</v>
      </c>
      <c r="C187">
        <v>99</v>
      </c>
      <c r="D187">
        <v>97</v>
      </c>
    </row>
    <row r="188" spans="1:4">
      <c r="A188">
        <v>0</v>
      </c>
      <c r="B188">
        <v>54</v>
      </c>
      <c r="C188">
        <v>101</v>
      </c>
      <c r="D188">
        <v>24</v>
      </c>
    </row>
    <row r="189" spans="1:4">
      <c r="A189">
        <v>1</v>
      </c>
      <c r="B189">
        <v>28</v>
      </c>
      <c r="C189">
        <v>101</v>
      </c>
      <c r="D189">
        <v>68</v>
      </c>
    </row>
    <row r="190" spans="1:4">
      <c r="A190">
        <v>0</v>
      </c>
      <c r="B190">
        <v>41</v>
      </c>
      <c r="C190">
        <v>103</v>
      </c>
      <c r="D190">
        <v>17</v>
      </c>
    </row>
    <row r="191" spans="1:4">
      <c r="A191">
        <v>0</v>
      </c>
      <c r="B191">
        <v>36</v>
      </c>
      <c r="C191">
        <v>103</v>
      </c>
      <c r="D191">
        <v>85</v>
      </c>
    </row>
    <row r="192" spans="1:4">
      <c r="A192">
        <v>0</v>
      </c>
      <c r="B192">
        <v>34</v>
      </c>
      <c r="C192">
        <v>103</v>
      </c>
      <c r="D192">
        <v>23</v>
      </c>
    </row>
    <row r="193" spans="1:4">
      <c r="A193">
        <v>0</v>
      </c>
      <c r="B193">
        <v>32</v>
      </c>
      <c r="C193">
        <v>103</v>
      </c>
      <c r="D193">
        <v>69</v>
      </c>
    </row>
    <row r="194" spans="1:4">
      <c r="A194">
        <v>1</v>
      </c>
      <c r="B194">
        <v>33</v>
      </c>
      <c r="C194">
        <v>113</v>
      </c>
      <c r="D194">
        <v>8</v>
      </c>
    </row>
    <row r="195" spans="1:4">
      <c r="A195">
        <v>0</v>
      </c>
      <c r="B195">
        <v>38</v>
      </c>
      <c r="C195">
        <v>113</v>
      </c>
      <c r="D195">
        <v>91</v>
      </c>
    </row>
    <row r="196" spans="1:4">
      <c r="A196">
        <v>0</v>
      </c>
      <c r="B196">
        <v>47</v>
      </c>
      <c r="C196">
        <v>120</v>
      </c>
      <c r="D196">
        <v>16</v>
      </c>
    </row>
    <row r="197" spans="1:4">
      <c r="A197">
        <v>0</v>
      </c>
      <c r="B197">
        <v>35</v>
      </c>
      <c r="C197">
        <v>120</v>
      </c>
      <c r="D197">
        <v>79</v>
      </c>
    </row>
    <row r="198" spans="1:4">
      <c r="A198">
        <v>0</v>
      </c>
      <c r="B198">
        <v>45</v>
      </c>
      <c r="C198">
        <v>126</v>
      </c>
      <c r="D198">
        <v>28</v>
      </c>
    </row>
    <row r="199" spans="1:4">
      <c r="A199">
        <v>1</v>
      </c>
      <c r="B199">
        <v>32</v>
      </c>
      <c r="C199">
        <v>126</v>
      </c>
      <c r="D199">
        <v>74</v>
      </c>
    </row>
    <row r="200" spans="1:4">
      <c r="A200">
        <v>1</v>
      </c>
      <c r="B200">
        <v>32</v>
      </c>
      <c r="C200">
        <v>137</v>
      </c>
      <c r="D200">
        <v>18</v>
      </c>
    </row>
    <row r="201" spans="1:4">
      <c r="A201">
        <v>1</v>
      </c>
      <c r="B201">
        <v>30</v>
      </c>
      <c r="C201">
        <v>137</v>
      </c>
      <c r="D201">
        <v>83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1"/>
  <sheetViews>
    <sheetView tabSelected="1" zoomScale="85" zoomScaleNormal="85" topLeftCell="AL13" workbookViewId="0">
      <selection activeCell="BH41" sqref="BH41"/>
    </sheetView>
  </sheetViews>
  <sheetFormatPr defaultColWidth="8.8" defaultRowHeight="15.75"/>
  <cols>
    <col min="1" max="1" width="8.8" style="5"/>
    <col min="2" max="5" width="12.5" style="6"/>
    <col min="6" max="6" width="11.9" style="7" customWidth="1"/>
    <col min="7" max="10" width="12.5" style="8"/>
    <col min="12" max="12" width="11.9" style="9" customWidth="1"/>
    <col min="13" max="16" width="12.5" style="8"/>
    <col min="18" max="18" width="11.5" style="9" customWidth="1"/>
    <col min="19" max="22" width="12.5" style="10"/>
    <col min="24" max="24" width="12.5" style="10"/>
    <col min="26" max="26" width="10.6" style="9" customWidth="1"/>
    <col min="27" max="30" width="12.5" style="11"/>
    <col min="32" max="32" width="12.5" style="11"/>
    <col min="33" max="33" width="8.9" customWidth="1"/>
    <col min="34" max="34" width="20.7" style="9" customWidth="1"/>
    <col min="35" max="35" width="8.8" style="12"/>
    <col min="37" max="37" width="8.8" style="9"/>
    <col min="38" max="41" width="8.8" style="10"/>
    <col min="42" max="42" width="8.8" style="9"/>
    <col min="43" max="46" width="8.8" style="11"/>
    <col min="64" max="64" width="10.9" customWidth="1"/>
    <col min="65" max="65" width="12.5"/>
    <col min="68" max="68" width="13.6"/>
    <col min="72" max="72" width="10" customWidth="1"/>
    <col min="73" max="73" width="12.5"/>
    <col min="80" max="80" width="11.5" customWidth="1"/>
    <col min="81" max="81" width="12.5"/>
    <col min="89" max="89" width="12.5"/>
  </cols>
  <sheetData>
    <row r="1" s="1" customFormat="1" spans="1:46">
      <c r="A1" s="5" t="s">
        <v>4</v>
      </c>
      <c r="B1" s="6">
        <f>Sheet1!A2</f>
        <v>1</v>
      </c>
      <c r="C1" s="6">
        <f>Sheet1!B2</f>
        <v>19</v>
      </c>
      <c r="D1" s="6">
        <f>Sheet1!C2</f>
        <v>15</v>
      </c>
      <c r="E1" s="6">
        <f>Sheet1!D2</f>
        <v>39</v>
      </c>
      <c r="F1" s="5" t="s">
        <v>5</v>
      </c>
      <c r="G1" s="16">
        <v>1</v>
      </c>
      <c r="H1" s="16">
        <v>93</v>
      </c>
      <c r="I1" s="16">
        <v>14</v>
      </c>
      <c r="J1" s="16">
        <v>4</v>
      </c>
      <c r="L1" s="23" t="s">
        <v>6</v>
      </c>
      <c r="M1" s="16">
        <v>0</v>
      </c>
      <c r="N1" s="16">
        <v>48</v>
      </c>
      <c r="O1" s="16">
        <f ca="1">RANDBETWEEN(3,100)</f>
        <v>69</v>
      </c>
      <c r="P1" s="16">
        <v>68</v>
      </c>
      <c r="R1" s="23" t="s">
        <v>7</v>
      </c>
      <c r="S1" s="26">
        <f>(B1-G$1)^2</f>
        <v>0</v>
      </c>
      <c r="T1" s="26">
        <f>(C1-H$1)^2</f>
        <v>5476</v>
      </c>
      <c r="U1" s="26">
        <f>(D1-I$1)^2</f>
        <v>1</v>
      </c>
      <c r="V1" s="26">
        <f>(E1-J$1)^2</f>
        <v>1225</v>
      </c>
      <c r="W1" s="1" t="s">
        <v>8</v>
      </c>
      <c r="X1" s="26">
        <f>SUM(S1:V1)^0.5</f>
        <v>81.8657437515839</v>
      </c>
      <c r="Z1" s="23" t="s">
        <v>9</v>
      </c>
      <c r="AA1" s="32">
        <f>(B1-M$1)^2</f>
        <v>1</v>
      </c>
      <c r="AB1" s="32">
        <f>(C1-N$1)^2</f>
        <v>841</v>
      </c>
      <c r="AC1" s="32">
        <f ca="1">(D1-O$1)^2</f>
        <v>2916</v>
      </c>
      <c r="AD1" s="32">
        <f>(E1-P$1)^2</f>
        <v>841</v>
      </c>
      <c r="AE1" s="1" t="s">
        <v>8</v>
      </c>
      <c r="AF1" s="32">
        <f ca="1">SUM(AA1:AD1)^0.5</f>
        <v>67.8159273327439</v>
      </c>
      <c r="AH1" s="23" t="s">
        <v>10</v>
      </c>
      <c r="AI1" s="38">
        <f ca="1">IF(X1&lt;=AF1,0,1)</f>
        <v>1</v>
      </c>
      <c r="AK1" s="23" t="s">
        <v>11</v>
      </c>
      <c r="AL1" s="26" t="str">
        <f ca="1" t="shared" ref="AL1:AQ1" si="0">IF($AI1=0,B1,"")</f>
        <v/>
      </c>
      <c r="AM1" s="26" t="str">
        <f ca="1" t="shared" si="0"/>
        <v/>
      </c>
      <c r="AN1" s="26" t="str">
        <f ca="1" t="shared" si="0"/>
        <v/>
      </c>
      <c r="AO1" s="26" t="str">
        <f ca="1" t="shared" si="0"/>
        <v/>
      </c>
      <c r="AP1" s="23" t="s">
        <v>12</v>
      </c>
      <c r="AQ1" s="32">
        <f ca="1">IF($AI1=1,B1,"")</f>
        <v>1</v>
      </c>
      <c r="AR1" s="32">
        <f ca="1">IF($AI1=1,C1,"")</f>
        <v>19</v>
      </c>
      <c r="AS1" s="32">
        <f ca="1">IF($AI1=1,D1,"")</f>
        <v>15</v>
      </c>
      <c r="AT1" s="32">
        <f ca="1">IF($AI1=1,E1,"")</f>
        <v>39</v>
      </c>
    </row>
    <row r="2" s="1" customFormat="1" spans="1:46">
      <c r="A2" s="5"/>
      <c r="B2" s="6">
        <f>Sheet1!A3</f>
        <v>1</v>
      </c>
      <c r="C2" s="13">
        <f>Sheet1!B3</f>
        <v>21</v>
      </c>
      <c r="D2" s="13">
        <f>Sheet1!C3</f>
        <v>15</v>
      </c>
      <c r="E2" s="6">
        <f>Sheet1!D3</f>
        <v>81</v>
      </c>
      <c r="F2" s="5" t="s">
        <v>13</v>
      </c>
      <c r="G2" s="16"/>
      <c r="H2" s="16"/>
      <c r="I2" s="16"/>
      <c r="J2" s="16"/>
      <c r="L2" s="23"/>
      <c r="M2" s="16"/>
      <c r="N2" s="16"/>
      <c r="O2" s="16"/>
      <c r="P2" s="16"/>
      <c r="R2" s="23" t="s">
        <v>14</v>
      </c>
      <c r="S2" s="26">
        <f t="shared" ref="S2:S19" si="1">(B2-G$1)^2</f>
        <v>0</v>
      </c>
      <c r="T2" s="26">
        <f t="shared" ref="T2:T19" si="2">(C2-H$1)^2</f>
        <v>5184</v>
      </c>
      <c r="U2" s="26">
        <f t="shared" ref="U2:U19" si="3">(D2-I$1)^2</f>
        <v>1</v>
      </c>
      <c r="V2" s="26">
        <f t="shared" ref="V2:V19" si="4">(E2-J$1)^2</f>
        <v>5929</v>
      </c>
      <c r="X2" s="26">
        <f t="shared" ref="X2:X21" si="5">SUM(S2:V2)^0.5</f>
        <v>105.422957651548</v>
      </c>
      <c r="Z2" s="23" t="s">
        <v>15</v>
      </c>
      <c r="AA2" s="32">
        <f t="shared" ref="AA2:AA20" si="6">(B2-M$1)^2</f>
        <v>1</v>
      </c>
      <c r="AB2" s="32">
        <f t="shared" ref="AB2:AB20" si="7">(C2-N$1)^2</f>
        <v>729</v>
      </c>
      <c r="AC2" s="32">
        <f ca="1" t="shared" ref="AC2:AC20" si="8">(D2-O$1)^2</f>
        <v>2916</v>
      </c>
      <c r="AD2" s="32">
        <f t="shared" ref="AD2:AD20" si="9">(E2-P$1)^2</f>
        <v>169</v>
      </c>
      <c r="AF2" s="32">
        <f ca="1" t="shared" ref="AF2:AF21" si="10">SUM(AA2:AD2)^0.5</f>
        <v>61.765686266729</v>
      </c>
      <c r="AH2" s="23" t="s">
        <v>16</v>
      </c>
      <c r="AI2" s="38">
        <f ca="1" t="shared" ref="AI2:AI24" si="11">IF(X2&lt;=AF2,0,1)</f>
        <v>1</v>
      </c>
      <c r="AK2" s="23" t="s">
        <v>17</v>
      </c>
      <c r="AL2" s="26" t="str">
        <f ca="1" t="shared" ref="AL2:AL21" si="12">IF($AI2=0,B2,"")</f>
        <v/>
      </c>
      <c r="AM2" s="26" t="str">
        <f ca="1" t="shared" ref="AM2:AM20" si="13">IF($AI2=0,C2,"")</f>
        <v/>
      </c>
      <c r="AN2" s="26" t="str">
        <f ca="1" t="shared" ref="AN2:AN20" si="14">IF($AI2=0,D2,"")</f>
        <v/>
      </c>
      <c r="AO2" s="26" t="str">
        <f ca="1" t="shared" ref="AO2:AO20" si="15">IF($AI2=0,E2,"")</f>
        <v/>
      </c>
      <c r="AP2" s="23"/>
      <c r="AQ2" s="32">
        <f ca="1" t="shared" ref="AQ2:AQ20" si="16">IF($AI2=1,B2,"")</f>
        <v>1</v>
      </c>
      <c r="AR2" s="32">
        <f ca="1" t="shared" ref="AR2:AR20" si="17">IF($AI2=1,C2,"")</f>
        <v>21</v>
      </c>
      <c r="AS2" s="32">
        <f ca="1" t="shared" ref="AS2:AS20" si="18">IF($AI2=1,D2,"")</f>
        <v>15</v>
      </c>
      <c r="AT2" s="32">
        <f ca="1" t="shared" ref="AT2:AT20" si="19">IF($AI2=1,E2,"")</f>
        <v>81</v>
      </c>
    </row>
    <row r="3" s="1" customFormat="1" spans="1:46">
      <c r="A3" s="5"/>
      <c r="B3" s="6">
        <f>Sheet1!A4</f>
        <v>0</v>
      </c>
      <c r="C3" s="13">
        <f>Sheet1!B4</f>
        <v>20</v>
      </c>
      <c r="D3" s="13">
        <f>Sheet1!C4</f>
        <v>16</v>
      </c>
      <c r="E3" s="6">
        <f>Sheet1!D4</f>
        <v>6</v>
      </c>
      <c r="F3" s="5"/>
      <c r="G3" s="16"/>
      <c r="H3" s="16"/>
      <c r="I3" s="16"/>
      <c r="J3" s="16"/>
      <c r="L3" s="23"/>
      <c r="M3" s="16"/>
      <c r="N3" s="16"/>
      <c r="O3" s="16"/>
      <c r="P3" s="16"/>
      <c r="R3" s="23"/>
      <c r="S3" s="26">
        <f t="shared" si="1"/>
        <v>1</v>
      </c>
      <c r="T3" s="26">
        <f t="shared" si="2"/>
        <v>5329</v>
      </c>
      <c r="U3" s="26">
        <f t="shared" si="3"/>
        <v>4</v>
      </c>
      <c r="V3" s="26">
        <f t="shared" si="4"/>
        <v>4</v>
      </c>
      <c r="X3" s="26">
        <f t="shared" si="5"/>
        <v>73.0616178304313</v>
      </c>
      <c r="Z3" s="23"/>
      <c r="AA3" s="32">
        <f t="shared" si="6"/>
        <v>0</v>
      </c>
      <c r="AB3" s="32">
        <f t="shared" si="7"/>
        <v>784</v>
      </c>
      <c r="AC3" s="32">
        <f ca="1" t="shared" si="8"/>
        <v>2809</v>
      </c>
      <c r="AD3" s="32">
        <f t="shared" si="9"/>
        <v>3844</v>
      </c>
      <c r="AF3" s="32">
        <f ca="1" t="shared" si="10"/>
        <v>86.2380426494015</v>
      </c>
      <c r="AH3" s="23"/>
      <c r="AI3" s="38">
        <f ca="1" t="shared" si="11"/>
        <v>0</v>
      </c>
      <c r="AK3" s="23"/>
      <c r="AL3" s="26">
        <f ca="1" t="shared" si="12"/>
        <v>0</v>
      </c>
      <c r="AM3" s="26">
        <f ca="1" t="shared" si="13"/>
        <v>20</v>
      </c>
      <c r="AN3" s="26">
        <f ca="1" t="shared" si="14"/>
        <v>16</v>
      </c>
      <c r="AO3" s="26">
        <f ca="1" t="shared" si="15"/>
        <v>6</v>
      </c>
      <c r="AP3" s="23"/>
      <c r="AQ3" s="32" t="str">
        <f ca="1" t="shared" si="16"/>
        <v/>
      </c>
      <c r="AR3" s="32" t="str">
        <f ca="1" t="shared" si="17"/>
        <v/>
      </c>
      <c r="AS3" s="32" t="str">
        <f ca="1" t="shared" si="18"/>
        <v/>
      </c>
      <c r="AT3" s="32" t="str">
        <f ca="1" t="shared" si="19"/>
        <v/>
      </c>
    </row>
    <row r="4" s="1" customFormat="1" spans="1:46">
      <c r="A4" s="5"/>
      <c r="B4" s="6">
        <f>Sheet1!A5</f>
        <v>0</v>
      </c>
      <c r="C4" s="13">
        <f>Sheet1!B5</f>
        <v>23</v>
      </c>
      <c r="D4" s="13">
        <f>Sheet1!C5</f>
        <v>16</v>
      </c>
      <c r="E4" s="6">
        <f>Sheet1!D5</f>
        <v>77</v>
      </c>
      <c r="F4" s="5"/>
      <c r="G4" s="16"/>
      <c r="H4" s="16"/>
      <c r="I4" s="16"/>
      <c r="J4" s="16"/>
      <c r="L4" s="23"/>
      <c r="M4" s="16"/>
      <c r="N4" s="16"/>
      <c r="O4" s="16"/>
      <c r="P4" s="16"/>
      <c r="R4" s="23"/>
      <c r="S4" s="26">
        <f t="shared" si="1"/>
        <v>1</v>
      </c>
      <c r="T4" s="26">
        <f t="shared" si="2"/>
        <v>4900</v>
      </c>
      <c r="U4" s="26">
        <f t="shared" si="3"/>
        <v>4</v>
      </c>
      <c r="V4" s="26">
        <f t="shared" si="4"/>
        <v>5329</v>
      </c>
      <c r="X4" s="26">
        <f t="shared" si="5"/>
        <v>101.163234428324</v>
      </c>
      <c r="Z4" s="23"/>
      <c r="AA4" s="32">
        <f t="shared" si="6"/>
        <v>0</v>
      </c>
      <c r="AB4" s="32">
        <f t="shared" si="7"/>
        <v>625</v>
      </c>
      <c r="AC4" s="32">
        <f ca="1" t="shared" si="8"/>
        <v>2809</v>
      </c>
      <c r="AD4" s="32">
        <f t="shared" si="9"/>
        <v>81</v>
      </c>
      <c r="AF4" s="32">
        <f ca="1" t="shared" si="10"/>
        <v>59.2874354311266</v>
      </c>
      <c r="AH4" s="23"/>
      <c r="AI4" s="38">
        <f ca="1" t="shared" si="11"/>
        <v>1</v>
      </c>
      <c r="AK4" s="23"/>
      <c r="AL4" s="26" t="str">
        <f ca="1" t="shared" si="12"/>
        <v/>
      </c>
      <c r="AM4" s="26" t="str">
        <f ca="1" t="shared" si="13"/>
        <v/>
      </c>
      <c r="AN4" s="26" t="str">
        <f ca="1" t="shared" si="14"/>
        <v/>
      </c>
      <c r="AO4" s="26" t="str">
        <f ca="1" t="shared" si="15"/>
        <v/>
      </c>
      <c r="AP4" s="23"/>
      <c r="AQ4" s="32">
        <f ca="1" t="shared" si="16"/>
        <v>0</v>
      </c>
      <c r="AR4" s="32">
        <f ca="1" t="shared" si="17"/>
        <v>23</v>
      </c>
      <c r="AS4" s="32">
        <f ca="1" t="shared" si="18"/>
        <v>16</v>
      </c>
      <c r="AT4" s="32">
        <f ca="1" t="shared" si="19"/>
        <v>77</v>
      </c>
    </row>
    <row r="5" s="1" customFormat="1" spans="1:46">
      <c r="A5" s="5"/>
      <c r="B5" s="6">
        <f>Sheet1!A6</f>
        <v>0</v>
      </c>
      <c r="C5" s="13">
        <f>Sheet1!B6</f>
        <v>31</v>
      </c>
      <c r="D5" s="13">
        <f>Sheet1!C6</f>
        <v>17</v>
      </c>
      <c r="E5" s="6">
        <f>Sheet1!D6</f>
        <v>40</v>
      </c>
      <c r="F5" s="5"/>
      <c r="G5" s="16"/>
      <c r="H5" s="16"/>
      <c r="I5" s="16"/>
      <c r="J5" s="16"/>
      <c r="L5" s="23"/>
      <c r="M5" s="16"/>
      <c r="N5" s="16"/>
      <c r="O5" s="16"/>
      <c r="P5" s="16"/>
      <c r="R5" s="23"/>
      <c r="S5" s="26">
        <f t="shared" si="1"/>
        <v>1</v>
      </c>
      <c r="T5" s="26">
        <f t="shared" si="2"/>
        <v>3844</v>
      </c>
      <c r="U5" s="26">
        <f t="shared" si="3"/>
        <v>9</v>
      </c>
      <c r="V5" s="26">
        <f t="shared" si="4"/>
        <v>1296</v>
      </c>
      <c r="X5" s="26">
        <f t="shared" si="5"/>
        <v>71.7635004720366</v>
      </c>
      <c r="Z5" s="23"/>
      <c r="AA5" s="32">
        <f t="shared" si="6"/>
        <v>0</v>
      </c>
      <c r="AB5" s="32">
        <f t="shared" si="7"/>
        <v>289</v>
      </c>
      <c r="AC5" s="32">
        <f ca="1" t="shared" si="8"/>
        <v>2704</v>
      </c>
      <c r="AD5" s="32">
        <f t="shared" si="9"/>
        <v>784</v>
      </c>
      <c r="AF5" s="32">
        <f ca="1" t="shared" si="10"/>
        <v>61.4573022512378</v>
      </c>
      <c r="AH5" s="23"/>
      <c r="AI5" s="38">
        <f ca="1" t="shared" si="11"/>
        <v>1</v>
      </c>
      <c r="AK5" s="23"/>
      <c r="AL5" s="26" t="str">
        <f ca="1" t="shared" si="12"/>
        <v/>
      </c>
      <c r="AM5" s="26" t="str">
        <f ca="1" t="shared" si="13"/>
        <v/>
      </c>
      <c r="AN5" s="26" t="str">
        <f ca="1" t="shared" si="14"/>
        <v/>
      </c>
      <c r="AO5" s="26" t="str">
        <f ca="1" t="shared" si="15"/>
        <v/>
      </c>
      <c r="AP5" s="23"/>
      <c r="AQ5" s="32">
        <f ca="1" t="shared" si="16"/>
        <v>0</v>
      </c>
      <c r="AR5" s="32">
        <f ca="1" t="shared" si="17"/>
        <v>31</v>
      </c>
      <c r="AS5" s="32">
        <f ca="1" t="shared" si="18"/>
        <v>17</v>
      </c>
      <c r="AT5" s="32">
        <f ca="1" t="shared" si="19"/>
        <v>40</v>
      </c>
    </row>
    <row r="6" s="1" customFormat="1" spans="1:46">
      <c r="A6" s="5"/>
      <c r="B6" s="6">
        <f>Sheet1!A7</f>
        <v>0</v>
      </c>
      <c r="C6" s="13">
        <f>Sheet1!B7</f>
        <v>22</v>
      </c>
      <c r="D6" s="13">
        <f>Sheet1!C7</f>
        <v>17</v>
      </c>
      <c r="E6" s="6">
        <f>Sheet1!D7</f>
        <v>76</v>
      </c>
      <c r="F6" s="5"/>
      <c r="G6" s="16"/>
      <c r="H6" s="16"/>
      <c r="I6" s="16"/>
      <c r="J6" s="16"/>
      <c r="L6" s="23"/>
      <c r="M6" s="16"/>
      <c r="N6" s="16"/>
      <c r="O6" s="16"/>
      <c r="P6" s="16"/>
      <c r="R6" s="23"/>
      <c r="S6" s="26">
        <f t="shared" si="1"/>
        <v>1</v>
      </c>
      <c r="T6" s="26">
        <f t="shared" si="2"/>
        <v>5041</v>
      </c>
      <c r="U6" s="26">
        <f t="shared" si="3"/>
        <v>9</v>
      </c>
      <c r="V6" s="26">
        <f t="shared" si="4"/>
        <v>5184</v>
      </c>
      <c r="X6" s="26">
        <f t="shared" si="5"/>
        <v>101.168176814649</v>
      </c>
      <c r="Z6" s="23"/>
      <c r="AA6" s="32">
        <f t="shared" si="6"/>
        <v>0</v>
      </c>
      <c r="AB6" s="32">
        <f t="shared" si="7"/>
        <v>676</v>
      </c>
      <c r="AC6" s="32">
        <f ca="1" t="shared" si="8"/>
        <v>2704</v>
      </c>
      <c r="AD6" s="32">
        <f t="shared" si="9"/>
        <v>64</v>
      </c>
      <c r="AF6" s="32">
        <f ca="1" t="shared" si="10"/>
        <v>58.6856030044848</v>
      </c>
      <c r="AH6" s="23"/>
      <c r="AI6" s="38">
        <f ca="1" t="shared" si="11"/>
        <v>1</v>
      </c>
      <c r="AK6" s="23"/>
      <c r="AL6" s="26" t="str">
        <f ca="1" t="shared" si="12"/>
        <v/>
      </c>
      <c r="AM6" s="26" t="str">
        <f ca="1" t="shared" si="13"/>
        <v/>
      </c>
      <c r="AN6" s="26" t="str">
        <f ca="1" t="shared" si="14"/>
        <v/>
      </c>
      <c r="AO6" s="26" t="str">
        <f ca="1" t="shared" si="15"/>
        <v/>
      </c>
      <c r="AP6" s="23"/>
      <c r="AQ6" s="32">
        <f ca="1" t="shared" si="16"/>
        <v>0</v>
      </c>
      <c r="AR6" s="32">
        <f ca="1" t="shared" si="17"/>
        <v>22</v>
      </c>
      <c r="AS6" s="32">
        <f ca="1" t="shared" si="18"/>
        <v>17</v>
      </c>
      <c r="AT6" s="32">
        <f ca="1" t="shared" si="19"/>
        <v>76</v>
      </c>
    </row>
    <row r="7" s="1" customFormat="1" spans="1:46">
      <c r="A7" s="5"/>
      <c r="B7" s="6">
        <f>Sheet1!A8</f>
        <v>0</v>
      </c>
      <c r="C7" s="13">
        <f>Sheet1!B8</f>
        <v>35</v>
      </c>
      <c r="D7" s="13">
        <f>Sheet1!C8</f>
        <v>18</v>
      </c>
      <c r="E7" s="6">
        <f>Sheet1!D8</f>
        <v>6</v>
      </c>
      <c r="F7" s="5"/>
      <c r="G7" s="16"/>
      <c r="H7" s="16"/>
      <c r="I7" s="16"/>
      <c r="J7" s="16"/>
      <c r="L7" s="23"/>
      <c r="M7" s="16"/>
      <c r="N7" s="16"/>
      <c r="O7" s="16"/>
      <c r="P7" s="16"/>
      <c r="R7" s="23"/>
      <c r="S7" s="26">
        <f t="shared" si="1"/>
        <v>1</v>
      </c>
      <c r="T7" s="26">
        <f t="shared" si="2"/>
        <v>3364</v>
      </c>
      <c r="U7" s="26">
        <f t="shared" si="3"/>
        <v>16</v>
      </c>
      <c r="V7" s="26">
        <f t="shared" si="4"/>
        <v>4</v>
      </c>
      <c r="X7" s="26">
        <f t="shared" si="5"/>
        <v>58.1807528311554</v>
      </c>
      <c r="Z7" s="23"/>
      <c r="AA7" s="32">
        <f t="shared" si="6"/>
        <v>0</v>
      </c>
      <c r="AB7" s="32">
        <f t="shared" si="7"/>
        <v>169</v>
      </c>
      <c r="AC7" s="32">
        <f ca="1" t="shared" si="8"/>
        <v>2601</v>
      </c>
      <c r="AD7" s="32">
        <f t="shared" si="9"/>
        <v>3844</v>
      </c>
      <c r="AF7" s="32">
        <f ca="1" t="shared" si="10"/>
        <v>81.3265024453898</v>
      </c>
      <c r="AH7" s="23"/>
      <c r="AI7" s="38">
        <f ca="1" t="shared" si="11"/>
        <v>0</v>
      </c>
      <c r="AK7" s="23"/>
      <c r="AL7" s="26">
        <f ca="1" t="shared" si="12"/>
        <v>0</v>
      </c>
      <c r="AM7" s="26">
        <f ca="1" t="shared" si="13"/>
        <v>35</v>
      </c>
      <c r="AN7" s="26">
        <f ca="1" t="shared" si="14"/>
        <v>18</v>
      </c>
      <c r="AO7" s="26">
        <f ca="1" t="shared" si="15"/>
        <v>6</v>
      </c>
      <c r="AP7" s="23"/>
      <c r="AQ7" s="32" t="str">
        <f ca="1" t="shared" si="16"/>
        <v/>
      </c>
      <c r="AR7" s="32" t="str">
        <f ca="1" t="shared" si="17"/>
        <v/>
      </c>
      <c r="AS7" s="32" t="str">
        <f ca="1" t="shared" si="18"/>
        <v/>
      </c>
      <c r="AT7" s="32" t="str">
        <f ca="1" t="shared" si="19"/>
        <v/>
      </c>
    </row>
    <row r="8" s="1" customFormat="1" spans="1:46">
      <c r="A8" s="5"/>
      <c r="B8" s="6">
        <f>Sheet1!A9</f>
        <v>0</v>
      </c>
      <c r="C8" s="6">
        <f>Sheet1!B9</f>
        <v>23</v>
      </c>
      <c r="D8" s="6">
        <f>Sheet1!C9</f>
        <v>18</v>
      </c>
      <c r="E8" s="6">
        <f>Sheet1!D9</f>
        <v>94</v>
      </c>
      <c r="F8" s="5"/>
      <c r="G8" s="16"/>
      <c r="H8" s="16"/>
      <c r="I8" s="16"/>
      <c r="J8" s="16"/>
      <c r="L8" s="23"/>
      <c r="M8" s="16"/>
      <c r="N8" s="16"/>
      <c r="O8" s="16"/>
      <c r="P8" s="16"/>
      <c r="R8" s="23"/>
      <c r="S8" s="26">
        <f t="shared" si="1"/>
        <v>1</v>
      </c>
      <c r="T8" s="26">
        <f t="shared" si="2"/>
        <v>4900</v>
      </c>
      <c r="U8" s="26">
        <f t="shared" si="3"/>
        <v>16</v>
      </c>
      <c r="V8" s="26">
        <f t="shared" si="4"/>
        <v>8100</v>
      </c>
      <c r="X8" s="26">
        <f t="shared" si="5"/>
        <v>114.092068085384</v>
      </c>
      <c r="Z8" s="23"/>
      <c r="AA8" s="32">
        <f t="shared" si="6"/>
        <v>0</v>
      </c>
      <c r="AB8" s="32">
        <f t="shared" si="7"/>
        <v>625</v>
      </c>
      <c r="AC8" s="32">
        <f ca="1" t="shared" si="8"/>
        <v>2601</v>
      </c>
      <c r="AD8" s="32">
        <f t="shared" si="9"/>
        <v>676</v>
      </c>
      <c r="AF8" s="32">
        <f ca="1" t="shared" si="10"/>
        <v>62.4659907469657</v>
      </c>
      <c r="AH8" s="23"/>
      <c r="AI8" s="38">
        <f ca="1" t="shared" si="11"/>
        <v>1</v>
      </c>
      <c r="AK8" s="23"/>
      <c r="AL8" s="26" t="str">
        <f ca="1" t="shared" si="12"/>
        <v/>
      </c>
      <c r="AM8" s="26" t="str">
        <f ca="1" t="shared" si="13"/>
        <v/>
      </c>
      <c r="AN8" s="26" t="str">
        <f ca="1" t="shared" si="14"/>
        <v/>
      </c>
      <c r="AO8" s="26" t="str">
        <f ca="1" t="shared" si="15"/>
        <v/>
      </c>
      <c r="AP8" s="23"/>
      <c r="AQ8" s="32">
        <f ca="1" t="shared" si="16"/>
        <v>0</v>
      </c>
      <c r="AR8" s="32">
        <f ca="1" t="shared" si="17"/>
        <v>23</v>
      </c>
      <c r="AS8" s="32">
        <f ca="1" t="shared" si="18"/>
        <v>18</v>
      </c>
      <c r="AT8" s="32">
        <f ca="1" t="shared" si="19"/>
        <v>94</v>
      </c>
    </row>
    <row r="9" s="1" customFormat="1" spans="1:46">
      <c r="A9" s="5"/>
      <c r="B9" s="6">
        <f>Sheet1!A10</f>
        <v>1</v>
      </c>
      <c r="C9" s="6">
        <f>Sheet1!B10</f>
        <v>64</v>
      </c>
      <c r="D9" s="6">
        <f>Sheet1!C10</f>
        <v>19</v>
      </c>
      <c r="E9" s="6">
        <f>Sheet1!D10</f>
        <v>3</v>
      </c>
      <c r="F9" s="5"/>
      <c r="G9" s="16"/>
      <c r="H9" s="16"/>
      <c r="I9" s="16"/>
      <c r="J9" s="16"/>
      <c r="L9" s="23"/>
      <c r="M9" s="16"/>
      <c r="N9" s="16"/>
      <c r="O9" s="16"/>
      <c r="P9" s="16"/>
      <c r="R9" s="23"/>
      <c r="S9" s="26">
        <f t="shared" si="1"/>
        <v>0</v>
      </c>
      <c r="T9" s="26">
        <f t="shared" si="2"/>
        <v>841</v>
      </c>
      <c r="U9" s="26">
        <f t="shared" si="3"/>
        <v>25</v>
      </c>
      <c r="V9" s="26">
        <f t="shared" si="4"/>
        <v>1</v>
      </c>
      <c r="X9" s="26">
        <f t="shared" si="5"/>
        <v>29.4448637286709</v>
      </c>
      <c r="Z9" s="23"/>
      <c r="AA9" s="32">
        <f t="shared" si="6"/>
        <v>1</v>
      </c>
      <c r="AB9" s="32">
        <f t="shared" si="7"/>
        <v>256</v>
      </c>
      <c r="AC9" s="32">
        <f ca="1" t="shared" si="8"/>
        <v>2500</v>
      </c>
      <c r="AD9" s="32">
        <f t="shared" si="9"/>
        <v>4225</v>
      </c>
      <c r="AF9" s="32">
        <f ca="1" t="shared" si="10"/>
        <v>83.5583628370015</v>
      </c>
      <c r="AH9" s="23"/>
      <c r="AI9" s="38">
        <f ca="1" t="shared" si="11"/>
        <v>0</v>
      </c>
      <c r="AK9" s="23"/>
      <c r="AL9" s="26">
        <f ca="1" t="shared" si="12"/>
        <v>1</v>
      </c>
      <c r="AM9" s="26">
        <f ca="1" t="shared" si="13"/>
        <v>64</v>
      </c>
      <c r="AN9" s="26">
        <f ca="1" t="shared" si="14"/>
        <v>19</v>
      </c>
      <c r="AO9" s="26">
        <f ca="1" t="shared" si="15"/>
        <v>3</v>
      </c>
      <c r="AP9" s="23"/>
      <c r="AQ9" s="32" t="str">
        <f ca="1" t="shared" si="16"/>
        <v/>
      </c>
      <c r="AR9" s="32" t="str">
        <f ca="1" t="shared" si="17"/>
        <v/>
      </c>
      <c r="AS9" s="32" t="str">
        <f ca="1" t="shared" si="18"/>
        <v/>
      </c>
      <c r="AT9" s="32" t="str">
        <f ca="1" t="shared" si="19"/>
        <v/>
      </c>
    </row>
    <row r="10" s="1" customFormat="1" spans="1:46">
      <c r="A10" s="5"/>
      <c r="B10" s="6">
        <f>Sheet1!A11</f>
        <v>0</v>
      </c>
      <c r="C10" s="6">
        <f>Sheet1!B11</f>
        <v>30</v>
      </c>
      <c r="D10" s="6">
        <f>Sheet1!C11</f>
        <v>19</v>
      </c>
      <c r="E10" s="6">
        <f>Sheet1!D11</f>
        <v>72</v>
      </c>
      <c r="F10" s="5"/>
      <c r="G10" s="16"/>
      <c r="H10" s="16"/>
      <c r="I10" s="16"/>
      <c r="J10" s="16"/>
      <c r="L10" s="23"/>
      <c r="M10" s="16"/>
      <c r="N10" s="16"/>
      <c r="O10" s="16"/>
      <c r="P10" s="16"/>
      <c r="R10" s="23"/>
      <c r="S10" s="26">
        <f t="shared" si="1"/>
        <v>1</v>
      </c>
      <c r="T10" s="26">
        <f t="shared" si="2"/>
        <v>3969</v>
      </c>
      <c r="U10" s="26">
        <f t="shared" si="3"/>
        <v>25</v>
      </c>
      <c r="V10" s="26">
        <f t="shared" si="4"/>
        <v>4624</v>
      </c>
      <c r="X10" s="26">
        <f t="shared" si="5"/>
        <v>92.8385695710571</v>
      </c>
      <c r="Z10" s="23"/>
      <c r="AA10" s="32">
        <f t="shared" si="6"/>
        <v>0</v>
      </c>
      <c r="AB10" s="32">
        <f t="shared" si="7"/>
        <v>324</v>
      </c>
      <c r="AC10" s="32">
        <f ca="1" t="shared" si="8"/>
        <v>2500</v>
      </c>
      <c r="AD10" s="32">
        <f t="shared" si="9"/>
        <v>16</v>
      </c>
      <c r="AF10" s="32">
        <f ca="1" t="shared" si="10"/>
        <v>53.2916503778969</v>
      </c>
      <c r="AH10" s="23"/>
      <c r="AI10" s="38">
        <f ca="1" t="shared" si="11"/>
        <v>1</v>
      </c>
      <c r="AK10" s="23"/>
      <c r="AL10" s="26" t="str">
        <f ca="1" t="shared" si="12"/>
        <v/>
      </c>
      <c r="AM10" s="26" t="str">
        <f ca="1" t="shared" si="13"/>
        <v/>
      </c>
      <c r="AN10" s="26" t="str">
        <f ca="1" t="shared" si="14"/>
        <v/>
      </c>
      <c r="AO10" s="26" t="str">
        <f ca="1" t="shared" si="15"/>
        <v/>
      </c>
      <c r="AP10" s="23"/>
      <c r="AQ10" s="32">
        <f ca="1" t="shared" si="16"/>
        <v>0</v>
      </c>
      <c r="AR10" s="32">
        <f ca="1" t="shared" si="17"/>
        <v>30</v>
      </c>
      <c r="AS10" s="32">
        <f ca="1" t="shared" si="18"/>
        <v>19</v>
      </c>
      <c r="AT10" s="32">
        <f ca="1" t="shared" si="19"/>
        <v>72</v>
      </c>
    </row>
    <row r="11" s="1" customFormat="1" spans="1:46">
      <c r="A11" s="5"/>
      <c r="B11" s="6">
        <f>Sheet1!A12</f>
        <v>1</v>
      </c>
      <c r="C11" s="6">
        <f>Sheet1!B12</f>
        <v>67</v>
      </c>
      <c r="D11" s="6">
        <f>Sheet1!C12</f>
        <v>19</v>
      </c>
      <c r="E11" s="6">
        <f>Sheet1!D12</f>
        <v>14</v>
      </c>
      <c r="F11" s="5"/>
      <c r="G11" s="16"/>
      <c r="H11" s="16"/>
      <c r="I11" s="16"/>
      <c r="J11" s="16"/>
      <c r="L11" s="23"/>
      <c r="M11" s="16"/>
      <c r="N11" s="16"/>
      <c r="O11" s="16"/>
      <c r="P11" s="16"/>
      <c r="R11" s="23"/>
      <c r="S11" s="26">
        <f t="shared" si="1"/>
        <v>0</v>
      </c>
      <c r="T11" s="26">
        <f t="shared" si="2"/>
        <v>676</v>
      </c>
      <c r="U11" s="26">
        <f t="shared" si="3"/>
        <v>25</v>
      </c>
      <c r="V11" s="26">
        <f t="shared" si="4"/>
        <v>100</v>
      </c>
      <c r="X11" s="26">
        <f t="shared" si="5"/>
        <v>28.3019433961698</v>
      </c>
      <c r="Z11" s="23"/>
      <c r="AA11" s="32">
        <f t="shared" si="6"/>
        <v>1</v>
      </c>
      <c r="AB11" s="32">
        <f t="shared" si="7"/>
        <v>361</v>
      </c>
      <c r="AC11" s="32">
        <f ca="1" t="shared" si="8"/>
        <v>2500</v>
      </c>
      <c r="AD11" s="32">
        <f t="shared" si="9"/>
        <v>2916</v>
      </c>
      <c r="AF11" s="32">
        <f ca="1" t="shared" si="10"/>
        <v>76.0131567559196</v>
      </c>
      <c r="AH11" s="23"/>
      <c r="AI11" s="38">
        <f ca="1" t="shared" si="11"/>
        <v>0</v>
      </c>
      <c r="AK11" s="23"/>
      <c r="AL11" s="26">
        <f ca="1" t="shared" si="12"/>
        <v>1</v>
      </c>
      <c r="AM11" s="26">
        <f ca="1" t="shared" si="13"/>
        <v>67</v>
      </c>
      <c r="AN11" s="26">
        <f ca="1" t="shared" si="14"/>
        <v>19</v>
      </c>
      <c r="AO11" s="26">
        <f ca="1" t="shared" si="15"/>
        <v>14</v>
      </c>
      <c r="AP11" s="23"/>
      <c r="AQ11" s="32" t="str">
        <f ca="1" t="shared" si="16"/>
        <v/>
      </c>
      <c r="AR11" s="32" t="str">
        <f ca="1" t="shared" si="17"/>
        <v/>
      </c>
      <c r="AS11" s="32" t="str">
        <f ca="1" t="shared" si="18"/>
        <v/>
      </c>
      <c r="AT11" s="32" t="str">
        <f ca="1" t="shared" si="19"/>
        <v/>
      </c>
    </row>
    <row r="12" s="1" customFormat="1" spans="1:46">
      <c r="A12" s="5"/>
      <c r="B12" s="6">
        <f>Sheet1!A13</f>
        <v>0</v>
      </c>
      <c r="C12" s="6">
        <f>Sheet1!B13</f>
        <v>35</v>
      </c>
      <c r="D12" s="6">
        <f>Sheet1!C13</f>
        <v>19</v>
      </c>
      <c r="E12" s="6">
        <f>Sheet1!D13</f>
        <v>99</v>
      </c>
      <c r="F12" s="5"/>
      <c r="G12" s="16"/>
      <c r="H12" s="16"/>
      <c r="I12" s="16"/>
      <c r="J12" s="16"/>
      <c r="L12" s="23"/>
      <c r="M12" s="16"/>
      <c r="N12" s="16"/>
      <c r="O12" s="16"/>
      <c r="P12" s="16"/>
      <c r="R12" s="23"/>
      <c r="S12" s="26">
        <f t="shared" si="1"/>
        <v>1</v>
      </c>
      <c r="T12" s="26">
        <f t="shared" si="2"/>
        <v>3364</v>
      </c>
      <c r="U12" s="26">
        <f t="shared" si="3"/>
        <v>25</v>
      </c>
      <c r="V12" s="26">
        <f t="shared" si="4"/>
        <v>9025</v>
      </c>
      <c r="X12" s="26">
        <f t="shared" si="5"/>
        <v>111.422618888626</v>
      </c>
      <c r="Z12" s="23"/>
      <c r="AA12" s="32">
        <f t="shared" si="6"/>
        <v>0</v>
      </c>
      <c r="AB12" s="32">
        <f t="shared" si="7"/>
        <v>169</v>
      </c>
      <c r="AC12" s="32">
        <f ca="1" t="shared" si="8"/>
        <v>2500</v>
      </c>
      <c r="AD12" s="32">
        <f t="shared" si="9"/>
        <v>961</v>
      </c>
      <c r="AF12" s="32">
        <f ca="1" t="shared" si="10"/>
        <v>60.2494813255683</v>
      </c>
      <c r="AH12" s="23"/>
      <c r="AI12" s="38">
        <f ca="1" t="shared" si="11"/>
        <v>1</v>
      </c>
      <c r="AK12" s="23"/>
      <c r="AL12" s="26" t="str">
        <f ca="1" t="shared" si="12"/>
        <v/>
      </c>
      <c r="AM12" s="26" t="str">
        <f ca="1" t="shared" si="13"/>
        <v/>
      </c>
      <c r="AN12" s="26" t="str">
        <f ca="1" t="shared" si="14"/>
        <v/>
      </c>
      <c r="AO12" s="26" t="str">
        <f ca="1" t="shared" si="15"/>
        <v/>
      </c>
      <c r="AP12" s="23"/>
      <c r="AQ12" s="32">
        <f ca="1" t="shared" si="16"/>
        <v>0</v>
      </c>
      <c r="AR12" s="32">
        <f ca="1" t="shared" si="17"/>
        <v>35</v>
      </c>
      <c r="AS12" s="32">
        <f ca="1" t="shared" si="18"/>
        <v>19</v>
      </c>
      <c r="AT12" s="32">
        <f ca="1" t="shared" si="19"/>
        <v>99</v>
      </c>
    </row>
    <row r="13" s="1" customFormat="1" spans="1:46">
      <c r="A13" s="5"/>
      <c r="B13" s="6">
        <f>Sheet1!A14</f>
        <v>0</v>
      </c>
      <c r="C13" s="6">
        <f>Sheet1!B14</f>
        <v>58</v>
      </c>
      <c r="D13" s="6">
        <f>Sheet1!C14</f>
        <v>20</v>
      </c>
      <c r="E13" s="6">
        <f>Sheet1!D14</f>
        <v>15</v>
      </c>
      <c r="F13" s="5"/>
      <c r="G13" s="16"/>
      <c r="H13" s="16"/>
      <c r="I13" s="16"/>
      <c r="J13" s="16"/>
      <c r="L13" s="23"/>
      <c r="M13" s="16"/>
      <c r="N13" s="16"/>
      <c r="O13" s="16"/>
      <c r="P13" s="16"/>
      <c r="R13" s="23"/>
      <c r="S13" s="26">
        <f t="shared" si="1"/>
        <v>1</v>
      </c>
      <c r="T13" s="26">
        <f t="shared" si="2"/>
        <v>1225</v>
      </c>
      <c r="U13" s="26">
        <f t="shared" si="3"/>
        <v>36</v>
      </c>
      <c r="V13" s="26">
        <f t="shared" si="4"/>
        <v>121</v>
      </c>
      <c r="X13" s="26">
        <f t="shared" si="5"/>
        <v>37.1887079635741</v>
      </c>
      <c r="Z13" s="23"/>
      <c r="AA13" s="32">
        <f t="shared" si="6"/>
        <v>0</v>
      </c>
      <c r="AB13" s="32">
        <f t="shared" si="7"/>
        <v>100</v>
      </c>
      <c r="AC13" s="32">
        <f ca="1" t="shared" si="8"/>
        <v>2401</v>
      </c>
      <c r="AD13" s="32">
        <f t="shared" si="9"/>
        <v>2809</v>
      </c>
      <c r="AF13" s="32">
        <f ca="1" t="shared" si="10"/>
        <v>72.8697468089467</v>
      </c>
      <c r="AH13" s="23"/>
      <c r="AI13" s="38">
        <f ca="1" t="shared" si="11"/>
        <v>0</v>
      </c>
      <c r="AK13" s="23"/>
      <c r="AL13" s="26">
        <f ca="1" t="shared" si="12"/>
        <v>0</v>
      </c>
      <c r="AM13" s="26">
        <f ca="1" t="shared" si="13"/>
        <v>58</v>
      </c>
      <c r="AN13" s="26">
        <f ca="1" t="shared" si="14"/>
        <v>20</v>
      </c>
      <c r="AO13" s="26">
        <f ca="1" t="shared" si="15"/>
        <v>15</v>
      </c>
      <c r="AP13" s="23"/>
      <c r="AQ13" s="32" t="str">
        <f ca="1" t="shared" si="16"/>
        <v/>
      </c>
      <c r="AR13" s="32" t="str">
        <f ca="1" t="shared" si="17"/>
        <v/>
      </c>
      <c r="AS13" s="32" t="str">
        <f ca="1" t="shared" si="18"/>
        <v/>
      </c>
      <c r="AT13" s="32" t="str">
        <f ca="1" t="shared" si="19"/>
        <v/>
      </c>
    </row>
    <row r="14" s="1" customFormat="1" spans="1:46">
      <c r="A14" s="5"/>
      <c r="B14" s="6">
        <f>Sheet1!A15</f>
        <v>0</v>
      </c>
      <c r="C14" s="6">
        <f>Sheet1!B15</f>
        <v>24</v>
      </c>
      <c r="D14" s="6">
        <f>Sheet1!C15</f>
        <v>20</v>
      </c>
      <c r="E14" s="6">
        <f>Sheet1!D15</f>
        <v>77</v>
      </c>
      <c r="F14" s="5"/>
      <c r="G14" s="16"/>
      <c r="H14" s="16"/>
      <c r="I14" s="16"/>
      <c r="J14" s="16"/>
      <c r="L14" s="23"/>
      <c r="M14" s="16"/>
      <c r="N14" s="16"/>
      <c r="O14" s="16"/>
      <c r="P14" s="16"/>
      <c r="R14" s="23"/>
      <c r="S14" s="26">
        <f t="shared" si="1"/>
        <v>1</v>
      </c>
      <c r="T14" s="26">
        <f t="shared" si="2"/>
        <v>4761</v>
      </c>
      <c r="U14" s="26">
        <f t="shared" si="3"/>
        <v>36</v>
      </c>
      <c r="V14" s="26">
        <f t="shared" si="4"/>
        <v>5329</v>
      </c>
      <c r="X14" s="26">
        <f t="shared" si="5"/>
        <v>100.63299657667</v>
      </c>
      <c r="Z14" s="23"/>
      <c r="AA14" s="32">
        <f t="shared" si="6"/>
        <v>0</v>
      </c>
      <c r="AB14" s="32">
        <f t="shared" si="7"/>
        <v>576</v>
      </c>
      <c r="AC14" s="32">
        <f ca="1" t="shared" si="8"/>
        <v>2401</v>
      </c>
      <c r="AD14" s="32">
        <f t="shared" si="9"/>
        <v>81</v>
      </c>
      <c r="AF14" s="32">
        <f ca="1" t="shared" si="10"/>
        <v>55.299186250794</v>
      </c>
      <c r="AH14" s="23"/>
      <c r="AI14" s="38">
        <f ca="1" t="shared" si="11"/>
        <v>1</v>
      </c>
      <c r="AK14" s="23"/>
      <c r="AL14" s="26" t="str">
        <f ca="1" t="shared" si="12"/>
        <v/>
      </c>
      <c r="AM14" s="26" t="str">
        <f ca="1" t="shared" si="13"/>
        <v/>
      </c>
      <c r="AN14" s="26" t="str">
        <f ca="1" t="shared" si="14"/>
        <v/>
      </c>
      <c r="AO14" s="26" t="str">
        <f ca="1" t="shared" si="15"/>
        <v/>
      </c>
      <c r="AP14" s="23"/>
      <c r="AQ14" s="32">
        <f ca="1" t="shared" si="16"/>
        <v>0</v>
      </c>
      <c r="AR14" s="32">
        <f ca="1" t="shared" si="17"/>
        <v>24</v>
      </c>
      <c r="AS14" s="32">
        <f ca="1" t="shared" si="18"/>
        <v>20</v>
      </c>
      <c r="AT14" s="32">
        <f ca="1" t="shared" si="19"/>
        <v>77</v>
      </c>
    </row>
    <row r="15" s="1" customFormat="1" spans="1:46">
      <c r="A15" s="5"/>
      <c r="B15" s="6">
        <f>Sheet1!A16</f>
        <v>1</v>
      </c>
      <c r="C15" s="6">
        <f>Sheet1!B16</f>
        <v>37</v>
      </c>
      <c r="D15" s="6">
        <f>Sheet1!C16</f>
        <v>20</v>
      </c>
      <c r="E15" s="6">
        <f>Sheet1!D16</f>
        <v>13</v>
      </c>
      <c r="F15" s="5"/>
      <c r="G15" s="16"/>
      <c r="H15" s="16"/>
      <c r="I15" s="16"/>
      <c r="J15" s="16"/>
      <c r="L15" s="23"/>
      <c r="M15" s="16"/>
      <c r="N15" s="16"/>
      <c r="O15" s="16"/>
      <c r="P15" s="16"/>
      <c r="R15" s="23"/>
      <c r="S15" s="26">
        <f t="shared" si="1"/>
        <v>0</v>
      </c>
      <c r="T15" s="26">
        <f t="shared" si="2"/>
        <v>3136</v>
      </c>
      <c r="U15" s="26">
        <f t="shared" si="3"/>
        <v>36</v>
      </c>
      <c r="V15" s="26">
        <f t="shared" si="4"/>
        <v>81</v>
      </c>
      <c r="X15" s="26">
        <f t="shared" si="5"/>
        <v>57.0350769263968</v>
      </c>
      <c r="Z15" s="23"/>
      <c r="AA15" s="32">
        <f t="shared" si="6"/>
        <v>1</v>
      </c>
      <c r="AB15" s="32">
        <f t="shared" si="7"/>
        <v>121</v>
      </c>
      <c r="AC15" s="32">
        <f ca="1" t="shared" si="8"/>
        <v>2401</v>
      </c>
      <c r="AD15" s="32">
        <f t="shared" si="9"/>
        <v>3025</v>
      </c>
      <c r="AF15" s="32">
        <f ca="1" t="shared" si="10"/>
        <v>74.4848977981443</v>
      </c>
      <c r="AH15" s="23"/>
      <c r="AI15" s="38">
        <f ca="1" t="shared" si="11"/>
        <v>0</v>
      </c>
      <c r="AK15" s="23"/>
      <c r="AL15" s="26">
        <f ca="1" t="shared" si="12"/>
        <v>1</v>
      </c>
      <c r="AM15" s="26">
        <f ca="1" t="shared" si="13"/>
        <v>37</v>
      </c>
      <c r="AN15" s="26">
        <f ca="1" t="shared" si="14"/>
        <v>20</v>
      </c>
      <c r="AO15" s="26">
        <f ca="1" t="shared" si="15"/>
        <v>13</v>
      </c>
      <c r="AP15" s="23"/>
      <c r="AQ15" s="32" t="str">
        <f ca="1" t="shared" si="16"/>
        <v/>
      </c>
      <c r="AR15" s="32" t="str">
        <f ca="1" t="shared" si="17"/>
        <v/>
      </c>
      <c r="AS15" s="32" t="str">
        <f ca="1" t="shared" si="18"/>
        <v/>
      </c>
      <c r="AT15" s="32" t="str">
        <f ca="1" t="shared" si="19"/>
        <v/>
      </c>
    </row>
    <row r="16" s="1" customFormat="1" spans="1:46">
      <c r="A16" s="5"/>
      <c r="B16" s="6">
        <f>Sheet1!A17</f>
        <v>1</v>
      </c>
      <c r="C16" s="6">
        <f>Sheet1!B17</f>
        <v>22</v>
      </c>
      <c r="D16" s="6">
        <f>Sheet1!C17</f>
        <v>20</v>
      </c>
      <c r="E16" s="6">
        <f>Sheet1!D17</f>
        <v>79</v>
      </c>
      <c r="F16" s="5"/>
      <c r="G16" s="16"/>
      <c r="H16" s="16"/>
      <c r="I16" s="16"/>
      <c r="J16" s="16"/>
      <c r="L16" s="23"/>
      <c r="M16" s="16"/>
      <c r="N16" s="16"/>
      <c r="O16" s="16"/>
      <c r="P16" s="16"/>
      <c r="R16" s="23"/>
      <c r="S16" s="26">
        <f t="shared" si="1"/>
        <v>0</v>
      </c>
      <c r="T16" s="26">
        <f t="shared" si="2"/>
        <v>5041</v>
      </c>
      <c r="U16" s="26">
        <f t="shared" si="3"/>
        <v>36</v>
      </c>
      <c r="V16" s="26">
        <f t="shared" si="4"/>
        <v>5625</v>
      </c>
      <c r="X16" s="26">
        <f t="shared" si="5"/>
        <v>103.450471241073</v>
      </c>
      <c r="Z16" s="23"/>
      <c r="AA16" s="32">
        <f t="shared" si="6"/>
        <v>1</v>
      </c>
      <c r="AB16" s="32">
        <f t="shared" si="7"/>
        <v>676</v>
      </c>
      <c r="AC16" s="32">
        <f ca="1" t="shared" si="8"/>
        <v>2401</v>
      </c>
      <c r="AD16" s="32">
        <f t="shared" si="9"/>
        <v>121</v>
      </c>
      <c r="AF16" s="32">
        <f ca="1" t="shared" si="10"/>
        <v>56.5597029695171</v>
      </c>
      <c r="AH16" s="23"/>
      <c r="AI16" s="38">
        <f ca="1" t="shared" si="11"/>
        <v>1</v>
      </c>
      <c r="AK16" s="23"/>
      <c r="AL16" s="26" t="str">
        <f ca="1" t="shared" si="12"/>
        <v/>
      </c>
      <c r="AM16" s="26" t="str">
        <f ca="1" t="shared" si="13"/>
        <v/>
      </c>
      <c r="AN16" s="26" t="str">
        <f ca="1" t="shared" si="14"/>
        <v/>
      </c>
      <c r="AO16" s="26" t="str">
        <f ca="1" t="shared" si="15"/>
        <v/>
      </c>
      <c r="AP16" s="23"/>
      <c r="AQ16" s="32">
        <f ca="1" t="shared" si="16"/>
        <v>1</v>
      </c>
      <c r="AR16" s="32">
        <f ca="1" t="shared" si="17"/>
        <v>22</v>
      </c>
      <c r="AS16" s="32">
        <f ca="1" t="shared" si="18"/>
        <v>20</v>
      </c>
      <c r="AT16" s="32">
        <f ca="1" t="shared" si="19"/>
        <v>79</v>
      </c>
    </row>
    <row r="17" s="1" customFormat="1" spans="1:46">
      <c r="A17" s="5"/>
      <c r="B17" s="6">
        <f>Sheet1!A18</f>
        <v>0</v>
      </c>
      <c r="C17" s="6">
        <f>Sheet1!B18</f>
        <v>35</v>
      </c>
      <c r="D17" s="6">
        <f>Sheet1!C18</f>
        <v>21</v>
      </c>
      <c r="E17" s="6">
        <f>Sheet1!D18</f>
        <v>35</v>
      </c>
      <c r="F17" s="5"/>
      <c r="G17" s="16"/>
      <c r="H17" s="16"/>
      <c r="I17" s="16"/>
      <c r="J17" s="16"/>
      <c r="L17" s="23"/>
      <c r="M17" s="16"/>
      <c r="N17" s="16"/>
      <c r="O17" s="16"/>
      <c r="P17" s="16"/>
      <c r="R17" s="23"/>
      <c r="S17" s="26">
        <f t="shared" si="1"/>
        <v>1</v>
      </c>
      <c r="T17" s="26">
        <f t="shared" si="2"/>
        <v>3364</v>
      </c>
      <c r="U17" s="26">
        <f t="shared" si="3"/>
        <v>49</v>
      </c>
      <c r="V17" s="26">
        <f t="shared" si="4"/>
        <v>961</v>
      </c>
      <c r="X17" s="26">
        <f t="shared" si="5"/>
        <v>66.1437827766148</v>
      </c>
      <c r="Z17" s="23"/>
      <c r="AA17" s="32">
        <f t="shared" si="6"/>
        <v>0</v>
      </c>
      <c r="AB17" s="32">
        <f t="shared" si="7"/>
        <v>169</v>
      </c>
      <c r="AC17" s="32">
        <f ca="1" t="shared" si="8"/>
        <v>2304</v>
      </c>
      <c r="AD17" s="32">
        <f t="shared" si="9"/>
        <v>1089</v>
      </c>
      <c r="AF17" s="32">
        <f ca="1" t="shared" si="10"/>
        <v>59.6824932455071</v>
      </c>
      <c r="AH17" s="23"/>
      <c r="AI17" s="38">
        <f ca="1" t="shared" si="11"/>
        <v>1</v>
      </c>
      <c r="AK17" s="23"/>
      <c r="AL17" s="26" t="str">
        <f ca="1" t="shared" si="12"/>
        <v/>
      </c>
      <c r="AM17" s="26" t="str">
        <f ca="1" t="shared" si="13"/>
        <v/>
      </c>
      <c r="AN17" s="26" t="str">
        <f ca="1" t="shared" si="14"/>
        <v/>
      </c>
      <c r="AO17" s="26" t="str">
        <f ca="1" t="shared" si="15"/>
        <v/>
      </c>
      <c r="AP17" s="23"/>
      <c r="AQ17" s="32">
        <f ca="1" t="shared" si="16"/>
        <v>0</v>
      </c>
      <c r="AR17" s="32">
        <f ca="1" t="shared" si="17"/>
        <v>35</v>
      </c>
      <c r="AS17" s="32">
        <f ca="1" t="shared" si="18"/>
        <v>21</v>
      </c>
      <c r="AT17" s="32">
        <f ca="1" t="shared" si="19"/>
        <v>35</v>
      </c>
    </row>
    <row r="18" s="1" customFormat="1" spans="1:46">
      <c r="A18" s="5"/>
      <c r="B18" s="6">
        <f>Sheet1!A19</f>
        <v>1</v>
      </c>
      <c r="C18" s="6">
        <f>Sheet1!B19</f>
        <v>20</v>
      </c>
      <c r="D18" s="6">
        <f>Sheet1!C19</f>
        <v>21</v>
      </c>
      <c r="E18" s="6">
        <f>Sheet1!D19</f>
        <v>66</v>
      </c>
      <c r="F18" s="5"/>
      <c r="G18" s="16"/>
      <c r="H18" s="16"/>
      <c r="I18" s="16"/>
      <c r="J18" s="16"/>
      <c r="L18" s="23"/>
      <c r="M18" s="16"/>
      <c r="N18" s="16"/>
      <c r="O18" s="16"/>
      <c r="P18" s="16"/>
      <c r="R18" s="23"/>
      <c r="S18" s="26">
        <f t="shared" si="1"/>
        <v>0</v>
      </c>
      <c r="T18" s="26">
        <f t="shared" si="2"/>
        <v>5329</v>
      </c>
      <c r="U18" s="26">
        <f t="shared" si="3"/>
        <v>49</v>
      </c>
      <c r="V18" s="26">
        <f t="shared" si="4"/>
        <v>3844</v>
      </c>
      <c r="X18" s="26">
        <f t="shared" si="5"/>
        <v>96.031244915392</v>
      </c>
      <c r="Z18" s="23"/>
      <c r="AA18" s="32">
        <f t="shared" si="6"/>
        <v>1</v>
      </c>
      <c r="AB18" s="32">
        <f t="shared" si="7"/>
        <v>784</v>
      </c>
      <c r="AC18" s="32">
        <f ca="1" t="shared" si="8"/>
        <v>2304</v>
      </c>
      <c r="AD18" s="32">
        <f t="shared" si="9"/>
        <v>4</v>
      </c>
      <c r="AF18" s="32">
        <f ca="1" t="shared" si="10"/>
        <v>55.6147462459373</v>
      </c>
      <c r="AH18" s="23"/>
      <c r="AI18" s="38">
        <f ca="1" t="shared" si="11"/>
        <v>1</v>
      </c>
      <c r="AK18" s="23"/>
      <c r="AL18" s="26" t="str">
        <f ca="1" t="shared" si="12"/>
        <v/>
      </c>
      <c r="AM18" s="26" t="str">
        <f ca="1" t="shared" si="13"/>
        <v/>
      </c>
      <c r="AN18" s="26" t="str">
        <f ca="1" t="shared" si="14"/>
        <v/>
      </c>
      <c r="AO18" s="26" t="str">
        <f ca="1" t="shared" si="15"/>
        <v/>
      </c>
      <c r="AP18" s="23"/>
      <c r="AQ18" s="32">
        <f ca="1" t="shared" si="16"/>
        <v>1</v>
      </c>
      <c r="AR18" s="32">
        <f ca="1" t="shared" si="17"/>
        <v>20</v>
      </c>
      <c r="AS18" s="32">
        <f ca="1" t="shared" si="18"/>
        <v>21</v>
      </c>
      <c r="AT18" s="32">
        <f ca="1" t="shared" si="19"/>
        <v>66</v>
      </c>
    </row>
    <row r="19" s="1" customFormat="1" spans="1:46">
      <c r="A19" s="5"/>
      <c r="B19" s="6">
        <f>Sheet1!A20</f>
        <v>1</v>
      </c>
      <c r="C19" s="6">
        <f>Sheet1!B20</f>
        <v>52</v>
      </c>
      <c r="D19" s="6">
        <f>Sheet1!C20</f>
        <v>23</v>
      </c>
      <c r="E19" s="6">
        <f>Sheet1!D20</f>
        <v>29</v>
      </c>
      <c r="F19" s="5"/>
      <c r="G19" s="16"/>
      <c r="H19" s="16"/>
      <c r="I19" s="16"/>
      <c r="J19" s="16"/>
      <c r="L19" s="23"/>
      <c r="M19" s="16"/>
      <c r="N19" s="16"/>
      <c r="O19" s="16"/>
      <c r="P19" s="16"/>
      <c r="R19" s="23"/>
      <c r="S19" s="26">
        <f t="shared" si="1"/>
        <v>0</v>
      </c>
      <c r="T19" s="26">
        <f t="shared" si="2"/>
        <v>1681</v>
      </c>
      <c r="U19" s="26">
        <f t="shared" si="3"/>
        <v>81</v>
      </c>
      <c r="V19" s="26">
        <f t="shared" si="4"/>
        <v>625</v>
      </c>
      <c r="X19" s="26">
        <f t="shared" si="5"/>
        <v>48.8569340012244</v>
      </c>
      <c r="Z19" s="23"/>
      <c r="AA19" s="32">
        <f t="shared" si="6"/>
        <v>1</v>
      </c>
      <c r="AB19" s="32">
        <f t="shared" si="7"/>
        <v>16</v>
      </c>
      <c r="AC19" s="32">
        <f ca="1" t="shared" si="8"/>
        <v>2116</v>
      </c>
      <c r="AD19" s="32">
        <f t="shared" si="9"/>
        <v>1521</v>
      </c>
      <c r="AF19" s="32">
        <f ca="1" t="shared" si="10"/>
        <v>60.4483250388297</v>
      </c>
      <c r="AH19" s="23"/>
      <c r="AI19" s="38">
        <f ca="1" t="shared" si="11"/>
        <v>0</v>
      </c>
      <c r="AK19" s="23"/>
      <c r="AL19" s="26">
        <f ca="1" t="shared" si="12"/>
        <v>1</v>
      </c>
      <c r="AM19" s="26">
        <f ca="1" t="shared" si="13"/>
        <v>52</v>
      </c>
      <c r="AN19" s="26">
        <f ca="1" t="shared" si="14"/>
        <v>23</v>
      </c>
      <c r="AO19" s="26">
        <f ca="1" t="shared" si="15"/>
        <v>29</v>
      </c>
      <c r="AP19" s="23"/>
      <c r="AQ19" s="32" t="str">
        <f ca="1" t="shared" si="16"/>
        <v/>
      </c>
      <c r="AR19" s="32" t="str">
        <f ca="1" t="shared" si="17"/>
        <v/>
      </c>
      <c r="AS19" s="32" t="str">
        <f ca="1" t="shared" si="18"/>
        <v/>
      </c>
      <c r="AT19" s="32" t="str">
        <f ca="1" t="shared" si="19"/>
        <v/>
      </c>
    </row>
    <row r="20" s="2" customFormat="1" ht="16.5" spans="1:46">
      <c r="A20" s="14"/>
      <c r="B20" s="15">
        <f>Sheet1!A21</f>
        <v>0</v>
      </c>
      <c r="C20" s="15">
        <f>Sheet1!B21</f>
        <v>35</v>
      </c>
      <c r="D20" s="15">
        <f>Sheet1!C21</f>
        <v>23</v>
      </c>
      <c r="E20" s="15">
        <f>Sheet1!D21</f>
        <v>98</v>
      </c>
      <c r="F20" s="14"/>
      <c r="G20" s="17"/>
      <c r="H20" s="17"/>
      <c r="I20" s="17"/>
      <c r="J20" s="17"/>
      <c r="L20" s="24"/>
      <c r="M20" s="17"/>
      <c r="N20" s="17"/>
      <c r="O20" s="17"/>
      <c r="P20" s="17"/>
      <c r="R20" s="24"/>
      <c r="S20" s="27">
        <f>(B20-G$1)^2</f>
        <v>1</v>
      </c>
      <c r="T20" s="27">
        <f>(C20-H$1)^2</f>
        <v>3364</v>
      </c>
      <c r="U20" s="27">
        <f>(D20-I$1)^2</f>
        <v>81</v>
      </c>
      <c r="V20" s="27">
        <f>(E20-J$1)^2</f>
        <v>8836</v>
      </c>
      <c r="X20" s="27">
        <f t="shared" si="5"/>
        <v>110.824185086108</v>
      </c>
      <c r="Z20" s="24"/>
      <c r="AA20" s="33">
        <f t="shared" si="6"/>
        <v>0</v>
      </c>
      <c r="AB20" s="33">
        <f t="shared" si="7"/>
        <v>169</v>
      </c>
      <c r="AC20" s="33">
        <f ca="1" t="shared" si="8"/>
        <v>2116</v>
      </c>
      <c r="AD20" s="33">
        <f t="shared" si="9"/>
        <v>900</v>
      </c>
      <c r="AF20" s="33">
        <f ca="1" t="shared" si="10"/>
        <v>56.4358042380899</v>
      </c>
      <c r="AH20" s="24"/>
      <c r="AI20" s="39">
        <f ca="1" t="shared" si="11"/>
        <v>1</v>
      </c>
      <c r="AK20" s="24"/>
      <c r="AL20" s="27" t="str">
        <f ca="1" t="shared" si="12"/>
        <v/>
      </c>
      <c r="AM20" s="27" t="str">
        <f ca="1" t="shared" si="13"/>
        <v/>
      </c>
      <c r="AN20" s="27" t="str">
        <f ca="1" t="shared" si="14"/>
        <v/>
      </c>
      <c r="AO20" s="27" t="str">
        <f ca="1" t="shared" si="15"/>
        <v/>
      </c>
      <c r="AP20" s="24"/>
      <c r="AQ20" s="33">
        <f ca="1" t="shared" si="16"/>
        <v>0</v>
      </c>
      <c r="AR20" s="33">
        <f ca="1" t="shared" si="17"/>
        <v>35</v>
      </c>
      <c r="AS20" s="33">
        <f ca="1" t="shared" si="18"/>
        <v>23</v>
      </c>
      <c r="AT20" s="33">
        <f ca="1" t="shared" si="19"/>
        <v>98</v>
      </c>
    </row>
    <row r="21" s="3" customFormat="1" ht="16.5" spans="1:46">
      <c r="A21" s="7" t="s">
        <v>18</v>
      </c>
      <c r="B21" s="6"/>
      <c r="C21" s="6"/>
      <c r="D21" s="6"/>
      <c r="E21" s="6"/>
      <c r="F21" s="7"/>
      <c r="G21" s="18">
        <f ca="1">AVERAGE(AL1:AL20)</f>
        <v>0.571428571428571</v>
      </c>
      <c r="H21" s="18">
        <f ca="1">AVERAGE(AM1:AM20)</f>
        <v>47.5714285714286</v>
      </c>
      <c r="I21" s="18">
        <f ca="1">AVERAGE(AN1:AN20)</f>
        <v>19.2857142857143</v>
      </c>
      <c r="J21" s="18">
        <f ca="1">AVERAGE(AO1:AO20)</f>
        <v>12.2857142857143</v>
      </c>
      <c r="L21" s="9"/>
      <c r="M21" s="18">
        <f ca="1">AVERAGE(AQ1:AQ20)</f>
        <v>0.307692307692308</v>
      </c>
      <c r="N21" s="18">
        <f ca="1">AVERAGE(AR1:AR20)</f>
        <v>26.1538461538462</v>
      </c>
      <c r="O21" s="18">
        <f ca="1">AVERAGE(AS1:AS20)</f>
        <v>18.5384615384615</v>
      </c>
      <c r="P21" s="18">
        <f ca="1">AVERAGE(AT1:AT20)</f>
        <v>71.7692307692308</v>
      </c>
      <c r="R21" s="9"/>
      <c r="S21" s="28">
        <f ca="1">(B1-G$21)^2</f>
        <v>0.183673469387755</v>
      </c>
      <c r="T21" s="28">
        <f ca="1">(C1-H$21)^2</f>
        <v>816.326530612245</v>
      </c>
      <c r="U21" s="28">
        <f ca="1">(D1-I$21)^2</f>
        <v>18.3673469387755</v>
      </c>
      <c r="V21" s="28">
        <f ca="1">(E1-J$21)^2</f>
        <v>713.65306122449</v>
      </c>
      <c r="X21" s="28">
        <f ca="1" t="shared" si="5"/>
        <v>39.3513737021327</v>
      </c>
      <c r="Z21" s="9"/>
      <c r="AA21" s="34">
        <f ca="1">(B1-M$21)^2</f>
        <v>0.479289940828402</v>
      </c>
      <c r="AB21" s="34">
        <f ca="1">(C1-N$21)^2</f>
        <v>51.1775147928994</v>
      </c>
      <c r="AC21" s="34">
        <f ca="1">(D1-O$21)^2</f>
        <v>12.5207100591716</v>
      </c>
      <c r="AD21" s="34">
        <f ca="1">(E1-P$21)^2</f>
        <v>1073.8224852071</v>
      </c>
      <c r="AF21" s="34">
        <f ca="1" t="shared" si="10"/>
        <v>33.734255586866</v>
      </c>
      <c r="AH21" s="9"/>
      <c r="AI21" s="40">
        <f ca="1" t="shared" si="11"/>
        <v>1</v>
      </c>
      <c r="AK21" s="9"/>
      <c r="AL21" s="28" t="str">
        <f ca="1">IF($AI21=0,B1,"")</f>
        <v/>
      </c>
      <c r="AM21" s="28" t="str">
        <f ca="1">IF($AI21=0,C1,"")</f>
        <v/>
      </c>
      <c r="AN21" s="28" t="str">
        <f ca="1">IF($AI21=0,D1,"")</f>
        <v/>
      </c>
      <c r="AO21" s="28" t="str">
        <f ca="1">IF($AI21=0,E1,"")</f>
        <v/>
      </c>
      <c r="AP21" s="9"/>
      <c r="AQ21" s="34">
        <f ca="1">IF($AI21=1,B1,"")</f>
        <v>1</v>
      </c>
      <c r="AR21" s="34">
        <f ca="1">IF($AI21=1,C1,"")</f>
        <v>19</v>
      </c>
      <c r="AS21" s="34">
        <f ca="1">IF($AI21=1,D1,"")</f>
        <v>15</v>
      </c>
      <c r="AT21" s="34">
        <f ca="1">IF($AI21=1,E1,"")</f>
        <v>39</v>
      </c>
    </row>
    <row r="22" s="3" customFormat="1" spans="1:46">
      <c r="A22" s="5"/>
      <c r="B22" s="6"/>
      <c r="C22" s="6"/>
      <c r="D22" s="6"/>
      <c r="E22" s="6"/>
      <c r="F22" s="7" t="s">
        <v>19</v>
      </c>
      <c r="G22" s="19"/>
      <c r="H22" s="19"/>
      <c r="I22" s="19"/>
      <c r="J22" s="19"/>
      <c r="L22" s="9"/>
      <c r="M22" s="19"/>
      <c r="N22" s="19"/>
      <c r="O22" s="19"/>
      <c r="P22" s="19"/>
      <c r="R22" s="9"/>
      <c r="S22" s="29">
        <f ca="1" t="shared" ref="S22:S41" si="20">(B2-G$21)^2</f>
        <v>0.183673469387755</v>
      </c>
      <c r="T22" s="29">
        <f ca="1" t="shared" ref="T22:T41" si="21">(C2-H$21)^2</f>
        <v>706.04081632653</v>
      </c>
      <c r="U22" s="29">
        <f ca="1" t="shared" ref="U22:U41" si="22">(D2-I$21)^2</f>
        <v>18.3673469387755</v>
      </c>
      <c r="V22" s="29">
        <f ca="1" t="shared" ref="V22:V41" si="23">(E2-J$21)^2</f>
        <v>4721.65306122449</v>
      </c>
      <c r="X22" s="29">
        <f ca="1" t="shared" ref="X22:X41" si="24">SUM(S22:V22)^0.5</f>
        <v>73.7986781586173</v>
      </c>
      <c r="Z22" s="9"/>
      <c r="AA22" s="35">
        <f ca="1" t="shared" ref="AA22:AA40" si="25">(B2-M$21)^2</f>
        <v>0.479289940828402</v>
      </c>
      <c r="AB22" s="35">
        <f ca="1" t="shared" ref="AB22:AB40" si="26">(C2-N$21)^2</f>
        <v>26.5621301775148</v>
      </c>
      <c r="AC22" s="35">
        <f ca="1" t="shared" ref="AC22:AC40" si="27">(D2-O$21)^2</f>
        <v>12.5207100591716</v>
      </c>
      <c r="AD22" s="35">
        <f ca="1" t="shared" ref="AD22:AD40" si="28">(E2-P$21)^2</f>
        <v>85.2071005917159</v>
      </c>
      <c r="AF22" s="35">
        <f ca="1" t="shared" ref="AF22:AF41" si="29">SUM(AA22:AD22)^0.5</f>
        <v>11.170014806133</v>
      </c>
      <c r="AH22" s="9"/>
      <c r="AI22" s="41">
        <f ca="1" t="shared" si="11"/>
        <v>1</v>
      </c>
      <c r="AK22" s="9"/>
      <c r="AL22" s="29" t="str">
        <f ca="1" t="shared" ref="AL22:AL40" si="30">IF($AI22=0,B2,"")</f>
        <v/>
      </c>
      <c r="AM22" s="29" t="str">
        <f ca="1" t="shared" ref="AM22:AM40" si="31">IF($AI22=0,C2,"")</f>
        <v/>
      </c>
      <c r="AN22" s="29" t="str">
        <f ca="1" t="shared" ref="AN22:AN40" si="32">IF($AI22=0,D2,"")</f>
        <v/>
      </c>
      <c r="AO22" s="29" t="str">
        <f ca="1" t="shared" ref="AO22:AO40" si="33">IF($AI22=0,E2,"")</f>
        <v/>
      </c>
      <c r="AP22" s="9"/>
      <c r="AQ22" s="35">
        <f ca="1" t="shared" ref="AQ22:AQ40" si="34">IF($AI22=1,B2,"")</f>
        <v>1</v>
      </c>
      <c r="AR22" s="35">
        <f ca="1" t="shared" ref="AR22:AR40" si="35">IF($AI22=1,C2,"")</f>
        <v>21</v>
      </c>
      <c r="AS22" s="35">
        <f ca="1" t="shared" ref="AS22:AS40" si="36">IF($AI22=1,D2,"")</f>
        <v>15</v>
      </c>
      <c r="AT22" s="35">
        <f ca="1" t="shared" ref="AT22:AT40" si="37">IF($AI22=1,E2,"")</f>
        <v>81</v>
      </c>
    </row>
    <row r="23" s="3" customFormat="1" spans="1:46">
      <c r="A23" s="5"/>
      <c r="B23" s="6"/>
      <c r="C23" s="6"/>
      <c r="D23" s="6"/>
      <c r="E23" s="6"/>
      <c r="F23" s="7"/>
      <c r="G23" s="19"/>
      <c r="H23" s="19"/>
      <c r="I23" s="19"/>
      <c r="J23" s="19"/>
      <c r="L23" s="9"/>
      <c r="M23" s="19"/>
      <c r="N23" s="19"/>
      <c r="O23" s="19"/>
      <c r="P23" s="19"/>
      <c r="R23" s="9"/>
      <c r="S23" s="29">
        <f ca="1" t="shared" si="20"/>
        <v>0.326530612244898</v>
      </c>
      <c r="T23" s="29">
        <f ca="1" t="shared" si="21"/>
        <v>760.183673469388</v>
      </c>
      <c r="U23" s="29">
        <f ca="1" t="shared" si="22"/>
        <v>10.7959183673469</v>
      </c>
      <c r="V23" s="29">
        <f ca="1" t="shared" si="23"/>
        <v>39.5102040816327</v>
      </c>
      <c r="X23" s="29">
        <f ca="1" t="shared" si="24"/>
        <v>28.474836725267</v>
      </c>
      <c r="Z23" s="9"/>
      <c r="AA23" s="35">
        <f ca="1" t="shared" si="25"/>
        <v>0.0946745562130178</v>
      </c>
      <c r="AB23" s="35">
        <f ca="1" t="shared" si="26"/>
        <v>37.8698224852071</v>
      </c>
      <c r="AC23" s="35">
        <f ca="1" t="shared" si="27"/>
        <v>6.44378698224853</v>
      </c>
      <c r="AD23" s="35">
        <f ca="1" t="shared" si="28"/>
        <v>4325.59171597633</v>
      </c>
      <c r="AF23" s="35">
        <f ca="1" t="shared" si="29"/>
        <v>66.1059755241536</v>
      </c>
      <c r="AH23" s="9"/>
      <c r="AI23" s="41">
        <f ca="1" t="shared" si="11"/>
        <v>0</v>
      </c>
      <c r="AK23" s="9"/>
      <c r="AL23" s="29">
        <f ca="1" t="shared" si="30"/>
        <v>0</v>
      </c>
      <c r="AM23" s="29">
        <f ca="1" t="shared" si="31"/>
        <v>20</v>
      </c>
      <c r="AN23" s="29">
        <f ca="1" t="shared" si="32"/>
        <v>16</v>
      </c>
      <c r="AO23" s="29">
        <f ca="1" t="shared" si="33"/>
        <v>6</v>
      </c>
      <c r="AP23" s="9"/>
      <c r="AQ23" s="35" t="str">
        <f ca="1" t="shared" si="34"/>
        <v/>
      </c>
      <c r="AR23" s="35" t="str">
        <f ca="1" t="shared" si="35"/>
        <v/>
      </c>
      <c r="AS23" s="35" t="str">
        <f ca="1" t="shared" si="36"/>
        <v/>
      </c>
      <c r="AT23" s="35" t="str">
        <f ca="1" t="shared" si="37"/>
        <v/>
      </c>
    </row>
    <row r="24" s="3" customFormat="1" spans="1:46">
      <c r="A24" s="5"/>
      <c r="B24" s="6"/>
      <c r="C24" s="6"/>
      <c r="D24" s="6"/>
      <c r="E24" s="6"/>
      <c r="F24" s="7"/>
      <c r="G24" s="19"/>
      <c r="H24" s="19"/>
      <c r="I24" s="19"/>
      <c r="J24" s="19"/>
      <c r="L24" s="9"/>
      <c r="M24" s="19"/>
      <c r="N24" s="19"/>
      <c r="O24" s="19"/>
      <c r="P24" s="19"/>
      <c r="R24" s="9"/>
      <c r="S24" s="29">
        <f ca="1" t="shared" si="20"/>
        <v>0.326530612244898</v>
      </c>
      <c r="T24" s="29">
        <f ca="1" t="shared" si="21"/>
        <v>603.755102040816</v>
      </c>
      <c r="U24" s="29">
        <f ca="1" t="shared" si="22"/>
        <v>10.7959183673469</v>
      </c>
      <c r="V24" s="29">
        <f ca="1" t="shared" si="23"/>
        <v>4187.9387755102</v>
      </c>
      <c r="X24" s="29">
        <f ca="1" t="shared" si="24"/>
        <v>69.3023544082783</v>
      </c>
      <c r="Z24" s="9"/>
      <c r="AA24" s="35">
        <f ca="1" t="shared" si="25"/>
        <v>0.0946745562130178</v>
      </c>
      <c r="AB24" s="35">
        <f ca="1" t="shared" si="26"/>
        <v>9.94674556213017</v>
      </c>
      <c r="AC24" s="35">
        <f ca="1" t="shared" si="27"/>
        <v>6.44378698224853</v>
      </c>
      <c r="AD24" s="35">
        <f ca="1" t="shared" si="28"/>
        <v>27.3609467455621</v>
      </c>
      <c r="AF24" s="35">
        <f ca="1" t="shared" si="29"/>
        <v>6.62164283589456</v>
      </c>
      <c r="AH24" s="9"/>
      <c r="AI24" s="41">
        <f ca="1" t="shared" si="11"/>
        <v>1</v>
      </c>
      <c r="AK24" s="9"/>
      <c r="AL24" s="29" t="str">
        <f ca="1" t="shared" si="30"/>
        <v/>
      </c>
      <c r="AM24" s="29" t="str">
        <f ca="1" t="shared" si="31"/>
        <v/>
      </c>
      <c r="AN24" s="29" t="str">
        <f ca="1" t="shared" si="32"/>
        <v/>
      </c>
      <c r="AO24" s="29" t="str">
        <f ca="1" t="shared" si="33"/>
        <v/>
      </c>
      <c r="AP24" s="9"/>
      <c r="AQ24" s="35">
        <f ca="1" t="shared" si="34"/>
        <v>0</v>
      </c>
      <c r="AR24" s="35">
        <f ca="1" t="shared" si="35"/>
        <v>23</v>
      </c>
      <c r="AS24" s="35">
        <f ca="1" t="shared" si="36"/>
        <v>16</v>
      </c>
      <c r="AT24" s="35">
        <f ca="1" t="shared" si="37"/>
        <v>77</v>
      </c>
    </row>
    <row r="25" s="3" customFormat="1" spans="1:46">
      <c r="A25" s="5"/>
      <c r="B25" s="6"/>
      <c r="C25" s="6"/>
      <c r="D25" s="6"/>
      <c r="E25" s="6"/>
      <c r="F25" s="7"/>
      <c r="G25" s="19"/>
      <c r="H25" s="19"/>
      <c r="I25" s="19"/>
      <c r="J25" s="19"/>
      <c r="L25" s="9"/>
      <c r="M25" s="19"/>
      <c r="N25" s="19"/>
      <c r="O25" s="19"/>
      <c r="P25" s="19"/>
      <c r="R25" s="9"/>
      <c r="S25" s="29">
        <f ca="1" t="shared" si="20"/>
        <v>0.326530612244898</v>
      </c>
      <c r="T25" s="29">
        <f ca="1" t="shared" si="21"/>
        <v>274.612244897959</v>
      </c>
      <c r="U25" s="29">
        <f ca="1" t="shared" si="22"/>
        <v>5.22448979591836</v>
      </c>
      <c r="V25" s="29">
        <f ca="1" t="shared" si="23"/>
        <v>768.081632653061</v>
      </c>
      <c r="X25" s="29">
        <f ca="1" t="shared" si="24"/>
        <v>32.376610353142</v>
      </c>
      <c r="Z25" s="9"/>
      <c r="AA25" s="35">
        <f ca="1" t="shared" si="25"/>
        <v>0.0946745562130178</v>
      </c>
      <c r="AB25" s="35">
        <f ca="1" t="shared" si="26"/>
        <v>23.4852071005917</v>
      </c>
      <c r="AC25" s="35">
        <f ca="1" t="shared" si="27"/>
        <v>2.36686390532545</v>
      </c>
      <c r="AD25" s="35">
        <f ca="1" t="shared" si="28"/>
        <v>1009.28402366864</v>
      </c>
      <c r="AF25" s="35">
        <f ca="1" t="shared" si="29"/>
        <v>32.1750022413483</v>
      </c>
      <c r="AH25" s="9"/>
      <c r="AI25" s="41">
        <f ca="1" t="shared" ref="AI25:AI41" si="38">IF(X25&lt;=AF25,0,1)</f>
        <v>1</v>
      </c>
      <c r="AK25" s="9"/>
      <c r="AL25" s="29" t="str">
        <f ca="1" t="shared" si="30"/>
        <v/>
      </c>
      <c r="AM25" s="29" t="str">
        <f ca="1" t="shared" si="31"/>
        <v/>
      </c>
      <c r="AN25" s="29" t="str">
        <f ca="1" t="shared" si="32"/>
        <v/>
      </c>
      <c r="AO25" s="29" t="str">
        <f ca="1" t="shared" si="33"/>
        <v/>
      </c>
      <c r="AP25" s="9"/>
      <c r="AQ25" s="35">
        <f ca="1" t="shared" si="34"/>
        <v>0</v>
      </c>
      <c r="AR25" s="35">
        <f ca="1" t="shared" si="35"/>
        <v>31</v>
      </c>
      <c r="AS25" s="35">
        <f ca="1" t="shared" si="36"/>
        <v>17</v>
      </c>
      <c r="AT25" s="35">
        <f ca="1" t="shared" si="37"/>
        <v>40</v>
      </c>
    </row>
    <row r="26" s="3" customFormat="1" spans="1:46">
      <c r="A26" s="5"/>
      <c r="B26" s="6"/>
      <c r="C26" s="6"/>
      <c r="D26" s="6"/>
      <c r="E26" s="6"/>
      <c r="F26" s="7"/>
      <c r="G26" s="19"/>
      <c r="H26" s="19"/>
      <c r="I26" s="19"/>
      <c r="J26" s="19"/>
      <c r="L26" s="9"/>
      <c r="M26" s="19"/>
      <c r="N26" s="19"/>
      <c r="O26" s="19"/>
      <c r="P26" s="19"/>
      <c r="R26" s="9"/>
      <c r="S26" s="29">
        <f ca="1" t="shared" si="20"/>
        <v>0.326530612244898</v>
      </c>
      <c r="T26" s="29">
        <f ca="1" t="shared" si="21"/>
        <v>653.897959183673</v>
      </c>
      <c r="U26" s="29">
        <f ca="1" t="shared" si="22"/>
        <v>5.22448979591836</v>
      </c>
      <c r="V26" s="29">
        <f ca="1" t="shared" si="23"/>
        <v>4059.51020408163</v>
      </c>
      <c r="X26" s="29">
        <f ca="1" t="shared" si="24"/>
        <v>68.6946808979667</v>
      </c>
      <c r="Z26" s="9"/>
      <c r="AA26" s="35">
        <f ca="1" t="shared" si="25"/>
        <v>0.0946745562130178</v>
      </c>
      <c r="AB26" s="35">
        <f ca="1" t="shared" si="26"/>
        <v>17.2544378698225</v>
      </c>
      <c r="AC26" s="35">
        <f ca="1" t="shared" si="27"/>
        <v>2.36686390532545</v>
      </c>
      <c r="AD26" s="35">
        <f ca="1" t="shared" si="28"/>
        <v>17.8994082840236</v>
      </c>
      <c r="AF26" s="35">
        <f ca="1" t="shared" si="29"/>
        <v>6.13313823547004</v>
      </c>
      <c r="AH26" s="9"/>
      <c r="AI26" s="41">
        <f ca="1" t="shared" si="38"/>
        <v>1</v>
      </c>
      <c r="AK26" s="9"/>
      <c r="AL26" s="29" t="str">
        <f ca="1" t="shared" si="30"/>
        <v/>
      </c>
      <c r="AM26" s="29" t="str">
        <f ca="1" t="shared" si="31"/>
        <v/>
      </c>
      <c r="AN26" s="29" t="str">
        <f ca="1" t="shared" si="32"/>
        <v/>
      </c>
      <c r="AO26" s="29" t="str">
        <f ca="1" t="shared" si="33"/>
        <v/>
      </c>
      <c r="AP26" s="9"/>
      <c r="AQ26" s="35">
        <f ca="1" t="shared" si="34"/>
        <v>0</v>
      </c>
      <c r="AR26" s="35">
        <f ca="1" t="shared" si="35"/>
        <v>22</v>
      </c>
      <c r="AS26" s="35">
        <f ca="1" t="shared" si="36"/>
        <v>17</v>
      </c>
      <c r="AT26" s="35">
        <f ca="1" t="shared" si="37"/>
        <v>76</v>
      </c>
    </row>
    <row r="27" s="3" customFormat="1" spans="1:46">
      <c r="A27" s="5"/>
      <c r="B27" s="6"/>
      <c r="C27" s="6"/>
      <c r="D27" s="6"/>
      <c r="E27" s="6"/>
      <c r="F27" s="7"/>
      <c r="G27" s="19"/>
      <c r="H27" s="19"/>
      <c r="I27" s="19"/>
      <c r="J27" s="19"/>
      <c r="L27" s="9"/>
      <c r="M27" s="19"/>
      <c r="N27" s="19"/>
      <c r="O27" s="19"/>
      <c r="P27" s="19"/>
      <c r="R27" s="9"/>
      <c r="S27" s="29">
        <f ca="1" t="shared" si="20"/>
        <v>0.326530612244898</v>
      </c>
      <c r="T27" s="29">
        <f ca="1" t="shared" si="21"/>
        <v>158.040816326531</v>
      </c>
      <c r="U27" s="29">
        <f ca="1" t="shared" si="22"/>
        <v>1.65306122448979</v>
      </c>
      <c r="V27" s="29">
        <f ca="1" t="shared" si="23"/>
        <v>39.5102040816327</v>
      </c>
      <c r="X27" s="29">
        <f ca="1" t="shared" si="24"/>
        <v>14.1255305119807</v>
      </c>
      <c r="Z27" s="9"/>
      <c r="AA27" s="35">
        <f ca="1" t="shared" si="25"/>
        <v>0.0946745562130178</v>
      </c>
      <c r="AB27" s="35">
        <f ca="1" t="shared" si="26"/>
        <v>78.2544378698225</v>
      </c>
      <c r="AC27" s="35">
        <f ca="1" t="shared" si="27"/>
        <v>0.289940828402369</v>
      </c>
      <c r="AD27" s="35">
        <f ca="1" t="shared" si="28"/>
        <v>4325.59171597633</v>
      </c>
      <c r="AF27" s="35">
        <f ca="1" t="shared" si="29"/>
        <v>66.3643787677604</v>
      </c>
      <c r="AH27" s="9"/>
      <c r="AI27" s="41">
        <f ca="1" t="shared" si="38"/>
        <v>0</v>
      </c>
      <c r="AK27" s="9"/>
      <c r="AL27" s="29">
        <f ca="1" t="shared" si="30"/>
        <v>0</v>
      </c>
      <c r="AM27" s="29">
        <f ca="1" t="shared" si="31"/>
        <v>35</v>
      </c>
      <c r="AN27" s="29">
        <f ca="1" t="shared" si="32"/>
        <v>18</v>
      </c>
      <c r="AO27" s="29">
        <f ca="1" t="shared" si="33"/>
        <v>6</v>
      </c>
      <c r="AP27" s="9"/>
      <c r="AQ27" s="35" t="str">
        <f ca="1" t="shared" si="34"/>
        <v/>
      </c>
      <c r="AR27" s="35" t="str">
        <f ca="1" t="shared" si="35"/>
        <v/>
      </c>
      <c r="AS27" s="35" t="str">
        <f ca="1" t="shared" si="36"/>
        <v/>
      </c>
      <c r="AT27" s="35" t="str">
        <f ca="1" t="shared" si="37"/>
        <v/>
      </c>
    </row>
    <row r="28" s="3" customFormat="1" spans="1:46">
      <c r="A28" s="5"/>
      <c r="B28" s="6"/>
      <c r="C28" s="6"/>
      <c r="D28" s="6"/>
      <c r="E28" s="6"/>
      <c r="F28" s="7"/>
      <c r="G28" s="19"/>
      <c r="H28" s="19"/>
      <c r="I28" s="19"/>
      <c r="J28" s="19"/>
      <c r="L28" s="9"/>
      <c r="M28" s="19"/>
      <c r="N28" s="19"/>
      <c r="O28" s="19"/>
      <c r="P28" s="19"/>
      <c r="R28" s="9"/>
      <c r="S28" s="29">
        <f ca="1" t="shared" si="20"/>
        <v>0.326530612244898</v>
      </c>
      <c r="T28" s="29">
        <f ca="1" t="shared" si="21"/>
        <v>603.755102040816</v>
      </c>
      <c r="U28" s="29">
        <f ca="1" t="shared" si="22"/>
        <v>1.65306122448979</v>
      </c>
      <c r="V28" s="29">
        <f ca="1" t="shared" si="23"/>
        <v>6677.22448979592</v>
      </c>
      <c r="X28" s="29">
        <f ca="1" t="shared" si="24"/>
        <v>85.3402553527552</v>
      </c>
      <c r="Z28" s="9"/>
      <c r="AA28" s="35">
        <f ca="1" t="shared" si="25"/>
        <v>0.0946745562130178</v>
      </c>
      <c r="AB28" s="35">
        <f ca="1" t="shared" si="26"/>
        <v>9.94674556213017</v>
      </c>
      <c r="AC28" s="35">
        <f ca="1" t="shared" si="27"/>
        <v>0.289940828402369</v>
      </c>
      <c r="AD28" s="35">
        <f ca="1" t="shared" si="28"/>
        <v>494.207100591716</v>
      </c>
      <c r="AF28" s="35">
        <f ca="1" t="shared" si="29"/>
        <v>22.4619336108551</v>
      </c>
      <c r="AH28" s="9"/>
      <c r="AI28" s="41">
        <f ca="1" t="shared" si="38"/>
        <v>1</v>
      </c>
      <c r="AK28" s="9"/>
      <c r="AL28" s="29" t="str">
        <f ca="1" t="shared" si="30"/>
        <v/>
      </c>
      <c r="AM28" s="29" t="str">
        <f ca="1" t="shared" si="31"/>
        <v/>
      </c>
      <c r="AN28" s="29" t="str">
        <f ca="1" t="shared" si="32"/>
        <v/>
      </c>
      <c r="AO28" s="29" t="str">
        <f ca="1" t="shared" si="33"/>
        <v/>
      </c>
      <c r="AP28" s="9"/>
      <c r="AQ28" s="35">
        <f ca="1" t="shared" si="34"/>
        <v>0</v>
      </c>
      <c r="AR28" s="35">
        <f ca="1" t="shared" si="35"/>
        <v>23</v>
      </c>
      <c r="AS28" s="35">
        <f ca="1" t="shared" si="36"/>
        <v>18</v>
      </c>
      <c r="AT28" s="35">
        <f ca="1" t="shared" si="37"/>
        <v>94</v>
      </c>
    </row>
    <row r="29" s="3" customFormat="1" spans="1:46">
      <c r="A29" s="5"/>
      <c r="B29" s="6"/>
      <c r="C29" s="6"/>
      <c r="D29" s="6"/>
      <c r="E29" s="6"/>
      <c r="F29" s="7"/>
      <c r="G29" s="19"/>
      <c r="H29" s="19"/>
      <c r="I29" s="19"/>
      <c r="J29" s="19"/>
      <c r="L29" s="9"/>
      <c r="M29" s="19"/>
      <c r="N29" s="19"/>
      <c r="O29" s="19"/>
      <c r="P29" s="19"/>
      <c r="R29" s="9"/>
      <c r="S29" s="29">
        <f ca="1" t="shared" si="20"/>
        <v>0.183673469387755</v>
      </c>
      <c r="T29" s="29">
        <f ca="1" t="shared" si="21"/>
        <v>269.897959183674</v>
      </c>
      <c r="U29" s="29">
        <f ca="1" t="shared" si="22"/>
        <v>0.0816326530612239</v>
      </c>
      <c r="V29" s="29">
        <f ca="1" t="shared" si="23"/>
        <v>86.2244897959184</v>
      </c>
      <c r="X29" s="29">
        <f ca="1" t="shared" si="24"/>
        <v>18.878234957274</v>
      </c>
      <c r="Z29" s="9"/>
      <c r="AA29" s="35">
        <f ca="1" t="shared" si="25"/>
        <v>0.479289940828402</v>
      </c>
      <c r="AB29" s="35">
        <f ca="1" t="shared" si="26"/>
        <v>1432.33136094675</v>
      </c>
      <c r="AC29" s="35">
        <f ca="1" t="shared" si="27"/>
        <v>0.213017751479288</v>
      </c>
      <c r="AD29" s="35">
        <f ca="1" t="shared" si="28"/>
        <v>4729.20710059172</v>
      </c>
      <c r="AF29" s="35">
        <f ca="1" t="shared" si="29"/>
        <v>78.4998775109285</v>
      </c>
      <c r="AH29" s="9"/>
      <c r="AI29" s="41">
        <f ca="1" t="shared" si="38"/>
        <v>0</v>
      </c>
      <c r="AK29" s="9"/>
      <c r="AL29" s="29">
        <f ca="1" t="shared" si="30"/>
        <v>1</v>
      </c>
      <c r="AM29" s="29">
        <f ca="1" t="shared" si="31"/>
        <v>64</v>
      </c>
      <c r="AN29" s="29">
        <f ca="1" t="shared" si="32"/>
        <v>19</v>
      </c>
      <c r="AO29" s="29">
        <f ca="1" t="shared" si="33"/>
        <v>3</v>
      </c>
      <c r="AP29" s="9"/>
      <c r="AQ29" s="35" t="str">
        <f ca="1" t="shared" si="34"/>
        <v/>
      </c>
      <c r="AR29" s="35" t="str">
        <f ca="1" t="shared" si="35"/>
        <v/>
      </c>
      <c r="AS29" s="35" t="str">
        <f ca="1" t="shared" si="36"/>
        <v/>
      </c>
      <c r="AT29" s="35" t="str">
        <f ca="1" t="shared" si="37"/>
        <v/>
      </c>
    </row>
    <row r="30" s="3" customFormat="1" spans="1:46">
      <c r="A30" s="5"/>
      <c r="B30" s="6"/>
      <c r="C30" s="6"/>
      <c r="D30" s="6"/>
      <c r="E30" s="6"/>
      <c r="F30" s="7"/>
      <c r="G30" s="19"/>
      <c r="H30" s="19"/>
      <c r="I30" s="19"/>
      <c r="J30" s="19"/>
      <c r="L30" s="9"/>
      <c r="M30" s="19"/>
      <c r="N30" s="19"/>
      <c r="O30" s="19"/>
      <c r="P30" s="19"/>
      <c r="R30" s="9"/>
      <c r="S30" s="29">
        <f ca="1" t="shared" si="20"/>
        <v>0.326530612244898</v>
      </c>
      <c r="T30" s="29">
        <f ca="1" t="shared" si="21"/>
        <v>308.755102040816</v>
      </c>
      <c r="U30" s="29">
        <f ca="1" t="shared" si="22"/>
        <v>0.0816326530612239</v>
      </c>
      <c r="V30" s="29">
        <f ca="1" t="shared" si="23"/>
        <v>3565.79591836735</v>
      </c>
      <c r="X30" s="29">
        <f ca="1" t="shared" si="24"/>
        <v>62.2491701444563</v>
      </c>
      <c r="Z30" s="9"/>
      <c r="AA30" s="35">
        <f ca="1" t="shared" si="25"/>
        <v>0.0946745562130178</v>
      </c>
      <c r="AB30" s="35">
        <f ca="1" t="shared" si="26"/>
        <v>14.792899408284</v>
      </c>
      <c r="AC30" s="35">
        <f ca="1" t="shared" si="27"/>
        <v>0.213017751479288</v>
      </c>
      <c r="AD30" s="35">
        <f ca="1" t="shared" si="28"/>
        <v>0.0532544378698205</v>
      </c>
      <c r="AF30" s="35">
        <f ca="1" t="shared" si="29"/>
        <v>3.89279413196308</v>
      </c>
      <c r="AH30" s="9"/>
      <c r="AI30" s="41">
        <f ca="1" t="shared" si="38"/>
        <v>1</v>
      </c>
      <c r="AK30" s="9"/>
      <c r="AL30" s="29" t="str">
        <f ca="1" t="shared" si="30"/>
        <v/>
      </c>
      <c r="AM30" s="29" t="str">
        <f ca="1" t="shared" si="31"/>
        <v/>
      </c>
      <c r="AN30" s="29" t="str">
        <f ca="1" t="shared" si="32"/>
        <v/>
      </c>
      <c r="AO30" s="29" t="str">
        <f ca="1" t="shared" si="33"/>
        <v/>
      </c>
      <c r="AP30" s="9"/>
      <c r="AQ30" s="35">
        <f ca="1" t="shared" si="34"/>
        <v>0</v>
      </c>
      <c r="AR30" s="35">
        <f ca="1" t="shared" si="35"/>
        <v>30</v>
      </c>
      <c r="AS30" s="35">
        <f ca="1" t="shared" si="36"/>
        <v>19</v>
      </c>
      <c r="AT30" s="35">
        <f ca="1" t="shared" si="37"/>
        <v>72</v>
      </c>
    </row>
    <row r="31" s="3" customFormat="1" spans="1:46">
      <c r="A31" s="5"/>
      <c r="B31" s="6"/>
      <c r="C31" s="6"/>
      <c r="D31" s="6"/>
      <c r="E31" s="6"/>
      <c r="F31" s="7"/>
      <c r="G31" s="19"/>
      <c r="H31" s="19"/>
      <c r="I31" s="19"/>
      <c r="J31" s="19"/>
      <c r="L31" s="9"/>
      <c r="M31" s="19"/>
      <c r="N31" s="19"/>
      <c r="O31" s="19"/>
      <c r="P31" s="19"/>
      <c r="R31" s="9"/>
      <c r="S31" s="29">
        <f ca="1" t="shared" si="20"/>
        <v>0.183673469387755</v>
      </c>
      <c r="T31" s="29">
        <f ca="1" t="shared" si="21"/>
        <v>377.469387755102</v>
      </c>
      <c r="U31" s="29">
        <f ca="1" t="shared" si="22"/>
        <v>0.0816326530612239</v>
      </c>
      <c r="V31" s="29">
        <f ca="1" t="shared" si="23"/>
        <v>2.93877551020408</v>
      </c>
      <c r="X31" s="29">
        <f ca="1" t="shared" si="24"/>
        <v>19.5108551680277</v>
      </c>
      <c r="Z31" s="9"/>
      <c r="AA31" s="35">
        <f ca="1" t="shared" si="25"/>
        <v>0.479289940828402</v>
      </c>
      <c r="AB31" s="35">
        <f ca="1" t="shared" si="26"/>
        <v>1668.40828402367</v>
      </c>
      <c r="AC31" s="35">
        <f ca="1" t="shared" si="27"/>
        <v>0.213017751479288</v>
      </c>
      <c r="AD31" s="35">
        <f ca="1" t="shared" si="28"/>
        <v>3337.28402366864</v>
      </c>
      <c r="AF31" s="35">
        <f ca="1" t="shared" si="29"/>
        <v>70.7558097641785</v>
      </c>
      <c r="AH31" s="9"/>
      <c r="AI31" s="41">
        <f ca="1" t="shared" si="38"/>
        <v>0</v>
      </c>
      <c r="AK31" s="9"/>
      <c r="AL31" s="29">
        <f ca="1" t="shared" si="30"/>
        <v>1</v>
      </c>
      <c r="AM31" s="29">
        <f ca="1" t="shared" si="31"/>
        <v>67</v>
      </c>
      <c r="AN31" s="29">
        <f ca="1" t="shared" si="32"/>
        <v>19</v>
      </c>
      <c r="AO31" s="29">
        <f ca="1" t="shared" si="33"/>
        <v>14</v>
      </c>
      <c r="AP31" s="9"/>
      <c r="AQ31" s="35" t="str">
        <f ca="1" t="shared" si="34"/>
        <v/>
      </c>
      <c r="AR31" s="35" t="str">
        <f ca="1" t="shared" si="35"/>
        <v/>
      </c>
      <c r="AS31" s="35" t="str">
        <f ca="1" t="shared" si="36"/>
        <v/>
      </c>
      <c r="AT31" s="35" t="str">
        <f ca="1" t="shared" si="37"/>
        <v/>
      </c>
    </row>
    <row r="32" s="3" customFormat="1" spans="1:46">
      <c r="A32" s="5"/>
      <c r="B32" s="6"/>
      <c r="C32" s="6"/>
      <c r="D32" s="6"/>
      <c r="E32" s="6"/>
      <c r="F32" s="7"/>
      <c r="G32" s="19"/>
      <c r="H32" s="19"/>
      <c r="I32" s="19"/>
      <c r="J32" s="19"/>
      <c r="L32" s="9"/>
      <c r="M32" s="19"/>
      <c r="N32" s="19"/>
      <c r="O32" s="19"/>
      <c r="P32" s="19"/>
      <c r="R32" s="9"/>
      <c r="S32" s="29">
        <f ca="1" t="shared" si="20"/>
        <v>0.326530612244898</v>
      </c>
      <c r="T32" s="29">
        <f ca="1" t="shared" si="21"/>
        <v>158.040816326531</v>
      </c>
      <c r="U32" s="29">
        <f ca="1" t="shared" si="22"/>
        <v>0.0816326530612239</v>
      </c>
      <c r="V32" s="29">
        <f ca="1" t="shared" si="23"/>
        <v>7519.36734693877</v>
      </c>
      <c r="X32" s="29">
        <f ca="1" t="shared" si="24"/>
        <v>87.6231494899071</v>
      </c>
      <c r="Z32" s="9"/>
      <c r="AA32" s="35">
        <f ca="1" t="shared" si="25"/>
        <v>0.0946745562130178</v>
      </c>
      <c r="AB32" s="35">
        <f ca="1" t="shared" si="26"/>
        <v>78.2544378698225</v>
      </c>
      <c r="AC32" s="35">
        <f ca="1" t="shared" si="27"/>
        <v>0.213017751479288</v>
      </c>
      <c r="AD32" s="35">
        <f ca="1" t="shared" si="28"/>
        <v>741.514792899408</v>
      </c>
      <c r="AF32" s="35">
        <f ca="1" t="shared" si="29"/>
        <v>28.6369852302389</v>
      </c>
      <c r="AH32" s="9"/>
      <c r="AI32" s="41">
        <f ca="1" t="shared" si="38"/>
        <v>1</v>
      </c>
      <c r="AK32" s="9"/>
      <c r="AL32" s="29" t="str">
        <f ca="1" t="shared" si="30"/>
        <v/>
      </c>
      <c r="AM32" s="29" t="str">
        <f ca="1" t="shared" si="31"/>
        <v/>
      </c>
      <c r="AN32" s="29" t="str">
        <f ca="1" t="shared" si="32"/>
        <v/>
      </c>
      <c r="AO32" s="29" t="str">
        <f ca="1" t="shared" si="33"/>
        <v/>
      </c>
      <c r="AP32" s="9"/>
      <c r="AQ32" s="35">
        <f ca="1" t="shared" si="34"/>
        <v>0</v>
      </c>
      <c r="AR32" s="35">
        <f ca="1" t="shared" si="35"/>
        <v>35</v>
      </c>
      <c r="AS32" s="35">
        <f ca="1" t="shared" si="36"/>
        <v>19</v>
      </c>
      <c r="AT32" s="35">
        <f ca="1" t="shared" si="37"/>
        <v>99</v>
      </c>
    </row>
    <row r="33" s="3" customFormat="1" spans="1:46">
      <c r="A33" s="5"/>
      <c r="B33" s="6"/>
      <c r="C33" s="6"/>
      <c r="D33" s="6"/>
      <c r="E33" s="6"/>
      <c r="F33" s="7"/>
      <c r="G33" s="19"/>
      <c r="H33" s="19"/>
      <c r="I33" s="19"/>
      <c r="J33" s="19"/>
      <c r="L33" s="9"/>
      <c r="M33" s="19"/>
      <c r="N33" s="19"/>
      <c r="O33" s="19"/>
      <c r="P33" s="19"/>
      <c r="R33" s="9"/>
      <c r="S33" s="29">
        <f ca="1" t="shared" si="20"/>
        <v>0.326530612244898</v>
      </c>
      <c r="T33" s="29">
        <f ca="1" t="shared" si="21"/>
        <v>108.755102040816</v>
      </c>
      <c r="U33" s="29">
        <f ca="1" t="shared" si="22"/>
        <v>0.510204081632655</v>
      </c>
      <c r="V33" s="29">
        <f ca="1" t="shared" si="23"/>
        <v>7.36734693877551</v>
      </c>
      <c r="X33" s="29">
        <f ca="1" t="shared" si="24"/>
        <v>10.8147669264515</v>
      </c>
      <c r="Z33" s="9"/>
      <c r="AA33" s="35">
        <f ca="1" t="shared" si="25"/>
        <v>0.0946745562130178</v>
      </c>
      <c r="AB33" s="35">
        <f ca="1" t="shared" si="26"/>
        <v>1014.1775147929</v>
      </c>
      <c r="AC33" s="35">
        <f ca="1" t="shared" si="27"/>
        <v>2.13609467455621</v>
      </c>
      <c r="AD33" s="35">
        <f ca="1" t="shared" si="28"/>
        <v>3222.74556213018</v>
      </c>
      <c r="AF33" s="35">
        <f ca="1" t="shared" si="29"/>
        <v>65.1087847080088</v>
      </c>
      <c r="AH33" s="9"/>
      <c r="AI33" s="41">
        <f ca="1" t="shared" si="38"/>
        <v>0</v>
      </c>
      <c r="AK33" s="9"/>
      <c r="AL33" s="29">
        <f ca="1" t="shared" si="30"/>
        <v>0</v>
      </c>
      <c r="AM33" s="29">
        <f ca="1" t="shared" si="31"/>
        <v>58</v>
      </c>
      <c r="AN33" s="29">
        <f ca="1" t="shared" si="32"/>
        <v>20</v>
      </c>
      <c r="AO33" s="29">
        <f ca="1" t="shared" si="33"/>
        <v>15</v>
      </c>
      <c r="AP33" s="9"/>
      <c r="AQ33" s="35" t="str">
        <f ca="1" t="shared" si="34"/>
        <v/>
      </c>
      <c r="AR33" s="35" t="str">
        <f ca="1" t="shared" si="35"/>
        <v/>
      </c>
      <c r="AS33" s="35" t="str">
        <f ca="1" t="shared" si="36"/>
        <v/>
      </c>
      <c r="AT33" s="35" t="str">
        <f ca="1" t="shared" si="37"/>
        <v/>
      </c>
    </row>
    <row r="34" s="3" customFormat="1" spans="1:46">
      <c r="A34" s="5"/>
      <c r="B34" s="6"/>
      <c r="C34" s="6"/>
      <c r="D34" s="6"/>
      <c r="E34" s="6"/>
      <c r="F34" s="7"/>
      <c r="G34" s="19"/>
      <c r="H34" s="19"/>
      <c r="I34" s="19"/>
      <c r="J34" s="19"/>
      <c r="L34" s="9"/>
      <c r="M34" s="19"/>
      <c r="N34" s="19"/>
      <c r="O34" s="19"/>
      <c r="P34" s="19"/>
      <c r="R34" s="9"/>
      <c r="S34" s="29">
        <f ca="1" t="shared" si="20"/>
        <v>0.326530612244898</v>
      </c>
      <c r="T34" s="29">
        <f ca="1" t="shared" si="21"/>
        <v>555.612244897959</v>
      </c>
      <c r="U34" s="29">
        <f ca="1" t="shared" si="22"/>
        <v>0.510204081632655</v>
      </c>
      <c r="V34" s="29">
        <f ca="1" t="shared" si="23"/>
        <v>4187.9387755102</v>
      </c>
      <c r="X34" s="29">
        <f ca="1" t="shared" si="24"/>
        <v>68.8795162229094</v>
      </c>
      <c r="Z34" s="9"/>
      <c r="AA34" s="35">
        <f ca="1" t="shared" si="25"/>
        <v>0.0946745562130178</v>
      </c>
      <c r="AB34" s="35">
        <f ca="1" t="shared" si="26"/>
        <v>4.63905325443787</v>
      </c>
      <c r="AC34" s="35">
        <f ca="1" t="shared" si="27"/>
        <v>2.13609467455621</v>
      </c>
      <c r="AD34" s="35">
        <f ca="1" t="shared" si="28"/>
        <v>27.3609467455621</v>
      </c>
      <c r="AF34" s="35">
        <f ca="1" t="shared" si="29"/>
        <v>5.8507067291712</v>
      </c>
      <c r="AH34" s="9"/>
      <c r="AI34" s="41">
        <f ca="1" t="shared" si="38"/>
        <v>1</v>
      </c>
      <c r="AK34" s="9"/>
      <c r="AL34" s="29" t="str">
        <f ca="1" t="shared" si="30"/>
        <v/>
      </c>
      <c r="AM34" s="29" t="str">
        <f ca="1" t="shared" si="31"/>
        <v/>
      </c>
      <c r="AN34" s="29" t="str">
        <f ca="1" t="shared" si="32"/>
        <v/>
      </c>
      <c r="AO34" s="29" t="str">
        <f ca="1" t="shared" si="33"/>
        <v/>
      </c>
      <c r="AP34" s="9"/>
      <c r="AQ34" s="35">
        <f ca="1" t="shared" si="34"/>
        <v>0</v>
      </c>
      <c r="AR34" s="35">
        <f ca="1" t="shared" si="35"/>
        <v>24</v>
      </c>
      <c r="AS34" s="35">
        <f ca="1" t="shared" si="36"/>
        <v>20</v>
      </c>
      <c r="AT34" s="35">
        <f ca="1" t="shared" si="37"/>
        <v>77</v>
      </c>
    </row>
    <row r="35" s="3" customFormat="1" spans="1:46">
      <c r="A35" s="5"/>
      <c r="B35" s="6"/>
      <c r="C35" s="6"/>
      <c r="D35" s="6"/>
      <c r="E35" s="6"/>
      <c r="F35" s="7"/>
      <c r="G35" s="19"/>
      <c r="H35" s="19"/>
      <c r="I35" s="19"/>
      <c r="J35" s="19"/>
      <c r="L35" s="9"/>
      <c r="M35" s="19"/>
      <c r="N35" s="19"/>
      <c r="O35" s="19"/>
      <c r="P35" s="19"/>
      <c r="R35" s="9"/>
      <c r="S35" s="29">
        <f ca="1" t="shared" si="20"/>
        <v>0.183673469387755</v>
      </c>
      <c r="T35" s="29">
        <f ca="1" t="shared" si="21"/>
        <v>111.755102040816</v>
      </c>
      <c r="U35" s="29">
        <f ca="1" t="shared" si="22"/>
        <v>0.510204081632655</v>
      </c>
      <c r="V35" s="29">
        <f ca="1" t="shared" si="23"/>
        <v>0.510204081632652</v>
      </c>
      <c r="X35" s="29">
        <f ca="1" t="shared" si="24"/>
        <v>10.6282258008319</v>
      </c>
      <c r="Z35" s="9"/>
      <c r="AA35" s="35">
        <f ca="1" t="shared" si="25"/>
        <v>0.479289940828402</v>
      </c>
      <c r="AB35" s="35">
        <f ca="1" t="shared" si="26"/>
        <v>117.639053254438</v>
      </c>
      <c r="AC35" s="35">
        <f ca="1" t="shared" si="27"/>
        <v>2.13609467455621</v>
      </c>
      <c r="AD35" s="35">
        <f ca="1" t="shared" si="28"/>
        <v>3453.8224852071</v>
      </c>
      <c r="AF35" s="35">
        <f ca="1" t="shared" si="29"/>
        <v>59.7835840601492</v>
      </c>
      <c r="AH35" s="9"/>
      <c r="AI35" s="41">
        <f ca="1" t="shared" si="38"/>
        <v>0</v>
      </c>
      <c r="AK35" s="9"/>
      <c r="AL35" s="29">
        <f ca="1" t="shared" si="30"/>
        <v>1</v>
      </c>
      <c r="AM35" s="29">
        <f ca="1" t="shared" si="31"/>
        <v>37</v>
      </c>
      <c r="AN35" s="29">
        <f ca="1" t="shared" si="32"/>
        <v>20</v>
      </c>
      <c r="AO35" s="29">
        <f ca="1" t="shared" si="33"/>
        <v>13</v>
      </c>
      <c r="AP35" s="9"/>
      <c r="AQ35" s="35" t="str">
        <f ca="1" t="shared" si="34"/>
        <v/>
      </c>
      <c r="AR35" s="35" t="str">
        <f ca="1" t="shared" si="35"/>
        <v/>
      </c>
      <c r="AS35" s="35" t="str">
        <f ca="1" t="shared" si="36"/>
        <v/>
      </c>
      <c r="AT35" s="35" t="str">
        <f ca="1" t="shared" si="37"/>
        <v/>
      </c>
    </row>
    <row r="36" s="3" customFormat="1" spans="1:46">
      <c r="A36" s="5"/>
      <c r="B36" s="6"/>
      <c r="C36" s="6"/>
      <c r="D36" s="6"/>
      <c r="E36" s="6"/>
      <c r="F36" s="7"/>
      <c r="G36" s="19"/>
      <c r="H36" s="19"/>
      <c r="I36" s="19"/>
      <c r="J36" s="19"/>
      <c r="L36" s="9"/>
      <c r="M36" s="19"/>
      <c r="N36" s="19"/>
      <c r="O36" s="19"/>
      <c r="P36" s="19"/>
      <c r="R36" s="9"/>
      <c r="S36" s="29">
        <f ca="1" t="shared" si="20"/>
        <v>0.183673469387755</v>
      </c>
      <c r="T36" s="29">
        <f ca="1" t="shared" si="21"/>
        <v>653.897959183673</v>
      </c>
      <c r="U36" s="29">
        <f ca="1" t="shared" si="22"/>
        <v>0.510204081632655</v>
      </c>
      <c r="V36" s="29">
        <f ca="1" t="shared" si="23"/>
        <v>4450.79591836735</v>
      </c>
      <c r="X36" s="29">
        <f ca="1" t="shared" si="24"/>
        <v>71.451996158974</v>
      </c>
      <c r="Z36" s="9"/>
      <c r="AA36" s="35">
        <f ca="1" t="shared" si="25"/>
        <v>0.479289940828402</v>
      </c>
      <c r="AB36" s="35">
        <f ca="1" t="shared" si="26"/>
        <v>17.2544378698225</v>
      </c>
      <c r="AC36" s="35">
        <f ca="1" t="shared" si="27"/>
        <v>2.13609467455621</v>
      </c>
      <c r="AD36" s="35">
        <f ca="1" t="shared" si="28"/>
        <v>52.284023668639</v>
      </c>
      <c r="AF36" s="35">
        <f ca="1" t="shared" si="29"/>
        <v>8.4943420082927</v>
      </c>
      <c r="AH36" s="9"/>
      <c r="AI36" s="41">
        <f ca="1" t="shared" si="38"/>
        <v>1</v>
      </c>
      <c r="AK36" s="9"/>
      <c r="AL36" s="29" t="str">
        <f ca="1" t="shared" si="30"/>
        <v/>
      </c>
      <c r="AM36" s="29" t="str">
        <f ca="1" t="shared" si="31"/>
        <v/>
      </c>
      <c r="AN36" s="29" t="str">
        <f ca="1" t="shared" si="32"/>
        <v/>
      </c>
      <c r="AO36" s="29" t="str">
        <f ca="1" t="shared" si="33"/>
        <v/>
      </c>
      <c r="AP36" s="9"/>
      <c r="AQ36" s="35">
        <f ca="1" t="shared" si="34"/>
        <v>1</v>
      </c>
      <c r="AR36" s="35">
        <f ca="1" t="shared" si="35"/>
        <v>22</v>
      </c>
      <c r="AS36" s="35">
        <f ca="1" t="shared" si="36"/>
        <v>20</v>
      </c>
      <c r="AT36" s="35">
        <f ca="1" t="shared" si="37"/>
        <v>79</v>
      </c>
    </row>
    <row r="37" s="3" customFormat="1" spans="1:46">
      <c r="A37" s="5"/>
      <c r="B37" s="6"/>
      <c r="C37" s="6"/>
      <c r="D37" s="6"/>
      <c r="E37" s="6"/>
      <c r="F37" s="7"/>
      <c r="G37" s="19"/>
      <c r="H37" s="19"/>
      <c r="I37" s="19"/>
      <c r="J37" s="19"/>
      <c r="L37" s="9"/>
      <c r="M37" s="19"/>
      <c r="N37" s="19"/>
      <c r="O37" s="19"/>
      <c r="P37" s="19"/>
      <c r="R37" s="9"/>
      <c r="S37" s="29">
        <f ca="1" t="shared" si="20"/>
        <v>0.326530612244898</v>
      </c>
      <c r="T37" s="29">
        <f ca="1" t="shared" si="21"/>
        <v>158.040816326531</v>
      </c>
      <c r="U37" s="29">
        <f ca="1" t="shared" si="22"/>
        <v>2.93877551020408</v>
      </c>
      <c r="V37" s="29">
        <f ca="1" t="shared" si="23"/>
        <v>515.938775510204</v>
      </c>
      <c r="X37" s="29">
        <f ca="1" t="shared" si="24"/>
        <v>26.0239293335803</v>
      </c>
      <c r="Z37" s="9"/>
      <c r="AA37" s="35">
        <f ca="1" t="shared" si="25"/>
        <v>0.0946745562130178</v>
      </c>
      <c r="AB37" s="35">
        <f ca="1" t="shared" si="26"/>
        <v>78.2544378698225</v>
      </c>
      <c r="AC37" s="35">
        <f ca="1" t="shared" si="27"/>
        <v>6.05917159763313</v>
      </c>
      <c r="AD37" s="35">
        <f ca="1" t="shared" si="28"/>
        <v>1351.97633136095</v>
      </c>
      <c r="AF37" s="35">
        <f ca="1" t="shared" si="29"/>
        <v>37.8996651091354</v>
      </c>
      <c r="AH37" s="9"/>
      <c r="AI37" s="41">
        <f ca="1" t="shared" si="38"/>
        <v>0</v>
      </c>
      <c r="AK37" s="9"/>
      <c r="AL37" s="29">
        <f ca="1" t="shared" si="30"/>
        <v>0</v>
      </c>
      <c r="AM37" s="29">
        <f ca="1" t="shared" si="31"/>
        <v>35</v>
      </c>
      <c r="AN37" s="29">
        <f ca="1" t="shared" si="32"/>
        <v>21</v>
      </c>
      <c r="AO37" s="29">
        <f ca="1" t="shared" si="33"/>
        <v>35</v>
      </c>
      <c r="AP37" s="9"/>
      <c r="AQ37" s="35" t="str">
        <f ca="1" t="shared" si="34"/>
        <v/>
      </c>
      <c r="AR37" s="35" t="str">
        <f ca="1" t="shared" si="35"/>
        <v/>
      </c>
      <c r="AS37" s="35" t="str">
        <f ca="1" t="shared" si="36"/>
        <v/>
      </c>
      <c r="AT37" s="35" t="str">
        <f ca="1" t="shared" si="37"/>
        <v/>
      </c>
    </row>
    <row r="38" s="3" customFormat="1" spans="1:46">
      <c r="A38" s="5"/>
      <c r="B38" s="6"/>
      <c r="C38" s="6"/>
      <c r="D38" s="6"/>
      <c r="E38" s="6"/>
      <c r="F38" s="7"/>
      <c r="G38" s="19"/>
      <c r="H38" s="19"/>
      <c r="I38" s="19"/>
      <c r="J38" s="19"/>
      <c r="L38" s="9"/>
      <c r="M38" s="19"/>
      <c r="N38" s="19"/>
      <c r="O38" s="19"/>
      <c r="P38" s="19"/>
      <c r="R38" s="9"/>
      <c r="S38" s="29">
        <f ca="1" t="shared" si="20"/>
        <v>0.183673469387755</v>
      </c>
      <c r="T38" s="29">
        <f ca="1" t="shared" si="21"/>
        <v>760.183673469388</v>
      </c>
      <c r="U38" s="29">
        <f ca="1" t="shared" si="22"/>
        <v>2.93877551020408</v>
      </c>
      <c r="V38" s="29">
        <f ca="1" t="shared" si="23"/>
        <v>2885.22448979592</v>
      </c>
      <c r="X38" s="29">
        <f ca="1" t="shared" si="24"/>
        <v>60.4030679042455</v>
      </c>
      <c r="Z38" s="9"/>
      <c r="AA38" s="35">
        <f ca="1" t="shared" si="25"/>
        <v>0.479289940828402</v>
      </c>
      <c r="AB38" s="35">
        <f ca="1" t="shared" si="26"/>
        <v>37.8698224852071</v>
      </c>
      <c r="AC38" s="35">
        <f ca="1" t="shared" si="27"/>
        <v>6.05917159763313</v>
      </c>
      <c r="AD38" s="35">
        <f ca="1" t="shared" si="28"/>
        <v>33.2840236686391</v>
      </c>
      <c r="AF38" s="35">
        <f ca="1" t="shared" si="29"/>
        <v>8.81432400654229</v>
      </c>
      <c r="AH38" s="9"/>
      <c r="AI38" s="41">
        <f ca="1" t="shared" si="38"/>
        <v>1</v>
      </c>
      <c r="AK38" s="9"/>
      <c r="AL38" s="29" t="str">
        <f ca="1" t="shared" si="30"/>
        <v/>
      </c>
      <c r="AM38" s="29" t="str">
        <f ca="1" t="shared" si="31"/>
        <v/>
      </c>
      <c r="AN38" s="29" t="str">
        <f ca="1" t="shared" si="32"/>
        <v/>
      </c>
      <c r="AO38" s="29" t="str">
        <f ca="1" t="shared" si="33"/>
        <v/>
      </c>
      <c r="AP38" s="9"/>
      <c r="AQ38" s="35">
        <f ca="1" t="shared" si="34"/>
        <v>1</v>
      </c>
      <c r="AR38" s="35">
        <f ca="1" t="shared" si="35"/>
        <v>20</v>
      </c>
      <c r="AS38" s="35">
        <f ca="1" t="shared" si="36"/>
        <v>21</v>
      </c>
      <c r="AT38" s="35">
        <f ca="1" t="shared" si="37"/>
        <v>66</v>
      </c>
    </row>
    <row r="39" s="3" customFormat="1" spans="1:46">
      <c r="A39" s="5"/>
      <c r="B39" s="6"/>
      <c r="C39" s="6"/>
      <c r="D39" s="6"/>
      <c r="E39" s="6"/>
      <c r="F39" s="7"/>
      <c r="G39" s="19"/>
      <c r="H39" s="19"/>
      <c r="I39" s="19"/>
      <c r="J39" s="19"/>
      <c r="L39" s="9"/>
      <c r="M39" s="19"/>
      <c r="N39" s="19"/>
      <c r="O39" s="19"/>
      <c r="P39" s="19"/>
      <c r="R39" s="9"/>
      <c r="S39" s="29">
        <f ca="1" t="shared" si="20"/>
        <v>0.183673469387755</v>
      </c>
      <c r="T39" s="29">
        <f ca="1" t="shared" si="21"/>
        <v>19.6122448979592</v>
      </c>
      <c r="U39" s="29">
        <f ca="1" t="shared" si="22"/>
        <v>13.7959183673469</v>
      </c>
      <c r="V39" s="29">
        <f ca="1" t="shared" si="23"/>
        <v>279.367346938776</v>
      </c>
      <c r="X39" s="29">
        <f ca="1" t="shared" si="24"/>
        <v>17.6906524377556</v>
      </c>
      <c r="Z39" s="9"/>
      <c r="AA39" s="35">
        <f ca="1" t="shared" si="25"/>
        <v>0.479289940828402</v>
      </c>
      <c r="AB39" s="35">
        <f ca="1" t="shared" si="26"/>
        <v>668.023668639053</v>
      </c>
      <c r="AC39" s="35">
        <f ca="1" t="shared" si="27"/>
        <v>19.905325443787</v>
      </c>
      <c r="AD39" s="35">
        <f ca="1" t="shared" si="28"/>
        <v>1829.20710059172</v>
      </c>
      <c r="AF39" s="35">
        <f ca="1" t="shared" si="29"/>
        <v>50.175844632805</v>
      </c>
      <c r="AH39" s="9"/>
      <c r="AI39" s="41">
        <f ca="1" t="shared" si="38"/>
        <v>0</v>
      </c>
      <c r="AK39" s="9"/>
      <c r="AL39" s="29">
        <f ca="1" t="shared" si="30"/>
        <v>1</v>
      </c>
      <c r="AM39" s="29">
        <f ca="1" t="shared" si="31"/>
        <v>52</v>
      </c>
      <c r="AN39" s="29">
        <f ca="1" t="shared" si="32"/>
        <v>23</v>
      </c>
      <c r="AO39" s="29">
        <f ca="1" t="shared" si="33"/>
        <v>29</v>
      </c>
      <c r="AP39" s="9"/>
      <c r="AQ39" s="35" t="str">
        <f ca="1" t="shared" si="34"/>
        <v/>
      </c>
      <c r="AR39" s="35" t="str">
        <f ca="1" t="shared" si="35"/>
        <v/>
      </c>
      <c r="AS39" s="35" t="str">
        <f ca="1" t="shared" si="36"/>
        <v/>
      </c>
      <c r="AT39" s="35" t="str">
        <f ca="1" t="shared" si="37"/>
        <v/>
      </c>
    </row>
    <row r="40" s="4" customFormat="1" ht="16.5" spans="1:46">
      <c r="A40" s="14"/>
      <c r="B40" s="15"/>
      <c r="C40" s="15"/>
      <c r="D40" s="15"/>
      <c r="E40" s="15"/>
      <c r="F40" s="20"/>
      <c r="G40" s="21"/>
      <c r="H40" s="21"/>
      <c r="I40" s="21"/>
      <c r="J40" s="21"/>
      <c r="L40" s="25"/>
      <c r="M40" s="21"/>
      <c r="N40" s="21"/>
      <c r="O40" s="21"/>
      <c r="P40" s="21"/>
      <c r="R40" s="25"/>
      <c r="S40" s="30">
        <f ca="1" t="shared" si="20"/>
        <v>0.326530612244898</v>
      </c>
      <c r="T40" s="30">
        <f ca="1" t="shared" si="21"/>
        <v>158.040816326531</v>
      </c>
      <c r="U40" s="30">
        <f ca="1" t="shared" si="22"/>
        <v>13.7959183673469</v>
      </c>
      <c r="V40" s="30">
        <f ca="1" t="shared" si="23"/>
        <v>7346.9387755102</v>
      </c>
      <c r="X40" s="30">
        <f ca="1" t="shared" si="24"/>
        <v>86.7127559290807</v>
      </c>
      <c r="Z40" s="25"/>
      <c r="AA40" s="36">
        <f ca="1" t="shared" si="25"/>
        <v>0.0946745562130178</v>
      </c>
      <c r="AB40" s="36">
        <f ca="1" t="shared" si="26"/>
        <v>78.2544378698225</v>
      </c>
      <c r="AC40" s="36">
        <f ca="1" t="shared" si="27"/>
        <v>19.905325443787</v>
      </c>
      <c r="AD40" s="36">
        <f ca="1" t="shared" si="28"/>
        <v>688.05325443787</v>
      </c>
      <c r="AF40" s="36">
        <f ca="1" t="shared" si="29"/>
        <v>28.0411785113909</v>
      </c>
      <c r="AH40" s="25"/>
      <c r="AI40" s="42">
        <f ca="1" t="shared" si="38"/>
        <v>1</v>
      </c>
      <c r="AK40" s="25"/>
      <c r="AL40" s="30" t="str">
        <f ca="1" t="shared" si="30"/>
        <v/>
      </c>
      <c r="AM40" s="30" t="str">
        <f ca="1" t="shared" si="31"/>
        <v/>
      </c>
      <c r="AN40" s="30" t="str">
        <f ca="1" t="shared" si="32"/>
        <v/>
      </c>
      <c r="AO40" s="30" t="str">
        <f ca="1" t="shared" si="33"/>
        <v/>
      </c>
      <c r="AP40" s="25"/>
      <c r="AQ40" s="36">
        <f ca="1" t="shared" si="34"/>
        <v>0</v>
      </c>
      <c r="AR40" s="36">
        <f ca="1" t="shared" si="35"/>
        <v>35</v>
      </c>
      <c r="AS40" s="36">
        <f ca="1" t="shared" si="36"/>
        <v>23</v>
      </c>
      <c r="AT40" s="36">
        <f ca="1" t="shared" si="37"/>
        <v>98</v>
      </c>
    </row>
    <row r="41" s="3" customFormat="1" ht="16.5" spans="1:73">
      <c r="A41" s="5" t="s">
        <v>20</v>
      </c>
      <c r="B41" s="6"/>
      <c r="C41" s="6"/>
      <c r="D41" s="6"/>
      <c r="E41" s="6"/>
      <c r="F41" s="7"/>
      <c r="G41" s="18">
        <f ca="1">AVERAGE(AL21:AL40)</f>
        <v>0.5</v>
      </c>
      <c r="H41" s="18">
        <f ca="1">AVERAGE(AM21:AM40)</f>
        <v>46</v>
      </c>
      <c r="I41" s="18">
        <f ca="1">AVERAGE(AN21:AN40)</f>
        <v>19.5</v>
      </c>
      <c r="J41" s="18">
        <f ca="1">AVERAGE(AO21:AO40)</f>
        <v>15.125</v>
      </c>
      <c r="L41" s="9"/>
      <c r="M41" s="18">
        <f ca="1">AVERAGE(AQ21:AQ40)</f>
        <v>0.333333333333333</v>
      </c>
      <c r="N41" s="18">
        <f ca="1">AVERAGE(AR21:AR40)</f>
        <v>25.4166666666667</v>
      </c>
      <c r="O41" s="18">
        <f ca="1">AVERAGE(AS21:AS40)</f>
        <v>18.3333333333333</v>
      </c>
      <c r="P41" s="18">
        <f ca="1">AVERAGE(AT21:AT40)</f>
        <v>74.8333333333333</v>
      </c>
      <c r="R41" s="9"/>
      <c r="S41" s="28">
        <f ca="1">(B1-G$41)^2</f>
        <v>0.25</v>
      </c>
      <c r="T41" s="28">
        <f ca="1">(C1-H$41)^2</f>
        <v>729</v>
      </c>
      <c r="U41" s="28">
        <f ca="1">(D1-I$41)^2</f>
        <v>20.25</v>
      </c>
      <c r="V41" s="28">
        <f ca="1">(E1-J$41)^2</f>
        <v>570.015625</v>
      </c>
      <c r="X41" s="28">
        <f ca="1" t="shared" si="24"/>
        <v>36.3251376459883</v>
      </c>
      <c r="Z41" s="9"/>
      <c r="AA41" s="34">
        <f ca="1">(B1-M$41)^2</f>
        <v>0.444444444444445</v>
      </c>
      <c r="AB41" s="34">
        <f ca="1">(C1-N$41)^2</f>
        <v>41.1736111111111</v>
      </c>
      <c r="AC41" s="34">
        <f ca="1">(D1-O$41)^2</f>
        <v>11.1111111111111</v>
      </c>
      <c r="AD41" s="34">
        <f ca="1">(E1-P$41)^2</f>
        <v>1284.02777777778</v>
      </c>
      <c r="AF41" s="34">
        <f ca="1" t="shared" si="29"/>
        <v>36.561686838061</v>
      </c>
      <c r="AH41" s="9"/>
      <c r="AI41" s="40">
        <f ca="1" t="shared" si="38"/>
        <v>0</v>
      </c>
      <c r="AK41" s="9"/>
      <c r="AL41" s="28">
        <f ca="1">IF($AI41=0,B1,"")</f>
        <v>1</v>
      </c>
      <c r="AM41" s="28">
        <f ca="1">IF($AI41=0,C1,"")</f>
        <v>19</v>
      </c>
      <c r="AN41" s="28">
        <f ca="1">IF($AI41=0,D1,"")</f>
        <v>15</v>
      </c>
      <c r="AO41" s="28">
        <f ca="1">IF($AI41=0,E1,"")</f>
        <v>39</v>
      </c>
      <c r="AP41" s="9"/>
      <c r="AQ41" s="34" t="str">
        <f ca="1">IF($AI41=1,B1,"")</f>
        <v/>
      </c>
      <c r="AR41" s="34" t="str">
        <f ca="1">IF($AI41=1,C1,"")</f>
        <v/>
      </c>
      <c r="AS41" s="34" t="str">
        <f ca="1">IF($AI41=1,D1,"")</f>
        <v/>
      </c>
      <c r="AT41" s="34" t="str">
        <f ca="1">IF($AI41=1,E1,"")</f>
        <v/>
      </c>
      <c r="AU41" s="9" t="s">
        <v>21</v>
      </c>
      <c r="AV41" s="9" t="s">
        <v>22</v>
      </c>
      <c r="AW41" s="28">
        <f ca="1" t="shared" ref="AW41:AZ41" si="39">IF($AI41=0,M1,"")</f>
        <v>0</v>
      </c>
      <c r="AX41" s="28">
        <f ca="1" t="shared" si="39"/>
        <v>48</v>
      </c>
      <c r="AY41" s="28">
        <f ca="1" t="shared" si="39"/>
        <v>69</v>
      </c>
      <c r="AZ41" s="28">
        <f ca="1" t="shared" si="39"/>
        <v>68</v>
      </c>
      <c r="BA41" s="9" t="s">
        <v>23</v>
      </c>
      <c r="BB41" s="35">
        <v>1</v>
      </c>
      <c r="BC41" s="35">
        <v>21</v>
      </c>
      <c r="BD41" s="35">
        <v>15</v>
      </c>
      <c r="BE41" s="35">
        <v>81</v>
      </c>
      <c r="BG41" s="9" t="s">
        <v>24</v>
      </c>
      <c r="BH41" s="3">
        <f ca="1">(AW$41-AW42)^2</f>
        <v>0</v>
      </c>
      <c r="BI41" s="3">
        <f ca="1" t="shared" ref="BI41:BI50" si="40">(AX$41-AX42)^2</f>
        <v>784</v>
      </c>
      <c r="BJ41" s="3">
        <f ca="1" t="shared" ref="BJ41:BJ50" si="41">(AY$41-AY42)^2</f>
        <v>2809</v>
      </c>
      <c r="BK41" s="3">
        <f ca="1" t="shared" ref="BK41:BK50" si="42">(AZ$41-AZ42)^2</f>
        <v>3844</v>
      </c>
      <c r="BL41" s="9" t="s">
        <v>25</v>
      </c>
      <c r="BM41" s="3">
        <f ca="1">SUM(BH41:BK41)^0.5</f>
        <v>86.2380426494015</v>
      </c>
      <c r="BO41" s="3" t="s">
        <v>26</v>
      </c>
      <c r="BP41" s="3">
        <f ca="1">(AW$41-BB41)^2</f>
        <v>1</v>
      </c>
      <c r="BQ41" s="3">
        <f ca="1">(AX$41-BC41)^2</f>
        <v>729</v>
      </c>
      <c r="BR41" s="3">
        <f ca="1">(AY$41-BD41)^2</f>
        <v>2916</v>
      </c>
      <c r="BS41" s="3">
        <f ca="1">(AZ$41-BE41)^2</f>
        <v>169</v>
      </c>
      <c r="BT41" s="3" t="s">
        <v>25</v>
      </c>
      <c r="BU41" s="3">
        <f ca="1">SUM(BP41:BS41)^0.5</f>
        <v>61.765686266729</v>
      </c>
    </row>
    <row r="42" s="3" customFormat="1" spans="1:73">
      <c r="A42" s="5"/>
      <c r="B42" s="6"/>
      <c r="C42" s="6"/>
      <c r="D42" s="6"/>
      <c r="E42" s="6"/>
      <c r="F42" s="7"/>
      <c r="G42" s="19"/>
      <c r="H42" s="19"/>
      <c r="I42" s="19"/>
      <c r="J42" s="19"/>
      <c r="L42" s="9"/>
      <c r="M42" s="19"/>
      <c r="N42" s="19"/>
      <c r="O42" s="19"/>
      <c r="P42" s="19"/>
      <c r="R42" s="9"/>
      <c r="S42" s="29">
        <f ca="1" t="shared" ref="S42:S60" si="43">(B2-G$41)^2</f>
        <v>0.25</v>
      </c>
      <c r="T42" s="29">
        <f ca="1" t="shared" ref="T42:T60" si="44">(C2-H$41)^2</f>
        <v>625</v>
      </c>
      <c r="U42" s="29">
        <f ca="1" t="shared" ref="U42:U60" si="45">(D2-I$41)^2</f>
        <v>20.25</v>
      </c>
      <c r="V42" s="29">
        <f ca="1" t="shared" ref="V42:V60" si="46">(E2-J$41)^2</f>
        <v>4339.515625</v>
      </c>
      <c r="X42" s="29">
        <f ca="1" t="shared" ref="X42:X60" si="47">SUM(S42:V42)^0.5</f>
        <v>70.6046430838652</v>
      </c>
      <c r="Z42" s="9"/>
      <c r="AA42" s="35">
        <f ca="1" t="shared" ref="AA42:AA60" si="48">(B2-M$41)^2</f>
        <v>0.444444444444445</v>
      </c>
      <c r="AB42" s="35">
        <f ca="1" t="shared" ref="AB42:AB60" si="49">(C2-N$41)^2</f>
        <v>19.5069444444445</v>
      </c>
      <c r="AC42" s="35">
        <f ca="1" t="shared" ref="AC42:AC60" si="50">(D2-O$41)^2</f>
        <v>11.1111111111111</v>
      </c>
      <c r="AD42" s="35">
        <f ca="1" t="shared" ref="AD42:AD60" si="51">(E2-P$41)^2</f>
        <v>38.0277777777778</v>
      </c>
      <c r="AF42" s="35">
        <f ca="1" t="shared" ref="AF42:AF60" si="52">SUM(AA42:AD42)^0.5</f>
        <v>8.31205617027326</v>
      </c>
      <c r="AH42" s="9"/>
      <c r="AI42" s="41">
        <f ca="1" t="shared" ref="AI42:AI60" si="53">IF(X42&lt;=AF42,0,1)</f>
        <v>1</v>
      </c>
      <c r="AK42" s="9"/>
      <c r="AL42" s="29" t="str">
        <f ca="1" t="shared" ref="AL42:AL60" si="54">IF($AI42=0,B2,"")</f>
        <v/>
      </c>
      <c r="AM42" s="29" t="str">
        <f ca="1" t="shared" ref="AM42:AM60" si="55">IF($AI42=0,C2,"")</f>
        <v/>
      </c>
      <c r="AN42" s="29" t="str">
        <f ca="1" t="shared" ref="AN42:AN60" si="56">IF($AI42=0,D2,"")</f>
        <v/>
      </c>
      <c r="AO42" s="29" t="str">
        <f ca="1" t="shared" ref="AO42:AO60" si="57">IF($AI42=0,E2,"")</f>
        <v/>
      </c>
      <c r="AP42" s="9"/>
      <c r="AQ42" s="35">
        <f ca="1" t="shared" ref="AQ42:AQ60" si="58">IF($AI42=1,B2,"")</f>
        <v>1</v>
      </c>
      <c r="AR42" s="35">
        <f ca="1" t="shared" ref="AR42:AR60" si="59">IF($AI42=1,C2,"")</f>
        <v>21</v>
      </c>
      <c r="AS42" s="35">
        <f ca="1" t="shared" ref="AS42:AS60" si="60">IF($AI42=1,D2,"")</f>
        <v>15</v>
      </c>
      <c r="AT42" s="35">
        <f ca="1" t="shared" ref="AT42:AT60" si="61">IF($AI42=1,E2,"")</f>
        <v>81</v>
      </c>
      <c r="AW42" s="29">
        <v>0</v>
      </c>
      <c r="AX42" s="29">
        <v>20</v>
      </c>
      <c r="AY42" s="29">
        <v>16</v>
      </c>
      <c r="AZ42" s="29">
        <v>6</v>
      </c>
      <c r="BB42" s="35">
        <v>0</v>
      </c>
      <c r="BC42" s="35">
        <v>23</v>
      </c>
      <c r="BD42" s="35">
        <v>16</v>
      </c>
      <c r="BE42" s="35">
        <v>77</v>
      </c>
      <c r="BH42" s="3">
        <f ca="1" t="shared" ref="BH42:BH50" si="62">(AW$41-AW43)^2</f>
        <v>0</v>
      </c>
      <c r="BI42" s="3">
        <f ca="1" t="shared" si="40"/>
        <v>289</v>
      </c>
      <c r="BJ42" s="3">
        <f ca="1" t="shared" si="41"/>
        <v>2704</v>
      </c>
      <c r="BK42" s="3">
        <f ca="1" t="shared" si="42"/>
        <v>784</v>
      </c>
      <c r="BM42" s="3">
        <f ca="1" t="shared" ref="BM42:BM50" si="63">SUM(BH42:BK42)^0.5</f>
        <v>61.4573022512378</v>
      </c>
      <c r="BP42" s="3">
        <f ca="1" t="shared" ref="BP42:BP50" si="64">(AW$41-BB42)^2</f>
        <v>0</v>
      </c>
      <c r="BQ42" s="3">
        <f ca="1" t="shared" ref="BQ42:BQ50" si="65">(AX$41-BC42)^2</f>
        <v>625</v>
      </c>
      <c r="BR42" s="3">
        <f ca="1" t="shared" ref="BR42:BR50" si="66">(AY$41-BD42)^2</f>
        <v>2809</v>
      </c>
      <c r="BS42" s="3">
        <f ca="1" t="shared" ref="BS42:BS50" si="67">(AZ$41-BE42)^2</f>
        <v>81</v>
      </c>
      <c r="BU42" s="3">
        <f ca="1" t="shared" ref="BU42:BU50" si="68">SUM(BP42:BS42)^0.5</f>
        <v>59.2874354311266</v>
      </c>
    </row>
    <row r="43" s="3" customFormat="1" spans="1:73">
      <c r="A43" s="5"/>
      <c r="B43" s="6"/>
      <c r="C43" s="6"/>
      <c r="D43" s="6"/>
      <c r="E43" s="6"/>
      <c r="F43" s="7"/>
      <c r="G43" s="19"/>
      <c r="H43" s="19"/>
      <c r="I43" s="19"/>
      <c r="J43" s="19"/>
      <c r="L43" s="9"/>
      <c r="M43" s="19"/>
      <c r="N43" s="19"/>
      <c r="O43" s="19"/>
      <c r="P43" s="19"/>
      <c r="R43" s="9"/>
      <c r="S43" s="29">
        <f ca="1" t="shared" si="43"/>
        <v>0.25</v>
      </c>
      <c r="T43" s="29">
        <f ca="1" t="shared" si="44"/>
        <v>676</v>
      </c>
      <c r="U43" s="29">
        <f ca="1" t="shared" si="45"/>
        <v>12.25</v>
      </c>
      <c r="V43" s="29">
        <f ca="1" t="shared" si="46"/>
        <v>83.265625</v>
      </c>
      <c r="X43" s="29">
        <f ca="1" t="shared" si="47"/>
        <v>27.780669988321</v>
      </c>
      <c r="Z43" s="9"/>
      <c r="AA43" s="35">
        <f ca="1" t="shared" si="48"/>
        <v>0.111111111111111</v>
      </c>
      <c r="AB43" s="35">
        <f ca="1" t="shared" si="49"/>
        <v>29.3402777777778</v>
      </c>
      <c r="AC43" s="35">
        <f ca="1" t="shared" si="50"/>
        <v>5.44444444444444</v>
      </c>
      <c r="AD43" s="35">
        <f ca="1" t="shared" si="51"/>
        <v>4738.02777777778</v>
      </c>
      <c r="AF43" s="35">
        <f ca="1" t="shared" si="52"/>
        <v>69.0863489490587</v>
      </c>
      <c r="AH43" s="9"/>
      <c r="AI43" s="41">
        <f ca="1" t="shared" si="53"/>
        <v>0</v>
      </c>
      <c r="AK43" s="9"/>
      <c r="AL43" s="29">
        <f ca="1" t="shared" si="54"/>
        <v>0</v>
      </c>
      <c r="AM43" s="29">
        <f ca="1" t="shared" si="55"/>
        <v>20</v>
      </c>
      <c r="AN43" s="29">
        <f ca="1" t="shared" si="56"/>
        <v>16</v>
      </c>
      <c r="AO43" s="29">
        <f ca="1" t="shared" si="57"/>
        <v>6</v>
      </c>
      <c r="AP43" s="9"/>
      <c r="AQ43" s="35" t="str">
        <f ca="1" t="shared" si="58"/>
        <v/>
      </c>
      <c r="AR43" s="35" t="str">
        <f ca="1" t="shared" si="59"/>
        <v/>
      </c>
      <c r="AS43" s="35" t="str">
        <f ca="1" t="shared" si="60"/>
        <v/>
      </c>
      <c r="AT43" s="35" t="str">
        <f ca="1" t="shared" si="61"/>
        <v/>
      </c>
      <c r="AW43" s="29">
        <v>0</v>
      </c>
      <c r="AX43" s="29">
        <v>31</v>
      </c>
      <c r="AY43" s="29">
        <v>17</v>
      </c>
      <c r="AZ43" s="29">
        <v>40</v>
      </c>
      <c r="BB43" s="35">
        <v>0</v>
      </c>
      <c r="BC43" s="35">
        <v>22</v>
      </c>
      <c r="BD43" s="35">
        <v>17</v>
      </c>
      <c r="BE43" s="35">
        <v>76</v>
      </c>
      <c r="BH43" s="3">
        <f ca="1" t="shared" si="62"/>
        <v>0</v>
      </c>
      <c r="BI43" s="3">
        <f ca="1" t="shared" si="40"/>
        <v>169</v>
      </c>
      <c r="BJ43" s="3">
        <f ca="1" t="shared" si="41"/>
        <v>2601</v>
      </c>
      <c r="BK43" s="3">
        <f ca="1" t="shared" si="42"/>
        <v>3844</v>
      </c>
      <c r="BM43" s="3">
        <f ca="1" t="shared" si="63"/>
        <v>81.3265024453898</v>
      </c>
      <c r="BP43" s="3">
        <f ca="1" t="shared" si="64"/>
        <v>0</v>
      </c>
      <c r="BQ43" s="3">
        <f ca="1" t="shared" si="65"/>
        <v>676</v>
      </c>
      <c r="BR43" s="3">
        <f ca="1" t="shared" si="66"/>
        <v>2704</v>
      </c>
      <c r="BS43" s="3">
        <f ca="1" t="shared" si="67"/>
        <v>64</v>
      </c>
      <c r="BU43" s="3">
        <f ca="1" t="shared" si="68"/>
        <v>58.6856030044848</v>
      </c>
    </row>
    <row r="44" s="3" customFormat="1" spans="1:73">
      <c r="A44" s="5"/>
      <c r="B44" s="6"/>
      <c r="C44" s="6"/>
      <c r="D44" s="6"/>
      <c r="E44" s="6"/>
      <c r="F44" s="7"/>
      <c r="G44" s="19"/>
      <c r="H44" s="19"/>
      <c r="I44" s="19"/>
      <c r="J44" s="19"/>
      <c r="L44" s="9"/>
      <c r="M44" s="19"/>
      <c r="N44" s="19"/>
      <c r="O44" s="19"/>
      <c r="P44" s="19"/>
      <c r="R44" s="9"/>
      <c r="S44" s="29">
        <f ca="1" t="shared" si="43"/>
        <v>0.25</v>
      </c>
      <c r="T44" s="29">
        <f ca="1" t="shared" si="44"/>
        <v>529</v>
      </c>
      <c r="U44" s="29">
        <f ca="1" t="shared" si="45"/>
        <v>12.25</v>
      </c>
      <c r="V44" s="29">
        <f ca="1" t="shared" si="46"/>
        <v>3828.515625</v>
      </c>
      <c r="X44" s="29">
        <f ca="1" t="shared" si="47"/>
        <v>66.1060937054974</v>
      </c>
      <c r="Z44" s="9"/>
      <c r="AA44" s="35">
        <f ca="1" t="shared" si="48"/>
        <v>0.111111111111111</v>
      </c>
      <c r="AB44" s="35">
        <f ca="1" t="shared" si="49"/>
        <v>5.84027777777778</v>
      </c>
      <c r="AC44" s="35">
        <f ca="1" t="shared" si="50"/>
        <v>5.44444444444444</v>
      </c>
      <c r="AD44" s="35">
        <f ca="1" t="shared" si="51"/>
        <v>4.69444444444447</v>
      </c>
      <c r="AF44" s="35">
        <f ca="1" t="shared" si="52"/>
        <v>4.01126884885292</v>
      </c>
      <c r="AH44" s="9"/>
      <c r="AI44" s="41">
        <f ca="1" t="shared" si="53"/>
        <v>1</v>
      </c>
      <c r="AK44" s="9"/>
      <c r="AL44" s="29" t="str">
        <f ca="1" t="shared" si="54"/>
        <v/>
      </c>
      <c r="AM44" s="29" t="str">
        <f ca="1" t="shared" si="55"/>
        <v/>
      </c>
      <c r="AN44" s="29" t="str">
        <f ca="1" t="shared" si="56"/>
        <v/>
      </c>
      <c r="AO44" s="29" t="str">
        <f ca="1" t="shared" si="57"/>
        <v/>
      </c>
      <c r="AP44" s="9"/>
      <c r="AQ44" s="35">
        <f ca="1" t="shared" si="58"/>
        <v>0</v>
      </c>
      <c r="AR44" s="35">
        <f ca="1" t="shared" si="59"/>
        <v>23</v>
      </c>
      <c r="AS44" s="35">
        <f ca="1" t="shared" si="60"/>
        <v>16</v>
      </c>
      <c r="AT44" s="35">
        <f ca="1" t="shared" si="61"/>
        <v>77</v>
      </c>
      <c r="AW44" s="29">
        <v>0</v>
      </c>
      <c r="AX44" s="29">
        <v>35</v>
      </c>
      <c r="AY44" s="29">
        <v>18</v>
      </c>
      <c r="AZ44" s="29">
        <v>6</v>
      </c>
      <c r="BB44" s="35">
        <v>0</v>
      </c>
      <c r="BC44" s="35">
        <v>23</v>
      </c>
      <c r="BD44" s="35">
        <v>18</v>
      </c>
      <c r="BE44" s="35">
        <v>94</v>
      </c>
      <c r="BH44" s="3">
        <f ca="1" t="shared" si="62"/>
        <v>1</v>
      </c>
      <c r="BI44" s="3">
        <f ca="1" t="shared" si="40"/>
        <v>256</v>
      </c>
      <c r="BJ44" s="3">
        <f ca="1" t="shared" si="41"/>
        <v>2500</v>
      </c>
      <c r="BK44" s="3">
        <f ca="1" t="shared" si="42"/>
        <v>4225</v>
      </c>
      <c r="BM44" s="3">
        <f ca="1" t="shared" si="63"/>
        <v>83.5583628370015</v>
      </c>
      <c r="BP44" s="3">
        <f ca="1" t="shared" si="64"/>
        <v>0</v>
      </c>
      <c r="BQ44" s="3">
        <f ca="1" t="shared" si="65"/>
        <v>625</v>
      </c>
      <c r="BR44" s="3">
        <f ca="1" t="shared" si="66"/>
        <v>2601</v>
      </c>
      <c r="BS44" s="3">
        <f ca="1" t="shared" si="67"/>
        <v>676</v>
      </c>
      <c r="BU44" s="3">
        <f ca="1" t="shared" si="68"/>
        <v>62.4659907469657</v>
      </c>
    </row>
    <row r="45" s="3" customFormat="1" spans="1:73">
      <c r="A45" s="5"/>
      <c r="B45" s="6"/>
      <c r="C45" s="6"/>
      <c r="D45" s="6"/>
      <c r="E45" s="6"/>
      <c r="F45" s="7"/>
      <c r="G45" s="19"/>
      <c r="H45" s="19"/>
      <c r="I45" s="19"/>
      <c r="J45" s="19"/>
      <c r="L45" s="9"/>
      <c r="M45" s="19"/>
      <c r="N45" s="19"/>
      <c r="O45" s="19"/>
      <c r="P45" s="19"/>
      <c r="R45" s="9"/>
      <c r="S45" s="29">
        <f ca="1" t="shared" si="43"/>
        <v>0.25</v>
      </c>
      <c r="T45" s="29">
        <f ca="1" t="shared" si="44"/>
        <v>225</v>
      </c>
      <c r="U45" s="29">
        <f ca="1" t="shared" si="45"/>
        <v>6.25</v>
      </c>
      <c r="V45" s="29">
        <f ca="1" t="shared" si="46"/>
        <v>618.765625</v>
      </c>
      <c r="X45" s="29">
        <f ca="1" t="shared" si="47"/>
        <v>29.1593145495569</v>
      </c>
      <c r="Z45" s="9"/>
      <c r="AA45" s="35">
        <f ca="1" t="shared" si="48"/>
        <v>0.111111111111111</v>
      </c>
      <c r="AB45" s="35">
        <f ca="1" t="shared" si="49"/>
        <v>31.1736111111111</v>
      </c>
      <c r="AC45" s="35">
        <f ca="1" t="shared" si="50"/>
        <v>1.77777777777777</v>
      </c>
      <c r="AD45" s="35">
        <f ca="1" t="shared" si="51"/>
        <v>1213.36111111111</v>
      </c>
      <c r="AF45" s="35">
        <f ca="1" t="shared" si="52"/>
        <v>35.3047250536116</v>
      </c>
      <c r="AH45" s="9"/>
      <c r="AI45" s="41">
        <f ca="1" t="shared" si="53"/>
        <v>0</v>
      </c>
      <c r="AK45" s="9"/>
      <c r="AL45" s="29">
        <f ca="1" t="shared" si="54"/>
        <v>0</v>
      </c>
      <c r="AM45" s="29">
        <f ca="1" t="shared" si="55"/>
        <v>31</v>
      </c>
      <c r="AN45" s="29">
        <f ca="1" t="shared" si="56"/>
        <v>17</v>
      </c>
      <c r="AO45" s="29">
        <f ca="1" t="shared" si="57"/>
        <v>40</v>
      </c>
      <c r="AP45" s="9"/>
      <c r="AQ45" s="35" t="str">
        <f ca="1" t="shared" si="58"/>
        <v/>
      </c>
      <c r="AR45" s="35" t="str">
        <f ca="1" t="shared" si="59"/>
        <v/>
      </c>
      <c r="AS45" s="35" t="str">
        <f ca="1" t="shared" si="60"/>
        <v/>
      </c>
      <c r="AT45" s="35" t="str">
        <f ca="1" t="shared" si="61"/>
        <v/>
      </c>
      <c r="AW45" s="29">
        <v>1</v>
      </c>
      <c r="AX45" s="29">
        <v>64</v>
      </c>
      <c r="AY45" s="29">
        <v>19</v>
      </c>
      <c r="AZ45" s="29">
        <v>3</v>
      </c>
      <c r="BB45" s="35">
        <v>0</v>
      </c>
      <c r="BC45" s="35">
        <v>30</v>
      </c>
      <c r="BD45" s="35">
        <v>19</v>
      </c>
      <c r="BE45" s="35">
        <v>72</v>
      </c>
      <c r="BH45" s="3">
        <f ca="1" t="shared" si="62"/>
        <v>1</v>
      </c>
      <c r="BI45" s="3">
        <f ca="1" t="shared" si="40"/>
        <v>361</v>
      </c>
      <c r="BJ45" s="3">
        <f ca="1" t="shared" si="41"/>
        <v>2500</v>
      </c>
      <c r="BK45" s="3">
        <f ca="1" t="shared" si="42"/>
        <v>2916</v>
      </c>
      <c r="BM45" s="3">
        <f ca="1" t="shared" si="63"/>
        <v>76.0131567559196</v>
      </c>
      <c r="BP45" s="3">
        <f ca="1" t="shared" si="64"/>
        <v>0</v>
      </c>
      <c r="BQ45" s="3">
        <f ca="1" t="shared" si="65"/>
        <v>324</v>
      </c>
      <c r="BR45" s="3">
        <f ca="1" t="shared" si="66"/>
        <v>2500</v>
      </c>
      <c r="BS45" s="3">
        <f ca="1" t="shared" si="67"/>
        <v>16</v>
      </c>
      <c r="BU45" s="3">
        <f ca="1" t="shared" si="68"/>
        <v>53.2916503778969</v>
      </c>
    </row>
    <row r="46" s="3" customFormat="1" spans="1:73">
      <c r="A46" s="5"/>
      <c r="B46" s="6"/>
      <c r="C46" s="6"/>
      <c r="D46" s="6"/>
      <c r="E46" s="6"/>
      <c r="F46" s="7"/>
      <c r="G46" s="19"/>
      <c r="H46" s="19"/>
      <c r="I46" s="19"/>
      <c r="J46" s="19"/>
      <c r="L46" s="9"/>
      <c r="M46" s="19"/>
      <c r="N46" s="19"/>
      <c r="O46" s="19"/>
      <c r="P46" s="19"/>
      <c r="R46" s="9"/>
      <c r="S46" s="29">
        <f ca="1" t="shared" si="43"/>
        <v>0.25</v>
      </c>
      <c r="T46" s="29">
        <f ca="1" t="shared" si="44"/>
        <v>576</v>
      </c>
      <c r="U46" s="29">
        <f ca="1" t="shared" si="45"/>
        <v>6.25</v>
      </c>
      <c r="V46" s="29">
        <f ca="1" t="shared" si="46"/>
        <v>3705.765625</v>
      </c>
      <c r="X46" s="29">
        <f ca="1" t="shared" si="47"/>
        <v>65.4848503472368</v>
      </c>
      <c r="Z46" s="9"/>
      <c r="AA46" s="35">
        <f ca="1" t="shared" si="48"/>
        <v>0.111111111111111</v>
      </c>
      <c r="AB46" s="35">
        <f ca="1" t="shared" si="49"/>
        <v>11.6736111111111</v>
      </c>
      <c r="AC46" s="35">
        <f ca="1" t="shared" si="50"/>
        <v>1.77777777777777</v>
      </c>
      <c r="AD46" s="35">
        <f ca="1" t="shared" si="51"/>
        <v>1.36111111111112</v>
      </c>
      <c r="AF46" s="35">
        <f ca="1" t="shared" si="52"/>
        <v>3.86310899549976</v>
      </c>
      <c r="AH46" s="9"/>
      <c r="AI46" s="41">
        <f ca="1" t="shared" si="53"/>
        <v>1</v>
      </c>
      <c r="AK46" s="9"/>
      <c r="AL46" s="29" t="str">
        <f ca="1" t="shared" si="54"/>
        <v/>
      </c>
      <c r="AM46" s="29" t="str">
        <f ca="1" t="shared" si="55"/>
        <v/>
      </c>
      <c r="AN46" s="29" t="str">
        <f ca="1" t="shared" si="56"/>
        <v/>
      </c>
      <c r="AO46" s="29" t="str">
        <f ca="1" t="shared" si="57"/>
        <v/>
      </c>
      <c r="AP46" s="9"/>
      <c r="AQ46" s="35">
        <f ca="1" t="shared" si="58"/>
        <v>0</v>
      </c>
      <c r="AR46" s="35">
        <f ca="1" t="shared" si="59"/>
        <v>22</v>
      </c>
      <c r="AS46" s="35">
        <f ca="1" t="shared" si="60"/>
        <v>17</v>
      </c>
      <c r="AT46" s="35">
        <f ca="1" t="shared" si="61"/>
        <v>76</v>
      </c>
      <c r="AW46" s="29">
        <v>1</v>
      </c>
      <c r="AX46" s="29">
        <v>67</v>
      </c>
      <c r="AY46" s="29">
        <v>19</v>
      </c>
      <c r="AZ46" s="29">
        <v>14</v>
      </c>
      <c r="BB46" s="35">
        <v>0</v>
      </c>
      <c r="BC46" s="35">
        <v>35</v>
      </c>
      <c r="BD46" s="35">
        <v>19</v>
      </c>
      <c r="BE46" s="35">
        <v>99</v>
      </c>
      <c r="BH46" s="3">
        <f ca="1" t="shared" si="62"/>
        <v>0</v>
      </c>
      <c r="BI46" s="3">
        <f ca="1" t="shared" si="40"/>
        <v>100</v>
      </c>
      <c r="BJ46" s="3">
        <f ca="1" t="shared" si="41"/>
        <v>2401</v>
      </c>
      <c r="BK46" s="3">
        <f ca="1" t="shared" si="42"/>
        <v>2809</v>
      </c>
      <c r="BM46" s="3">
        <f ca="1" t="shared" si="63"/>
        <v>72.8697468089467</v>
      </c>
      <c r="BP46" s="3">
        <f ca="1" t="shared" si="64"/>
        <v>0</v>
      </c>
      <c r="BQ46" s="3">
        <f ca="1" t="shared" si="65"/>
        <v>169</v>
      </c>
      <c r="BR46" s="3">
        <f ca="1" t="shared" si="66"/>
        <v>2500</v>
      </c>
      <c r="BS46" s="3">
        <f ca="1" t="shared" si="67"/>
        <v>961</v>
      </c>
      <c r="BU46" s="3">
        <f ca="1" t="shared" si="68"/>
        <v>60.2494813255683</v>
      </c>
    </row>
    <row r="47" s="3" customFormat="1" spans="1:73">
      <c r="A47" s="5"/>
      <c r="B47" s="6"/>
      <c r="C47" s="6"/>
      <c r="D47" s="6"/>
      <c r="E47" s="6"/>
      <c r="F47" s="7"/>
      <c r="G47" s="19"/>
      <c r="H47" s="19"/>
      <c r="I47" s="19"/>
      <c r="J47" s="19"/>
      <c r="L47" s="9"/>
      <c r="M47" s="19"/>
      <c r="N47" s="19"/>
      <c r="O47" s="19"/>
      <c r="P47" s="19"/>
      <c r="R47" s="9"/>
      <c r="S47" s="29">
        <f ca="1" t="shared" si="43"/>
        <v>0.25</v>
      </c>
      <c r="T47" s="29">
        <f ca="1" t="shared" si="44"/>
        <v>121</v>
      </c>
      <c r="U47" s="29">
        <f ca="1" t="shared" si="45"/>
        <v>2.25</v>
      </c>
      <c r="V47" s="29">
        <f ca="1" t="shared" si="46"/>
        <v>83.265625</v>
      </c>
      <c r="X47" s="29">
        <f ca="1" t="shared" si="47"/>
        <v>14.3793471687695</v>
      </c>
      <c r="Z47" s="9"/>
      <c r="AA47" s="35">
        <f ca="1" t="shared" si="48"/>
        <v>0.111111111111111</v>
      </c>
      <c r="AB47" s="35">
        <f ca="1" t="shared" si="49"/>
        <v>91.8402777777778</v>
      </c>
      <c r="AC47" s="35">
        <f ca="1" t="shared" si="50"/>
        <v>0.11111111111111</v>
      </c>
      <c r="AD47" s="35">
        <f ca="1" t="shared" si="51"/>
        <v>4738.02777777778</v>
      </c>
      <c r="AF47" s="35">
        <f ca="1" t="shared" si="52"/>
        <v>69.4988509097652</v>
      </c>
      <c r="AH47" s="9"/>
      <c r="AI47" s="41">
        <f ca="1" t="shared" si="53"/>
        <v>0</v>
      </c>
      <c r="AK47" s="9"/>
      <c r="AL47" s="29">
        <f ca="1" t="shared" si="54"/>
        <v>0</v>
      </c>
      <c r="AM47" s="29">
        <f ca="1" t="shared" si="55"/>
        <v>35</v>
      </c>
      <c r="AN47" s="29">
        <f ca="1" t="shared" si="56"/>
        <v>18</v>
      </c>
      <c r="AO47" s="29">
        <f ca="1" t="shared" si="57"/>
        <v>6</v>
      </c>
      <c r="AP47" s="9"/>
      <c r="AQ47" s="35" t="str">
        <f ca="1" t="shared" si="58"/>
        <v/>
      </c>
      <c r="AR47" s="35" t="str">
        <f ca="1" t="shared" si="59"/>
        <v/>
      </c>
      <c r="AS47" s="35" t="str">
        <f ca="1" t="shared" si="60"/>
        <v/>
      </c>
      <c r="AT47" s="35" t="str">
        <f ca="1" t="shared" si="61"/>
        <v/>
      </c>
      <c r="AW47" s="29">
        <v>0</v>
      </c>
      <c r="AX47" s="29">
        <v>58</v>
      </c>
      <c r="AY47" s="29">
        <v>20</v>
      </c>
      <c r="AZ47" s="29">
        <v>15</v>
      </c>
      <c r="BB47" s="35">
        <v>0</v>
      </c>
      <c r="BC47" s="35">
        <v>24</v>
      </c>
      <c r="BD47" s="35">
        <v>20</v>
      </c>
      <c r="BE47" s="35">
        <v>77</v>
      </c>
      <c r="BH47" s="3">
        <f ca="1" t="shared" si="62"/>
        <v>1</v>
      </c>
      <c r="BI47" s="3">
        <f ca="1" t="shared" si="40"/>
        <v>121</v>
      </c>
      <c r="BJ47" s="3">
        <f ca="1" t="shared" si="41"/>
        <v>2401</v>
      </c>
      <c r="BK47" s="3">
        <f ca="1" t="shared" si="42"/>
        <v>3025</v>
      </c>
      <c r="BM47" s="3">
        <f ca="1" t="shared" si="63"/>
        <v>74.4848977981443</v>
      </c>
      <c r="BP47" s="3">
        <f ca="1" t="shared" si="64"/>
        <v>0</v>
      </c>
      <c r="BQ47" s="3">
        <f ca="1" t="shared" si="65"/>
        <v>576</v>
      </c>
      <c r="BR47" s="3">
        <f ca="1" t="shared" si="66"/>
        <v>2401</v>
      </c>
      <c r="BS47" s="3">
        <f ca="1" t="shared" si="67"/>
        <v>81</v>
      </c>
      <c r="BU47" s="3">
        <f ca="1" t="shared" si="68"/>
        <v>55.299186250794</v>
      </c>
    </row>
    <row r="48" s="3" customFormat="1" spans="1:73">
      <c r="A48" s="5"/>
      <c r="B48" s="6"/>
      <c r="C48" s="6"/>
      <c r="D48" s="6"/>
      <c r="E48" s="6"/>
      <c r="F48" s="7"/>
      <c r="G48" s="19"/>
      <c r="H48" s="19"/>
      <c r="I48" s="19"/>
      <c r="J48" s="19"/>
      <c r="L48" s="9"/>
      <c r="M48" s="19"/>
      <c r="N48" s="19"/>
      <c r="O48" s="19"/>
      <c r="P48" s="19"/>
      <c r="R48" s="9"/>
      <c r="S48" s="29">
        <f ca="1" t="shared" si="43"/>
        <v>0.25</v>
      </c>
      <c r="T48" s="29">
        <f ca="1" t="shared" si="44"/>
        <v>529</v>
      </c>
      <c r="U48" s="29">
        <f ca="1" t="shared" si="45"/>
        <v>2.25</v>
      </c>
      <c r="V48" s="29">
        <f ca="1" t="shared" si="46"/>
        <v>6221.265625</v>
      </c>
      <c r="X48" s="29">
        <f ca="1" t="shared" si="47"/>
        <v>82.1752129598701</v>
      </c>
      <c r="Z48" s="9"/>
      <c r="AA48" s="35">
        <f ca="1" t="shared" si="48"/>
        <v>0.111111111111111</v>
      </c>
      <c r="AB48" s="35">
        <f ca="1" t="shared" si="49"/>
        <v>5.84027777777778</v>
      </c>
      <c r="AC48" s="35">
        <f ca="1" t="shared" si="50"/>
        <v>0.11111111111111</v>
      </c>
      <c r="AD48" s="35">
        <f ca="1" t="shared" si="51"/>
        <v>367.361111111111</v>
      </c>
      <c r="AF48" s="35">
        <f ca="1" t="shared" si="52"/>
        <v>19.3241716798188</v>
      </c>
      <c r="AH48" s="9"/>
      <c r="AI48" s="41">
        <f ca="1" t="shared" si="53"/>
        <v>1</v>
      </c>
      <c r="AK48" s="9"/>
      <c r="AL48" s="29" t="str">
        <f ca="1" t="shared" si="54"/>
        <v/>
      </c>
      <c r="AM48" s="29" t="str">
        <f ca="1" t="shared" si="55"/>
        <v/>
      </c>
      <c r="AN48" s="29" t="str">
        <f ca="1" t="shared" si="56"/>
        <v/>
      </c>
      <c r="AO48" s="29" t="str">
        <f ca="1" t="shared" si="57"/>
        <v/>
      </c>
      <c r="AP48" s="9"/>
      <c r="AQ48" s="35">
        <f ca="1" t="shared" si="58"/>
        <v>0</v>
      </c>
      <c r="AR48" s="35">
        <f ca="1" t="shared" si="59"/>
        <v>23</v>
      </c>
      <c r="AS48" s="35">
        <f ca="1" t="shared" si="60"/>
        <v>18</v>
      </c>
      <c r="AT48" s="35">
        <f ca="1" t="shared" si="61"/>
        <v>94</v>
      </c>
      <c r="AW48" s="29">
        <v>1</v>
      </c>
      <c r="AX48" s="29">
        <v>37</v>
      </c>
      <c r="AY48" s="29">
        <v>20</v>
      </c>
      <c r="AZ48" s="29">
        <v>13</v>
      </c>
      <c r="BB48" s="35">
        <v>1</v>
      </c>
      <c r="BC48" s="35">
        <v>22</v>
      </c>
      <c r="BD48" s="35">
        <v>20</v>
      </c>
      <c r="BE48" s="35">
        <v>79</v>
      </c>
      <c r="BH48" s="3">
        <f ca="1" t="shared" si="62"/>
        <v>0</v>
      </c>
      <c r="BI48" s="3">
        <f ca="1" t="shared" si="40"/>
        <v>169</v>
      </c>
      <c r="BJ48" s="3">
        <f ca="1" t="shared" si="41"/>
        <v>2304</v>
      </c>
      <c r="BK48" s="3">
        <f ca="1" t="shared" si="42"/>
        <v>1089</v>
      </c>
      <c r="BM48" s="3">
        <f ca="1" t="shared" si="63"/>
        <v>59.6824932455071</v>
      </c>
      <c r="BP48" s="3">
        <f ca="1" t="shared" si="64"/>
        <v>1</v>
      </c>
      <c r="BQ48" s="3">
        <f ca="1" t="shared" si="65"/>
        <v>676</v>
      </c>
      <c r="BR48" s="3">
        <f ca="1" t="shared" si="66"/>
        <v>2401</v>
      </c>
      <c r="BS48" s="3">
        <f ca="1" t="shared" si="67"/>
        <v>121</v>
      </c>
      <c r="BU48" s="3">
        <f ca="1" t="shared" si="68"/>
        <v>56.5597029695171</v>
      </c>
    </row>
    <row r="49" s="3" customFormat="1" spans="1:73">
      <c r="A49" s="5"/>
      <c r="B49" s="6"/>
      <c r="C49" s="6"/>
      <c r="D49" s="6"/>
      <c r="E49" s="6"/>
      <c r="F49" s="7"/>
      <c r="G49" s="19"/>
      <c r="H49" s="19"/>
      <c r="I49" s="19"/>
      <c r="J49" s="19"/>
      <c r="L49" s="9"/>
      <c r="M49" s="19"/>
      <c r="N49" s="19"/>
      <c r="O49" s="19"/>
      <c r="P49" s="19"/>
      <c r="R49" s="9"/>
      <c r="S49" s="29">
        <f ca="1" t="shared" si="43"/>
        <v>0.25</v>
      </c>
      <c r="T49" s="29">
        <f ca="1" t="shared" si="44"/>
        <v>324</v>
      </c>
      <c r="U49" s="29">
        <f ca="1" t="shared" si="45"/>
        <v>0.25</v>
      </c>
      <c r="V49" s="29">
        <f ca="1" t="shared" si="46"/>
        <v>147.015625</v>
      </c>
      <c r="X49" s="29">
        <f ca="1" t="shared" si="47"/>
        <v>21.7144105377051</v>
      </c>
      <c r="Z49" s="9"/>
      <c r="AA49" s="35">
        <f ca="1" t="shared" si="48"/>
        <v>0.444444444444445</v>
      </c>
      <c r="AB49" s="35">
        <f ca="1" t="shared" si="49"/>
        <v>1488.67361111111</v>
      </c>
      <c r="AC49" s="35">
        <f ca="1" t="shared" si="50"/>
        <v>0.444444444444446</v>
      </c>
      <c r="AD49" s="35">
        <f ca="1" t="shared" si="51"/>
        <v>5160.02777777778</v>
      </c>
      <c r="AF49" s="35">
        <f ca="1" t="shared" si="52"/>
        <v>81.5450199446771</v>
      </c>
      <c r="AH49" s="9"/>
      <c r="AI49" s="41">
        <f ca="1" t="shared" si="53"/>
        <v>0</v>
      </c>
      <c r="AK49" s="9"/>
      <c r="AL49" s="29">
        <f ca="1" t="shared" si="54"/>
        <v>1</v>
      </c>
      <c r="AM49" s="29">
        <f ca="1" t="shared" si="55"/>
        <v>64</v>
      </c>
      <c r="AN49" s="29">
        <f ca="1" t="shared" si="56"/>
        <v>19</v>
      </c>
      <c r="AO49" s="29">
        <f ca="1" t="shared" si="57"/>
        <v>3</v>
      </c>
      <c r="AP49" s="9"/>
      <c r="AQ49" s="35" t="str">
        <f ca="1" t="shared" si="58"/>
        <v/>
      </c>
      <c r="AR49" s="35" t="str">
        <f ca="1" t="shared" si="59"/>
        <v/>
      </c>
      <c r="AS49" s="35" t="str">
        <f ca="1" t="shared" si="60"/>
        <v/>
      </c>
      <c r="AT49" s="35" t="str">
        <f ca="1" t="shared" si="61"/>
        <v/>
      </c>
      <c r="AW49" s="29">
        <v>0</v>
      </c>
      <c r="AX49" s="29">
        <v>35</v>
      </c>
      <c r="AY49" s="29">
        <v>21</v>
      </c>
      <c r="AZ49" s="29">
        <v>35</v>
      </c>
      <c r="BB49" s="35">
        <v>1</v>
      </c>
      <c r="BC49" s="35">
        <v>20</v>
      </c>
      <c r="BD49" s="35">
        <v>21</v>
      </c>
      <c r="BE49" s="35">
        <v>66</v>
      </c>
      <c r="BH49" s="3">
        <f ca="1" t="shared" si="62"/>
        <v>1</v>
      </c>
      <c r="BI49" s="3">
        <f ca="1" t="shared" si="40"/>
        <v>16</v>
      </c>
      <c r="BJ49" s="3">
        <f ca="1" t="shared" si="41"/>
        <v>2116</v>
      </c>
      <c r="BK49" s="3">
        <f ca="1" t="shared" si="42"/>
        <v>1521</v>
      </c>
      <c r="BM49" s="3">
        <f ca="1" t="shared" si="63"/>
        <v>60.4483250388297</v>
      </c>
      <c r="BP49" s="3">
        <f ca="1" t="shared" si="64"/>
        <v>1</v>
      </c>
      <c r="BQ49" s="3">
        <f ca="1" t="shared" si="65"/>
        <v>784</v>
      </c>
      <c r="BR49" s="3">
        <f ca="1" t="shared" si="66"/>
        <v>2304</v>
      </c>
      <c r="BS49" s="3">
        <f ca="1" t="shared" si="67"/>
        <v>4</v>
      </c>
      <c r="BU49" s="3">
        <f ca="1" t="shared" si="68"/>
        <v>55.6147462459373</v>
      </c>
    </row>
    <row r="50" s="3" customFormat="1" ht="16.5" spans="1:73">
      <c r="A50" s="5"/>
      <c r="B50" s="6"/>
      <c r="C50" s="6"/>
      <c r="D50" s="6"/>
      <c r="E50" s="6"/>
      <c r="F50" s="7"/>
      <c r="G50" s="19"/>
      <c r="H50" s="19"/>
      <c r="I50" s="19"/>
      <c r="J50" s="19"/>
      <c r="L50" s="9"/>
      <c r="M50" s="19"/>
      <c r="N50" s="19"/>
      <c r="O50" s="19"/>
      <c r="P50" s="19"/>
      <c r="R50" s="9"/>
      <c r="S50" s="29">
        <f ca="1" t="shared" si="43"/>
        <v>0.25</v>
      </c>
      <c r="T50" s="29">
        <f ca="1" t="shared" si="44"/>
        <v>256</v>
      </c>
      <c r="U50" s="29">
        <f ca="1" t="shared" si="45"/>
        <v>0.25</v>
      </c>
      <c r="V50" s="29">
        <f ca="1" t="shared" si="46"/>
        <v>3234.765625</v>
      </c>
      <c r="X50" s="29">
        <f ca="1" t="shared" si="47"/>
        <v>59.0869327770532</v>
      </c>
      <c r="Z50" s="9"/>
      <c r="AA50" s="35">
        <f ca="1" t="shared" si="48"/>
        <v>0.111111111111111</v>
      </c>
      <c r="AB50" s="35">
        <f ca="1" t="shared" si="49"/>
        <v>21.0069444444444</v>
      </c>
      <c r="AC50" s="35">
        <f ca="1" t="shared" si="50"/>
        <v>0.444444444444446</v>
      </c>
      <c r="AD50" s="35">
        <f ca="1" t="shared" si="51"/>
        <v>8.02777777777775</v>
      </c>
      <c r="AF50" s="35">
        <f ca="1" t="shared" si="52"/>
        <v>5.43969464012253</v>
      </c>
      <c r="AH50" s="9"/>
      <c r="AI50" s="41">
        <f ca="1" t="shared" si="53"/>
        <v>1</v>
      </c>
      <c r="AK50" s="9"/>
      <c r="AL50" s="29" t="str">
        <f ca="1" t="shared" si="54"/>
        <v/>
      </c>
      <c r="AM50" s="29" t="str">
        <f ca="1" t="shared" si="55"/>
        <v/>
      </c>
      <c r="AN50" s="29" t="str">
        <f ca="1" t="shared" si="56"/>
        <v/>
      </c>
      <c r="AO50" s="29" t="str">
        <f ca="1" t="shared" si="57"/>
        <v/>
      </c>
      <c r="AP50" s="9"/>
      <c r="AQ50" s="35">
        <f ca="1" t="shared" si="58"/>
        <v>0</v>
      </c>
      <c r="AR50" s="35">
        <f ca="1" t="shared" si="59"/>
        <v>30</v>
      </c>
      <c r="AS50" s="35">
        <f ca="1" t="shared" si="60"/>
        <v>19</v>
      </c>
      <c r="AT50" s="35">
        <f ca="1" t="shared" si="61"/>
        <v>72</v>
      </c>
      <c r="AW50" s="29">
        <v>1</v>
      </c>
      <c r="AX50" s="29">
        <v>52</v>
      </c>
      <c r="AY50" s="29">
        <v>23</v>
      </c>
      <c r="AZ50" s="29">
        <v>29</v>
      </c>
      <c r="BB50" s="36">
        <v>0</v>
      </c>
      <c r="BC50" s="36">
        <v>35</v>
      </c>
      <c r="BD50" s="36">
        <v>23</v>
      </c>
      <c r="BE50" s="36">
        <v>98</v>
      </c>
      <c r="BH50" s="3">
        <f ca="1" t="shared" si="62"/>
        <v>0</v>
      </c>
      <c r="BI50" s="3">
        <f ca="1" t="shared" si="40"/>
        <v>2304</v>
      </c>
      <c r="BJ50" s="3">
        <f ca="1" t="shared" si="41"/>
        <v>4761</v>
      </c>
      <c r="BK50" s="3">
        <f ca="1" t="shared" si="42"/>
        <v>4624</v>
      </c>
      <c r="BM50" s="3">
        <f ca="1" t="shared" si="63"/>
        <v>108.115678788971</v>
      </c>
      <c r="BP50" s="3">
        <f ca="1" t="shared" si="64"/>
        <v>0</v>
      </c>
      <c r="BQ50" s="3">
        <f ca="1" t="shared" si="65"/>
        <v>169</v>
      </c>
      <c r="BR50" s="3">
        <f ca="1" t="shared" si="66"/>
        <v>2116</v>
      </c>
      <c r="BS50" s="3">
        <f ca="1" t="shared" si="67"/>
        <v>900</v>
      </c>
      <c r="BU50" s="3">
        <f ca="1" t="shared" si="68"/>
        <v>56.4358042380899</v>
      </c>
    </row>
    <row r="51" s="3" customFormat="1" ht="16.5" spans="1:73">
      <c r="A51" s="5"/>
      <c r="B51" s="6"/>
      <c r="C51" s="6"/>
      <c r="D51" s="6"/>
      <c r="E51" s="6"/>
      <c r="F51" s="7"/>
      <c r="G51" s="19"/>
      <c r="H51" s="19"/>
      <c r="I51" s="19"/>
      <c r="J51" s="19"/>
      <c r="L51" s="9"/>
      <c r="M51" s="19"/>
      <c r="N51" s="19"/>
      <c r="O51" s="19"/>
      <c r="P51" s="19"/>
      <c r="R51" s="9"/>
      <c r="S51" s="29">
        <f ca="1" t="shared" si="43"/>
        <v>0.25</v>
      </c>
      <c r="T51" s="29">
        <f ca="1" t="shared" si="44"/>
        <v>441</v>
      </c>
      <c r="U51" s="29">
        <f ca="1" t="shared" si="45"/>
        <v>0.25</v>
      </c>
      <c r="V51" s="29">
        <f ca="1" t="shared" si="46"/>
        <v>1.265625</v>
      </c>
      <c r="X51" s="29">
        <f ca="1" t="shared" si="47"/>
        <v>21.0419966970818</v>
      </c>
      <c r="Z51" s="9"/>
      <c r="AA51" s="35">
        <f ca="1" t="shared" si="48"/>
        <v>0.444444444444445</v>
      </c>
      <c r="AB51" s="35">
        <f ca="1" t="shared" si="49"/>
        <v>1729.17361111111</v>
      </c>
      <c r="AC51" s="35">
        <f ca="1" t="shared" si="50"/>
        <v>0.444444444444446</v>
      </c>
      <c r="AD51" s="35">
        <f ca="1" t="shared" si="51"/>
        <v>3700.69444444444</v>
      </c>
      <c r="AF51" s="35">
        <f ca="1" t="shared" si="52"/>
        <v>73.6936696361665</v>
      </c>
      <c r="AH51" s="9"/>
      <c r="AI51" s="41">
        <f ca="1" t="shared" si="53"/>
        <v>0</v>
      </c>
      <c r="AK51" s="9"/>
      <c r="AL51" s="29">
        <f ca="1" t="shared" si="54"/>
        <v>1</v>
      </c>
      <c r="AM51" s="29">
        <f ca="1" t="shared" si="55"/>
        <v>67</v>
      </c>
      <c r="AN51" s="29">
        <f ca="1" t="shared" si="56"/>
        <v>19</v>
      </c>
      <c r="AO51" s="29">
        <f ca="1" t="shared" si="57"/>
        <v>14</v>
      </c>
      <c r="AP51" s="9"/>
      <c r="AQ51" s="35" t="str">
        <f ca="1" t="shared" si="58"/>
        <v/>
      </c>
      <c r="AR51" s="35" t="str">
        <f ca="1" t="shared" si="59"/>
        <v/>
      </c>
      <c r="AS51" s="35" t="str">
        <f ca="1" t="shared" si="60"/>
        <v/>
      </c>
      <c r="AT51" s="35" t="str">
        <f ca="1" t="shared" si="61"/>
        <v/>
      </c>
      <c r="BL51" s="3" t="s">
        <v>27</v>
      </c>
      <c r="BM51" s="3">
        <f ca="1">AVERAGE(BM41:BM50)</f>
        <v>76.4194508619349</v>
      </c>
      <c r="BT51" s="3" t="s">
        <v>28</v>
      </c>
      <c r="BU51" s="3">
        <f ca="1">AVERAGE(BU41:BU50)</f>
        <v>57.965528685711</v>
      </c>
    </row>
    <row r="52" s="3" customFormat="1" spans="1:46">
      <c r="A52" s="5"/>
      <c r="B52" s="6"/>
      <c r="C52" s="6"/>
      <c r="D52" s="6"/>
      <c r="E52" s="6"/>
      <c r="F52" s="7"/>
      <c r="G52" s="19"/>
      <c r="H52" s="19"/>
      <c r="I52" s="19"/>
      <c r="J52" s="19"/>
      <c r="L52" s="9"/>
      <c r="M52" s="19"/>
      <c r="N52" s="19"/>
      <c r="O52" s="19"/>
      <c r="P52" s="19"/>
      <c r="R52" s="9"/>
      <c r="S52" s="29">
        <f ca="1" t="shared" si="43"/>
        <v>0.25</v>
      </c>
      <c r="T52" s="29">
        <f ca="1" t="shared" si="44"/>
        <v>121</v>
      </c>
      <c r="U52" s="29">
        <f ca="1" t="shared" si="45"/>
        <v>0.25</v>
      </c>
      <c r="V52" s="29">
        <f ca="1" t="shared" si="46"/>
        <v>7035.015625</v>
      </c>
      <c r="X52" s="29">
        <f ca="1" t="shared" si="47"/>
        <v>84.5961915513931</v>
      </c>
      <c r="Z52" s="9"/>
      <c r="AA52" s="35">
        <f ca="1" t="shared" si="48"/>
        <v>0.111111111111111</v>
      </c>
      <c r="AB52" s="35">
        <f ca="1" t="shared" si="49"/>
        <v>91.8402777777778</v>
      </c>
      <c r="AC52" s="35">
        <f ca="1" t="shared" si="50"/>
        <v>0.444444444444446</v>
      </c>
      <c r="AD52" s="35">
        <f ca="1" t="shared" si="51"/>
        <v>584.027777777778</v>
      </c>
      <c r="AF52" s="35">
        <f ca="1" t="shared" si="52"/>
        <v>26.0081450917037</v>
      </c>
      <c r="AH52" s="9"/>
      <c r="AI52" s="41">
        <f ca="1" t="shared" si="53"/>
        <v>1</v>
      </c>
      <c r="AK52" s="9"/>
      <c r="AL52" s="29" t="str">
        <f ca="1" t="shared" si="54"/>
        <v/>
      </c>
      <c r="AM52" s="29" t="str">
        <f ca="1" t="shared" si="55"/>
        <v/>
      </c>
      <c r="AN52" s="29" t="str">
        <f ca="1" t="shared" si="56"/>
        <v/>
      </c>
      <c r="AO52" s="29" t="str">
        <f ca="1" t="shared" si="57"/>
        <v/>
      </c>
      <c r="AP52" s="9"/>
      <c r="AQ52" s="35">
        <f ca="1" t="shared" si="58"/>
        <v>0</v>
      </c>
      <c r="AR52" s="35">
        <f ca="1" t="shared" si="59"/>
        <v>35</v>
      </c>
      <c r="AS52" s="35">
        <f ca="1" t="shared" si="60"/>
        <v>19</v>
      </c>
      <c r="AT52" s="35">
        <f ca="1" t="shared" si="61"/>
        <v>99</v>
      </c>
    </row>
    <row r="53" s="3" customFormat="1" spans="1:68">
      <c r="A53" s="5"/>
      <c r="B53" s="6"/>
      <c r="C53" s="6"/>
      <c r="D53" s="6"/>
      <c r="E53" s="6"/>
      <c r="F53" s="7"/>
      <c r="G53" s="19"/>
      <c r="H53" s="19"/>
      <c r="I53" s="19"/>
      <c r="J53" s="19"/>
      <c r="L53" s="9"/>
      <c r="M53" s="19"/>
      <c r="N53" s="19"/>
      <c r="O53" s="19"/>
      <c r="P53" s="19"/>
      <c r="R53" s="9"/>
      <c r="S53" s="29">
        <f ca="1" t="shared" si="43"/>
        <v>0.25</v>
      </c>
      <c r="T53" s="29">
        <f ca="1" t="shared" si="44"/>
        <v>144</v>
      </c>
      <c r="U53" s="29">
        <f ca="1" t="shared" si="45"/>
        <v>0.25</v>
      </c>
      <c r="V53" s="29">
        <f ca="1" t="shared" si="46"/>
        <v>0.015625</v>
      </c>
      <c r="X53" s="29">
        <f ca="1" t="shared" si="47"/>
        <v>12.0214651769242</v>
      </c>
      <c r="Z53" s="9"/>
      <c r="AA53" s="35">
        <f ca="1" t="shared" si="48"/>
        <v>0.111111111111111</v>
      </c>
      <c r="AB53" s="35">
        <f ca="1" t="shared" si="49"/>
        <v>1061.67361111111</v>
      </c>
      <c r="AC53" s="35">
        <f ca="1" t="shared" si="50"/>
        <v>2.77777777777778</v>
      </c>
      <c r="AD53" s="35">
        <f ca="1" t="shared" si="51"/>
        <v>3580.02777777778</v>
      </c>
      <c r="AF53" s="35">
        <f ca="1" t="shared" si="52"/>
        <v>68.1512309336946</v>
      </c>
      <c r="AH53" s="9"/>
      <c r="AI53" s="41">
        <f ca="1" t="shared" si="53"/>
        <v>0</v>
      </c>
      <c r="AK53" s="9"/>
      <c r="AL53" s="29">
        <f ca="1" t="shared" si="54"/>
        <v>0</v>
      </c>
      <c r="AM53" s="29">
        <f ca="1" t="shared" si="55"/>
        <v>58</v>
      </c>
      <c r="AN53" s="29">
        <f ca="1" t="shared" si="56"/>
        <v>20</v>
      </c>
      <c r="AO53" s="29">
        <f ca="1" t="shared" si="57"/>
        <v>15</v>
      </c>
      <c r="AP53" s="9"/>
      <c r="AQ53" s="35" t="str">
        <f ca="1" t="shared" si="58"/>
        <v/>
      </c>
      <c r="AR53" s="35" t="str">
        <f ca="1" t="shared" si="59"/>
        <v/>
      </c>
      <c r="AS53" s="35" t="str">
        <f ca="1" t="shared" si="60"/>
        <v/>
      </c>
      <c r="AT53" s="35" t="str">
        <f ca="1" t="shared" si="61"/>
        <v/>
      </c>
      <c r="BO53" s="3" t="s">
        <v>29</v>
      </c>
      <c r="BP53" s="3">
        <f ca="1">IF(BM51&gt;BU51,1-(BM51/BU51),IF(BM51&lt;BU51,(BM51/BU51)-1,IF(BM51=BU51,0)))</f>
        <v>-0.318360284028135</v>
      </c>
    </row>
    <row r="54" s="3" customFormat="1" spans="1:46">
      <c r="A54" s="5"/>
      <c r="B54" s="6"/>
      <c r="C54" s="6"/>
      <c r="D54" s="6"/>
      <c r="E54" s="6"/>
      <c r="F54" s="7"/>
      <c r="G54" s="19"/>
      <c r="H54" s="19"/>
      <c r="I54" s="19"/>
      <c r="J54" s="19"/>
      <c r="L54" s="9"/>
      <c r="M54" s="19"/>
      <c r="N54" s="19"/>
      <c r="O54" s="19"/>
      <c r="P54" s="19"/>
      <c r="R54" s="9"/>
      <c r="S54" s="29">
        <f ca="1" t="shared" si="43"/>
        <v>0.25</v>
      </c>
      <c r="T54" s="29">
        <f ca="1" t="shared" si="44"/>
        <v>484</v>
      </c>
      <c r="U54" s="29">
        <f ca="1" t="shared" si="45"/>
        <v>0.25</v>
      </c>
      <c r="V54" s="29">
        <f ca="1" t="shared" si="46"/>
        <v>3828.515625</v>
      </c>
      <c r="X54" s="29">
        <f ca="1" t="shared" si="47"/>
        <v>65.6735534671301</v>
      </c>
      <c r="Z54" s="9"/>
      <c r="AA54" s="35">
        <f ca="1" t="shared" si="48"/>
        <v>0.111111111111111</v>
      </c>
      <c r="AB54" s="35">
        <f ca="1" t="shared" si="49"/>
        <v>2.00694444444445</v>
      </c>
      <c r="AC54" s="35">
        <f ca="1" t="shared" si="50"/>
        <v>2.77777777777778</v>
      </c>
      <c r="AD54" s="35">
        <f ca="1" t="shared" si="51"/>
        <v>4.69444444444447</v>
      </c>
      <c r="AF54" s="35">
        <f ca="1" t="shared" si="52"/>
        <v>3.09681736267701</v>
      </c>
      <c r="AH54" s="9"/>
      <c r="AI54" s="41">
        <f ca="1" t="shared" si="53"/>
        <v>1</v>
      </c>
      <c r="AK54" s="9"/>
      <c r="AL54" s="29" t="str">
        <f ca="1" t="shared" si="54"/>
        <v/>
      </c>
      <c r="AM54" s="29" t="str">
        <f ca="1" t="shared" si="55"/>
        <v/>
      </c>
      <c r="AN54" s="29" t="str">
        <f ca="1" t="shared" si="56"/>
        <v/>
      </c>
      <c r="AO54" s="29" t="str">
        <f ca="1" t="shared" si="57"/>
        <v/>
      </c>
      <c r="AP54" s="9"/>
      <c r="AQ54" s="35">
        <f ca="1" t="shared" si="58"/>
        <v>0</v>
      </c>
      <c r="AR54" s="35">
        <f ca="1" t="shared" si="59"/>
        <v>24</v>
      </c>
      <c r="AS54" s="35">
        <f ca="1" t="shared" si="60"/>
        <v>20</v>
      </c>
      <c r="AT54" s="35">
        <f ca="1" t="shared" si="61"/>
        <v>77</v>
      </c>
    </row>
    <row r="55" s="3" customFormat="1" spans="1:46">
      <c r="A55" s="5"/>
      <c r="B55" s="6"/>
      <c r="C55" s="6"/>
      <c r="D55" s="6"/>
      <c r="E55" s="6"/>
      <c r="F55" s="7"/>
      <c r="G55" s="19"/>
      <c r="H55" s="19"/>
      <c r="I55" s="19"/>
      <c r="J55" s="19"/>
      <c r="L55" s="9"/>
      <c r="M55" s="19"/>
      <c r="N55" s="19"/>
      <c r="O55" s="19"/>
      <c r="P55" s="19"/>
      <c r="R55" s="9"/>
      <c r="S55" s="29">
        <f ca="1" t="shared" si="43"/>
        <v>0.25</v>
      </c>
      <c r="T55" s="29">
        <f ca="1" t="shared" si="44"/>
        <v>81</v>
      </c>
      <c r="U55" s="29">
        <f ca="1" t="shared" si="45"/>
        <v>0.25</v>
      </c>
      <c r="V55" s="29">
        <f ca="1" t="shared" si="46"/>
        <v>4.515625</v>
      </c>
      <c r="X55" s="29">
        <f ca="1" t="shared" si="47"/>
        <v>9.27446090077477</v>
      </c>
      <c r="Z55" s="9"/>
      <c r="AA55" s="35">
        <f ca="1" t="shared" si="48"/>
        <v>0.444444444444445</v>
      </c>
      <c r="AB55" s="35">
        <f ca="1" t="shared" si="49"/>
        <v>134.173611111111</v>
      </c>
      <c r="AC55" s="35">
        <f ca="1" t="shared" si="50"/>
        <v>2.77777777777778</v>
      </c>
      <c r="AD55" s="35">
        <f ca="1" t="shared" si="51"/>
        <v>3823.36111111111</v>
      </c>
      <c r="AF55" s="35">
        <f ca="1" t="shared" si="52"/>
        <v>62.9345449212469</v>
      </c>
      <c r="AH55" s="9"/>
      <c r="AI55" s="41">
        <f ca="1" t="shared" si="53"/>
        <v>0</v>
      </c>
      <c r="AK55" s="9"/>
      <c r="AL55" s="29">
        <f ca="1" t="shared" si="54"/>
        <v>1</v>
      </c>
      <c r="AM55" s="29">
        <f ca="1" t="shared" si="55"/>
        <v>37</v>
      </c>
      <c r="AN55" s="29">
        <f ca="1" t="shared" si="56"/>
        <v>20</v>
      </c>
      <c r="AO55" s="29">
        <f ca="1" t="shared" si="57"/>
        <v>13</v>
      </c>
      <c r="AP55" s="9"/>
      <c r="AQ55" s="35" t="str">
        <f ca="1" t="shared" si="58"/>
        <v/>
      </c>
      <c r="AR55" s="35" t="str">
        <f ca="1" t="shared" si="59"/>
        <v/>
      </c>
      <c r="AS55" s="35" t="str">
        <f ca="1" t="shared" si="60"/>
        <v/>
      </c>
      <c r="AT55" s="35" t="str">
        <f ca="1" t="shared" si="61"/>
        <v/>
      </c>
    </row>
    <row r="56" s="3" customFormat="1" spans="1:46">
      <c r="A56" s="5"/>
      <c r="B56" s="6"/>
      <c r="C56" s="6"/>
      <c r="D56" s="6"/>
      <c r="E56" s="6"/>
      <c r="F56" s="7"/>
      <c r="G56" s="19"/>
      <c r="H56" s="19"/>
      <c r="I56" s="19"/>
      <c r="J56" s="19"/>
      <c r="L56" s="9"/>
      <c r="M56" s="19"/>
      <c r="N56" s="19"/>
      <c r="O56" s="19"/>
      <c r="P56" s="19"/>
      <c r="R56" s="9"/>
      <c r="S56" s="29">
        <f ca="1" t="shared" si="43"/>
        <v>0.25</v>
      </c>
      <c r="T56" s="29">
        <f ca="1" t="shared" si="44"/>
        <v>576</v>
      </c>
      <c r="U56" s="29">
        <f ca="1" t="shared" si="45"/>
        <v>0.25</v>
      </c>
      <c r="V56" s="29">
        <f ca="1" t="shared" si="46"/>
        <v>4080.015625</v>
      </c>
      <c r="X56" s="29">
        <f ca="1" t="shared" si="47"/>
        <v>68.2386666414285</v>
      </c>
      <c r="Z56" s="9"/>
      <c r="AA56" s="35">
        <f ca="1" t="shared" si="48"/>
        <v>0.444444444444445</v>
      </c>
      <c r="AB56" s="35">
        <f ca="1" t="shared" si="49"/>
        <v>11.6736111111111</v>
      </c>
      <c r="AC56" s="35">
        <f ca="1" t="shared" si="50"/>
        <v>2.77777777777778</v>
      </c>
      <c r="AD56" s="35">
        <f ca="1" t="shared" si="51"/>
        <v>17.3611111111111</v>
      </c>
      <c r="AF56" s="35">
        <f ca="1" t="shared" si="52"/>
        <v>5.67951973712958</v>
      </c>
      <c r="AH56" s="9"/>
      <c r="AI56" s="41">
        <f ca="1" t="shared" si="53"/>
        <v>1</v>
      </c>
      <c r="AK56" s="9"/>
      <c r="AL56" s="29" t="str">
        <f ca="1" t="shared" si="54"/>
        <v/>
      </c>
      <c r="AM56" s="29" t="str">
        <f ca="1" t="shared" si="55"/>
        <v/>
      </c>
      <c r="AN56" s="29" t="str">
        <f ca="1" t="shared" si="56"/>
        <v/>
      </c>
      <c r="AO56" s="29" t="str">
        <f ca="1" t="shared" si="57"/>
        <v/>
      </c>
      <c r="AP56" s="9"/>
      <c r="AQ56" s="35">
        <f ca="1" t="shared" si="58"/>
        <v>1</v>
      </c>
      <c r="AR56" s="35">
        <f ca="1" t="shared" si="59"/>
        <v>22</v>
      </c>
      <c r="AS56" s="35">
        <f ca="1" t="shared" si="60"/>
        <v>20</v>
      </c>
      <c r="AT56" s="35">
        <f ca="1" t="shared" si="61"/>
        <v>79</v>
      </c>
    </row>
    <row r="57" s="3" customFormat="1" spans="1:46">
      <c r="A57" s="5"/>
      <c r="B57" s="6"/>
      <c r="C57" s="6"/>
      <c r="D57" s="6"/>
      <c r="E57" s="6"/>
      <c r="F57" s="7"/>
      <c r="G57" s="19"/>
      <c r="H57" s="19"/>
      <c r="I57" s="19"/>
      <c r="J57" s="19"/>
      <c r="L57" s="9"/>
      <c r="M57" s="19"/>
      <c r="N57" s="19"/>
      <c r="O57" s="19"/>
      <c r="P57" s="19"/>
      <c r="R57" s="9"/>
      <c r="S57" s="29">
        <f ca="1" t="shared" si="43"/>
        <v>0.25</v>
      </c>
      <c r="T57" s="29">
        <f ca="1" t="shared" si="44"/>
        <v>121</v>
      </c>
      <c r="U57" s="29">
        <f ca="1" t="shared" si="45"/>
        <v>2.25</v>
      </c>
      <c r="V57" s="29">
        <f ca="1" t="shared" si="46"/>
        <v>395.015625</v>
      </c>
      <c r="X57" s="29">
        <f ca="1" t="shared" si="47"/>
        <v>22.7709381668828</v>
      </c>
      <c r="Z57" s="9"/>
      <c r="AA57" s="35">
        <f ca="1" t="shared" si="48"/>
        <v>0.111111111111111</v>
      </c>
      <c r="AB57" s="35">
        <f ca="1" t="shared" si="49"/>
        <v>91.8402777777778</v>
      </c>
      <c r="AC57" s="35">
        <f ca="1" t="shared" si="50"/>
        <v>7.11111111111112</v>
      </c>
      <c r="AD57" s="35">
        <f ca="1" t="shared" si="51"/>
        <v>1586.69444444444</v>
      </c>
      <c r="AF57" s="35">
        <f ca="1" t="shared" si="52"/>
        <v>41.0579705348967</v>
      </c>
      <c r="AH57" s="9"/>
      <c r="AI57" s="41">
        <f ca="1" t="shared" si="53"/>
        <v>0</v>
      </c>
      <c r="AK57" s="9"/>
      <c r="AL57" s="29">
        <f ca="1" t="shared" si="54"/>
        <v>0</v>
      </c>
      <c r="AM57" s="29">
        <f ca="1" t="shared" si="55"/>
        <v>35</v>
      </c>
      <c r="AN57" s="29">
        <f ca="1" t="shared" si="56"/>
        <v>21</v>
      </c>
      <c r="AO57" s="29">
        <f ca="1" t="shared" si="57"/>
        <v>35</v>
      </c>
      <c r="AP57" s="9"/>
      <c r="AQ57" s="35" t="str">
        <f ca="1" t="shared" si="58"/>
        <v/>
      </c>
      <c r="AR57" s="35" t="str">
        <f ca="1" t="shared" si="59"/>
        <v/>
      </c>
      <c r="AS57" s="35" t="str">
        <f ca="1" t="shared" si="60"/>
        <v/>
      </c>
      <c r="AT57" s="35" t="str">
        <f ca="1" t="shared" si="61"/>
        <v/>
      </c>
    </row>
    <row r="58" s="3" customFormat="1" spans="1:46">
      <c r="A58" s="5"/>
      <c r="B58" s="6"/>
      <c r="C58" s="6"/>
      <c r="D58" s="6"/>
      <c r="E58" s="6"/>
      <c r="F58" s="7"/>
      <c r="G58" s="19"/>
      <c r="H58" s="19"/>
      <c r="I58" s="19"/>
      <c r="J58" s="19"/>
      <c r="L58" s="9"/>
      <c r="M58" s="19"/>
      <c r="N58" s="19"/>
      <c r="O58" s="19"/>
      <c r="P58" s="19"/>
      <c r="R58" s="9"/>
      <c r="S58" s="29">
        <f ca="1" t="shared" si="43"/>
        <v>0.25</v>
      </c>
      <c r="T58" s="29">
        <f ca="1" t="shared" si="44"/>
        <v>676</v>
      </c>
      <c r="U58" s="29">
        <f ca="1" t="shared" si="45"/>
        <v>2.25</v>
      </c>
      <c r="V58" s="29">
        <f ca="1" t="shared" si="46"/>
        <v>2588.265625</v>
      </c>
      <c r="X58" s="29">
        <f ca="1" t="shared" si="47"/>
        <v>57.1556263634649</v>
      </c>
      <c r="Z58" s="9"/>
      <c r="AA58" s="35">
        <f ca="1" t="shared" si="48"/>
        <v>0.444444444444445</v>
      </c>
      <c r="AB58" s="35">
        <f ca="1" t="shared" si="49"/>
        <v>29.3402777777778</v>
      </c>
      <c r="AC58" s="35">
        <f ca="1" t="shared" si="50"/>
        <v>7.11111111111112</v>
      </c>
      <c r="AD58" s="35">
        <f ca="1" t="shared" si="51"/>
        <v>78.0277777777777</v>
      </c>
      <c r="AF58" s="35">
        <f ca="1" t="shared" si="52"/>
        <v>10.7202430528002</v>
      </c>
      <c r="AH58" s="9"/>
      <c r="AI58" s="41">
        <f ca="1" t="shared" si="53"/>
        <v>1</v>
      </c>
      <c r="AK58" s="9"/>
      <c r="AL58" s="29" t="str">
        <f ca="1" t="shared" si="54"/>
        <v/>
      </c>
      <c r="AM58" s="29" t="str">
        <f ca="1" t="shared" si="55"/>
        <v/>
      </c>
      <c r="AN58" s="29" t="str">
        <f ca="1" t="shared" si="56"/>
        <v/>
      </c>
      <c r="AO58" s="29" t="str">
        <f ca="1" t="shared" si="57"/>
        <v/>
      </c>
      <c r="AP58" s="9"/>
      <c r="AQ58" s="35">
        <f ca="1" t="shared" si="58"/>
        <v>1</v>
      </c>
      <c r="AR58" s="35">
        <f ca="1" t="shared" si="59"/>
        <v>20</v>
      </c>
      <c r="AS58" s="35">
        <f ca="1" t="shared" si="60"/>
        <v>21</v>
      </c>
      <c r="AT58" s="35">
        <f ca="1" t="shared" si="61"/>
        <v>66</v>
      </c>
    </row>
    <row r="59" s="3" customFormat="1" spans="1:46">
      <c r="A59" s="5"/>
      <c r="B59" s="6"/>
      <c r="C59" s="6"/>
      <c r="D59" s="6"/>
      <c r="E59" s="6"/>
      <c r="F59" s="7"/>
      <c r="G59" s="19"/>
      <c r="H59" s="19"/>
      <c r="I59" s="19"/>
      <c r="J59" s="19"/>
      <c r="L59" s="9"/>
      <c r="M59" s="19"/>
      <c r="N59" s="19"/>
      <c r="O59" s="19"/>
      <c r="P59" s="19"/>
      <c r="R59" s="9"/>
      <c r="S59" s="29">
        <f ca="1" t="shared" si="43"/>
        <v>0.25</v>
      </c>
      <c r="T59" s="29">
        <f ca="1" t="shared" si="44"/>
        <v>36</v>
      </c>
      <c r="U59" s="29">
        <f ca="1" t="shared" si="45"/>
        <v>12.25</v>
      </c>
      <c r="V59" s="29">
        <f ca="1" t="shared" si="46"/>
        <v>192.515625</v>
      </c>
      <c r="X59" s="29">
        <f ca="1" t="shared" si="47"/>
        <v>15.5246779354678</v>
      </c>
      <c r="Z59" s="9"/>
      <c r="AA59" s="35">
        <f ca="1" t="shared" si="48"/>
        <v>0.444444444444445</v>
      </c>
      <c r="AB59" s="35">
        <f ca="1" t="shared" si="49"/>
        <v>706.673611111111</v>
      </c>
      <c r="AC59" s="35">
        <f ca="1" t="shared" si="50"/>
        <v>21.7777777777778</v>
      </c>
      <c r="AD59" s="35">
        <f ca="1" t="shared" si="51"/>
        <v>2100.69444444444</v>
      </c>
      <c r="AF59" s="35">
        <f ca="1" t="shared" si="52"/>
        <v>53.1938932376431</v>
      </c>
      <c r="AH59" s="9"/>
      <c r="AI59" s="41">
        <f ca="1" t="shared" si="53"/>
        <v>0</v>
      </c>
      <c r="AK59" s="9"/>
      <c r="AL59" s="29">
        <f ca="1" t="shared" si="54"/>
        <v>1</v>
      </c>
      <c r="AM59" s="29">
        <f ca="1" t="shared" si="55"/>
        <v>52</v>
      </c>
      <c r="AN59" s="29">
        <f ca="1" t="shared" si="56"/>
        <v>23</v>
      </c>
      <c r="AO59" s="29">
        <f ca="1" t="shared" si="57"/>
        <v>29</v>
      </c>
      <c r="AP59" s="9"/>
      <c r="AQ59" s="35" t="str">
        <f ca="1" t="shared" si="58"/>
        <v/>
      </c>
      <c r="AR59" s="35" t="str">
        <f ca="1" t="shared" si="59"/>
        <v/>
      </c>
      <c r="AS59" s="35" t="str">
        <f ca="1" t="shared" si="60"/>
        <v/>
      </c>
      <c r="AT59" s="35" t="str">
        <f ca="1" t="shared" si="61"/>
        <v/>
      </c>
    </row>
    <row r="60" s="4" customFormat="1" ht="16.5" spans="1:46">
      <c r="A60" s="14"/>
      <c r="B60" s="15"/>
      <c r="C60" s="15"/>
      <c r="D60" s="15"/>
      <c r="E60" s="15"/>
      <c r="F60" s="20"/>
      <c r="G60" s="21"/>
      <c r="H60" s="21"/>
      <c r="I60" s="21"/>
      <c r="J60" s="21"/>
      <c r="L60" s="25"/>
      <c r="M60" s="21"/>
      <c r="N60" s="21"/>
      <c r="O60" s="21"/>
      <c r="P60" s="21"/>
      <c r="R60" s="25"/>
      <c r="S60" s="30">
        <f ca="1" t="shared" si="43"/>
        <v>0.25</v>
      </c>
      <c r="T60" s="30">
        <f ca="1" t="shared" si="44"/>
        <v>121</v>
      </c>
      <c r="U60" s="30">
        <f ca="1" t="shared" si="45"/>
        <v>12.25</v>
      </c>
      <c r="V60" s="30">
        <f ca="1" t="shared" si="46"/>
        <v>6868.265625</v>
      </c>
      <c r="X60" s="30">
        <f ca="1" t="shared" si="47"/>
        <v>83.6765536156933</v>
      </c>
      <c r="Z60" s="25"/>
      <c r="AA60" s="36">
        <f ca="1" t="shared" si="48"/>
        <v>0.111111111111111</v>
      </c>
      <c r="AB60" s="36">
        <f ca="1" t="shared" si="49"/>
        <v>91.8402777777778</v>
      </c>
      <c r="AC60" s="36">
        <f ca="1" t="shared" si="50"/>
        <v>21.7777777777778</v>
      </c>
      <c r="AD60" s="36">
        <f ca="1" t="shared" si="51"/>
        <v>536.694444444445</v>
      </c>
      <c r="AF60" s="36">
        <f ca="1" t="shared" si="52"/>
        <v>25.503403912245</v>
      </c>
      <c r="AH60" s="25"/>
      <c r="AI60" s="42">
        <f ca="1" t="shared" si="53"/>
        <v>1</v>
      </c>
      <c r="AK60" s="25"/>
      <c r="AL60" s="30" t="str">
        <f ca="1" t="shared" si="54"/>
        <v/>
      </c>
      <c r="AM60" s="30" t="str">
        <f ca="1" t="shared" si="55"/>
        <v/>
      </c>
      <c r="AN60" s="30" t="str">
        <f ca="1" t="shared" si="56"/>
        <v/>
      </c>
      <c r="AO60" s="30" t="str">
        <f ca="1" t="shared" si="57"/>
        <v/>
      </c>
      <c r="AP60" s="25"/>
      <c r="AQ60" s="36">
        <f ca="1" t="shared" si="58"/>
        <v>0</v>
      </c>
      <c r="AR60" s="36">
        <f ca="1" t="shared" si="59"/>
        <v>35</v>
      </c>
      <c r="AS60" s="36">
        <f ca="1" t="shared" si="60"/>
        <v>23</v>
      </c>
      <c r="AT60" s="36">
        <f ca="1" t="shared" si="61"/>
        <v>98</v>
      </c>
    </row>
    <row r="61" ht="16.5" spans="7:46">
      <c r="G61" s="22"/>
      <c r="H61" s="22"/>
      <c r="I61" s="22"/>
      <c r="J61" s="22"/>
      <c r="M61" s="22"/>
      <c r="N61" s="22"/>
      <c r="O61" s="22"/>
      <c r="P61" s="22"/>
      <c r="S61" s="31"/>
      <c r="T61" s="31"/>
      <c r="U61" s="31"/>
      <c r="V61" s="31"/>
      <c r="X61" s="31"/>
      <c r="AA61" s="37"/>
      <c r="AB61" s="37"/>
      <c r="AC61" s="37"/>
      <c r="AD61" s="37"/>
      <c r="AF61" s="37"/>
      <c r="AI61" s="43"/>
      <c r="AL61" s="31"/>
      <c r="AM61" s="31"/>
      <c r="AN61" s="31"/>
      <c r="AO61" s="31"/>
      <c r="AQ61" s="37"/>
      <c r="AR61" s="37"/>
      <c r="AS61" s="37"/>
      <c r="AT61" s="3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choir</dc:creator>
  <cp:lastModifiedBy>choir</cp:lastModifiedBy>
  <dcterms:created xsi:type="dcterms:W3CDTF">2019-10-03T20:18:00Z</dcterms:created>
  <dcterms:modified xsi:type="dcterms:W3CDTF">2019-10-03T23:10:55Z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