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allerLab/Matthew Cox/Haller Lab/Projects/qPCR Analysis Automation/^^ PLEASE MAKE A COPY OF THIS TEMPLATE IF YOU WANT TO USE IT^^/"/>
    </mc:Choice>
  </mc:AlternateContent>
  <xr:revisionPtr revIDLastSave="0" documentId="13_ncr:1_{6C29CE9B-7659-C44E-99E9-4163D1E6B28A}" xr6:coauthVersionLast="47" xr6:coauthVersionMax="47" xr10:uidLastSave="{00000000-0000-0000-0000-000000000000}"/>
  <bookViews>
    <workbookView xWindow="0" yWindow="500" windowWidth="28800" windowHeight="16540" xr2:uid="{E4238D87-52D2-44A5-BC30-F7CF3E81FAA4}"/>
  </bookViews>
  <sheets>
    <sheet name="Input Sheet" sheetId="1" r:id="rId1"/>
    <sheet name="Formatting and sorting sheet" sheetId="2" r:id="rId2"/>
    <sheet name="Calculations" sheetId="3" r:id="rId3"/>
    <sheet name="Final Output" sheetId="6" r:id="rId4"/>
  </sheets>
  <definedNames>
    <definedName name="_xlnm._FilterDatabase" localSheetId="0" hidden="1">'Input Sheet'!$C$1:$C$385</definedName>
    <definedName name="dynamictable_sort_group" comment="Allows for dynamic range implementation in future formulas">OFFSET('Formatting and sorting sheet'!$Q$2, 0, 0, COUNTA('Formatting and sorting sheet'!$Q:$Q), 3)</definedName>
    <definedName name="hk_ct_vals">OFFSET(Calculations!$B$2,0,0,COUNTA(Calculations!$B$2:$B$100),1)</definedName>
    <definedName name="hk_sample_list">OFFSET(Calculations!$A$2,0,0,COUNTA(Calculations!$A$2:$A$100),1)</definedName>
    <definedName name="Target_gene_list_USER_INPUT">OFFSET('Input Sheet'!$K$2, 0, 0, COUNTA('Input Sheet'!$K$2:$K$100), 1)</definedName>
    <definedName name="tgene1_ct_vals">OFFSET(Calculations!$H$2,0,0,COUNTA(Calculations!$H$2:$H$100),1)</definedName>
    <definedName name="tgene1_sample_list">OFFSET(Calculations!$G$2,0,0,COUNTA(Calculations!$G$2:$G$100),1)</definedName>
    <definedName name="tgene10_ct_vals">OFFSET(Calculations!$CT$2,0,0,COUNTA(Calculations!$CT$2:$CT$100),1)</definedName>
    <definedName name="tgene10_sample_list">OFFSET(Calculations!$CS$2,0,0,COUNTA(Calculations!$CS$2:$CS$100),1)</definedName>
    <definedName name="tgene11_ct_vals">OFFSET(Calculations!$DD$2,0,0,COUNTA(Calculations!$DD$2:$DD$100),1)</definedName>
    <definedName name="tgene11_sample_list">OFFSET(Calculations!$DC$2,0,0,COUNTA(Calculations!$DC$2:'Calculations'!$DC$2:$DC$100),1)</definedName>
    <definedName name="tgene12_ct_vals">OFFSET(Calculations!$DN$2,0,0,COUNTA(Calculations!$DN$2:$DN$100),1)</definedName>
    <definedName name="tgene12_sample_list">OFFSET(Calculations!$DM$2,0,0,COUNTA(Calculations!$DM$2:$DM$100),1)</definedName>
    <definedName name="tgene13_ct_vals">OFFSET(Calculations!$DX$2,0,0,COUNTA(Calculations!$DX$2:$DX$100),1)</definedName>
    <definedName name="tgene13_sample_list">OFFSET(Calculations!$DW$2,0,0,COUNTA(Calculations!$DW$2:$DW$100),1)</definedName>
    <definedName name="tgene14_ct_vals">OFFSET(Calculations!$EH$2,0,0,COUNTA(Calculations!$EH$2:$EH$100),1)</definedName>
    <definedName name="tgene14_sample_list">OFFSET(Calculations!$EG$2,0,0,COUNTA(Calculations!$EG$2:$EG$100),1)</definedName>
    <definedName name="tgene15_ct_vals">OFFSET(Calculations!$ER$2,0,0,COUNTA(Calculations!$ER$2:$ER$100),1)</definedName>
    <definedName name="tgene15_sample_list">OFFSET(Calculations!$EQ$2,0,0,COUNTA(Calculations!$EQ$2:$EQ$100),1)</definedName>
    <definedName name="tgene16_ct_vals">OFFSET(Calculations!$FB$2,0,0,COUNTA(Calculations!$FB$2:$FB$100),1)</definedName>
    <definedName name="tgene16_sample_list">OFFSET(Calculations!$FA$2,0,0,COUNTA(Calculations!$FA$2:$FA$100),1)</definedName>
    <definedName name="tgene17_ct_vals">OFFSET(Calculations!$FL$2,0,0,COUNTA(Calculations!$FL$2:$FL$100),1)</definedName>
    <definedName name="tgene17_sample_list">OFFSET(Calculations!$FK$2,0,0,COUNTA(Calculations!$FK$2:$FK$100),1)</definedName>
    <definedName name="tgene18_ct_vals">OFFSET(Calculations!$FV$2,0,0,COUNTA(Calculations!$FV$2:$FV$100),1)</definedName>
    <definedName name="tgene18_sample_list">OFFSET(Calculations!$FU$2,0,0,COUNTA(Calculations!$FU$2:$FU$100),1)</definedName>
    <definedName name="tgene19_ct_vals">OFFSET(Calculations!$GF$2,0,0,COUNTA(Calculations!$GF$2:$GF$100),1)</definedName>
    <definedName name="tgene19_sample_list">OFFSET(Calculations!$GE$2,0,0,COUNTA(Calculations!$GE$2:$GE$100),1)</definedName>
    <definedName name="tgene2_ct_vals">OFFSET(Calculations!$R$2,0,0,COUNTA(Calculations!$R$2:$R$100),1)</definedName>
    <definedName name="tgene2_sample_list">OFFSET(Calculations!$Q$2,0,0,COUNTA(Calculations!$Q$2:$Q$100),1)</definedName>
    <definedName name="tgene20_ct_vals">OFFSET(Calculations!$GP$2,0,0,COUNTA(Calculations!$GP$2:$GP$100),1)</definedName>
    <definedName name="tgene20_sample_list">OFFSET(Calculations!$GO$2,0,0,COUNTA(Calculations!$GO$2:$GO$100),1)</definedName>
    <definedName name="tgene3_ct_vals">OFFSET(Calculations!$AB$2,0,0,COUNTA(Calculations!$AB$2:$AB$100),1)</definedName>
    <definedName name="tgene3_sample_list">OFFSET(Calculations!$AA$2,0,0,COUNTA(Calculations!$AA$2:$AA$100),1)</definedName>
    <definedName name="tgene4_ct_vals">OFFSET(Calculations!$AL$2,0,0,COUNTA(Calculations!$AL$2:$AL$100),1)</definedName>
    <definedName name="tgene4_sample_list">OFFSET(Calculations!$AK$2,0,0,COUNTA(Calculations!$AK$2:$AK$100),1)</definedName>
    <definedName name="tgene5_ct_vals">OFFSET(Calculations!$AV$2,0,0,COUNTA(Calculations!$AV$2:$AV$100),1)</definedName>
    <definedName name="tgene5_sample_list">OFFSET(Calculations!$AU$2,0,0,COUNTA(Calculations!$AU$2:$AU$100),1)</definedName>
    <definedName name="tgene6_ct_vals">OFFSET(Calculations!$BF$2,0,0,COUNTA(Calculations!$BF$2:$BF$100),1)</definedName>
    <definedName name="tgene6_sample_list">OFFSET(Calculations!$BE$2,0,0,COUNTA(Calculations!$BE$2:$BE$100),1)</definedName>
    <definedName name="tgene7_ct_vals">OFFSET(Calculations!$BP$2,0,0,COUNTA(Calculations!$BP$2:$BP$100),1)</definedName>
    <definedName name="tgene7_sample_list">OFFSET(Calculations!$BO$2,0,0,COUNTA(Calculations!$BO$2:$BO$100),1)</definedName>
    <definedName name="tgene8_ct_vals">OFFSET(Calculations!$BZ$2,0,0,COUNTA(Calculations!$BZ$2:$BZ$100),1)</definedName>
    <definedName name="tgene8_sample_list">OFFSET(Calculations!$BY$2,0,0,COUNTA(Calculations!$BY$2:$BY$100),1)</definedName>
    <definedName name="tgene9_ct_vals">OFFSET(Calculations!$CJ$2,0,0,COUNTA(Calculations!$CJ$2:$CJ$100),1)</definedName>
    <definedName name="tgene9_sample_list">OFFSET(Calculations!$CI$2,0,0,COUNTA(Calculations!$CI$2:$CI$100),1)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1" i="6" l="1"/>
  <c r="EA1" i="6"/>
  <c r="DT1" i="6"/>
  <c r="DM1" i="6"/>
  <c r="DF1" i="6"/>
  <c r="CY1" i="6"/>
  <c r="CR1" i="6"/>
  <c r="CK1" i="6"/>
  <c r="CD1" i="6"/>
  <c r="BW1" i="6"/>
  <c r="GR51" i="3"/>
  <c r="GR50" i="3"/>
  <c r="GR49" i="3"/>
  <c r="GR48" i="3"/>
  <c r="GR47" i="3"/>
  <c r="GR46" i="3"/>
  <c r="GR45" i="3"/>
  <c r="GR44" i="3"/>
  <c r="GR43" i="3"/>
  <c r="GR42" i="3"/>
  <c r="GR41" i="3"/>
  <c r="GR40" i="3"/>
  <c r="GR39" i="3"/>
  <c r="GR38" i="3"/>
  <c r="GR37" i="3"/>
  <c r="GR36" i="3"/>
  <c r="GR35" i="3"/>
  <c r="GR34" i="3"/>
  <c r="GR33" i="3"/>
  <c r="GR32" i="3"/>
  <c r="GR31" i="3"/>
  <c r="GR30" i="3"/>
  <c r="GR29" i="3"/>
  <c r="GR28" i="3"/>
  <c r="GR27" i="3"/>
  <c r="GR26" i="3"/>
  <c r="GR25" i="3"/>
  <c r="GR24" i="3"/>
  <c r="GR23" i="3"/>
  <c r="GR22" i="3"/>
  <c r="GR21" i="3"/>
  <c r="GR20" i="3"/>
  <c r="GR19" i="3"/>
  <c r="GR18" i="3"/>
  <c r="GR17" i="3"/>
  <c r="GR16" i="3"/>
  <c r="GR15" i="3"/>
  <c r="GR14" i="3"/>
  <c r="GR13" i="3"/>
  <c r="GR12" i="3"/>
  <c r="GR11" i="3"/>
  <c r="GR10" i="3"/>
  <c r="GR9" i="3"/>
  <c r="GR8" i="3"/>
  <c r="GR7" i="3"/>
  <c r="GR6" i="3"/>
  <c r="GR5" i="3"/>
  <c r="GR4" i="3"/>
  <c r="GR3" i="3"/>
  <c r="GR2" i="3"/>
  <c r="GH51" i="3"/>
  <c r="GH50" i="3"/>
  <c r="GH49" i="3"/>
  <c r="GH48" i="3"/>
  <c r="GH47" i="3"/>
  <c r="GH46" i="3"/>
  <c r="GH45" i="3"/>
  <c r="GH44" i="3"/>
  <c r="GH43" i="3"/>
  <c r="GH42" i="3"/>
  <c r="GH41" i="3"/>
  <c r="GH40" i="3"/>
  <c r="GH39" i="3"/>
  <c r="GH38" i="3"/>
  <c r="GH37" i="3"/>
  <c r="GH36" i="3"/>
  <c r="GH35" i="3"/>
  <c r="GH34" i="3"/>
  <c r="GH33" i="3"/>
  <c r="GH32" i="3"/>
  <c r="GH31" i="3"/>
  <c r="GH30" i="3"/>
  <c r="GH29" i="3"/>
  <c r="GH28" i="3"/>
  <c r="GH27" i="3"/>
  <c r="GH26" i="3"/>
  <c r="GH25" i="3"/>
  <c r="GH24" i="3"/>
  <c r="GH23" i="3"/>
  <c r="GH22" i="3"/>
  <c r="GH21" i="3"/>
  <c r="GH20" i="3"/>
  <c r="GH19" i="3"/>
  <c r="GH18" i="3"/>
  <c r="GH17" i="3"/>
  <c r="GH16" i="3"/>
  <c r="GH15" i="3"/>
  <c r="GH14" i="3"/>
  <c r="GH13" i="3"/>
  <c r="GH12" i="3"/>
  <c r="GH11" i="3"/>
  <c r="GH10" i="3"/>
  <c r="GH9" i="3"/>
  <c r="GH8" i="3"/>
  <c r="GH7" i="3"/>
  <c r="GH6" i="3"/>
  <c r="GH5" i="3"/>
  <c r="GH4" i="3"/>
  <c r="GH3" i="3"/>
  <c r="GH2" i="3"/>
  <c r="FX51" i="3"/>
  <c r="FX50" i="3"/>
  <c r="FX49" i="3"/>
  <c r="FX48" i="3"/>
  <c r="FX47" i="3"/>
  <c r="FX46" i="3"/>
  <c r="FX45" i="3"/>
  <c r="FX44" i="3"/>
  <c r="FX43" i="3"/>
  <c r="FX42" i="3"/>
  <c r="FX41" i="3"/>
  <c r="FX40" i="3"/>
  <c r="FX39" i="3"/>
  <c r="FX38" i="3"/>
  <c r="FX37" i="3"/>
  <c r="FX36" i="3"/>
  <c r="FX35" i="3"/>
  <c r="FX34" i="3"/>
  <c r="FX33" i="3"/>
  <c r="FX32" i="3"/>
  <c r="FX31" i="3"/>
  <c r="FX30" i="3"/>
  <c r="FX29" i="3"/>
  <c r="FX28" i="3"/>
  <c r="FX27" i="3"/>
  <c r="FX26" i="3"/>
  <c r="FX25" i="3"/>
  <c r="FX24" i="3"/>
  <c r="FX23" i="3"/>
  <c r="FX22" i="3"/>
  <c r="FX21" i="3"/>
  <c r="FX20" i="3"/>
  <c r="FX19" i="3"/>
  <c r="FX18" i="3"/>
  <c r="FX17" i="3"/>
  <c r="FX16" i="3"/>
  <c r="FX15" i="3"/>
  <c r="FX14" i="3"/>
  <c r="FX13" i="3"/>
  <c r="FX12" i="3"/>
  <c r="FX11" i="3"/>
  <c r="FX10" i="3"/>
  <c r="FX9" i="3"/>
  <c r="FX8" i="3"/>
  <c r="FX7" i="3"/>
  <c r="FX6" i="3"/>
  <c r="FX5" i="3"/>
  <c r="FX4" i="3"/>
  <c r="FX3" i="3"/>
  <c r="FX2" i="3"/>
  <c r="FN51" i="3"/>
  <c r="FN50" i="3"/>
  <c r="FN49" i="3"/>
  <c r="FN48" i="3"/>
  <c r="FN47" i="3"/>
  <c r="FN46" i="3"/>
  <c r="FN45" i="3"/>
  <c r="FN44" i="3"/>
  <c r="FN43" i="3"/>
  <c r="FN42" i="3"/>
  <c r="FN41" i="3"/>
  <c r="FN40" i="3"/>
  <c r="FN39" i="3"/>
  <c r="FN38" i="3"/>
  <c r="FN37" i="3"/>
  <c r="FN36" i="3"/>
  <c r="FN35" i="3"/>
  <c r="FN34" i="3"/>
  <c r="FN33" i="3"/>
  <c r="FN32" i="3"/>
  <c r="FN31" i="3"/>
  <c r="FN30" i="3"/>
  <c r="FN29" i="3"/>
  <c r="FN28" i="3"/>
  <c r="FN27" i="3"/>
  <c r="FN26" i="3"/>
  <c r="FN25" i="3"/>
  <c r="FN24" i="3"/>
  <c r="FN23" i="3"/>
  <c r="FN22" i="3"/>
  <c r="FN21" i="3"/>
  <c r="FN20" i="3"/>
  <c r="FN19" i="3"/>
  <c r="FN18" i="3"/>
  <c r="FN17" i="3"/>
  <c r="FN16" i="3"/>
  <c r="FN15" i="3"/>
  <c r="FN14" i="3"/>
  <c r="FN13" i="3"/>
  <c r="FN12" i="3"/>
  <c r="FN11" i="3"/>
  <c r="FN10" i="3"/>
  <c r="FN9" i="3"/>
  <c r="FN8" i="3"/>
  <c r="FN7" i="3"/>
  <c r="FN6" i="3"/>
  <c r="FN5" i="3"/>
  <c r="FN4" i="3"/>
  <c r="FN3" i="3"/>
  <c r="FN2" i="3"/>
  <c r="FD51" i="3"/>
  <c r="FD50" i="3"/>
  <c r="FD49" i="3"/>
  <c r="FD48" i="3"/>
  <c r="FD47" i="3"/>
  <c r="FD46" i="3"/>
  <c r="FD45" i="3"/>
  <c r="FD44" i="3"/>
  <c r="FD43" i="3"/>
  <c r="FD42" i="3"/>
  <c r="FD41" i="3"/>
  <c r="FD40" i="3"/>
  <c r="FD39" i="3"/>
  <c r="FD38" i="3"/>
  <c r="FD37" i="3"/>
  <c r="FD36" i="3"/>
  <c r="FD35" i="3"/>
  <c r="FD34" i="3"/>
  <c r="FD33" i="3"/>
  <c r="FD32" i="3"/>
  <c r="FD31" i="3"/>
  <c r="FD30" i="3"/>
  <c r="FD29" i="3"/>
  <c r="FD28" i="3"/>
  <c r="FD27" i="3"/>
  <c r="FD26" i="3"/>
  <c r="FD25" i="3"/>
  <c r="FD24" i="3"/>
  <c r="FD23" i="3"/>
  <c r="FD22" i="3"/>
  <c r="FD21" i="3"/>
  <c r="FD20" i="3"/>
  <c r="FD19" i="3"/>
  <c r="FD18" i="3"/>
  <c r="FD17" i="3"/>
  <c r="FD16" i="3"/>
  <c r="FD15" i="3"/>
  <c r="FD14" i="3"/>
  <c r="FD13" i="3"/>
  <c r="FD12" i="3"/>
  <c r="FD11" i="3"/>
  <c r="FD10" i="3"/>
  <c r="FD9" i="3"/>
  <c r="FD8" i="3"/>
  <c r="FD7" i="3"/>
  <c r="FD6" i="3"/>
  <c r="FD5" i="3"/>
  <c r="FD4" i="3"/>
  <c r="FD3" i="3"/>
  <c r="FD2" i="3"/>
  <c r="ET51" i="3"/>
  <c r="ET50" i="3"/>
  <c r="ET49" i="3"/>
  <c r="ET48" i="3"/>
  <c r="ET47" i="3"/>
  <c r="ET46" i="3"/>
  <c r="ET45" i="3"/>
  <c r="ET44" i="3"/>
  <c r="ET43" i="3"/>
  <c r="ET42" i="3"/>
  <c r="ET41" i="3"/>
  <c r="ET40" i="3"/>
  <c r="ET39" i="3"/>
  <c r="ET38" i="3"/>
  <c r="ET37" i="3"/>
  <c r="ET36" i="3"/>
  <c r="ET35" i="3"/>
  <c r="ET34" i="3"/>
  <c r="ET33" i="3"/>
  <c r="ET32" i="3"/>
  <c r="ET31" i="3"/>
  <c r="ET30" i="3"/>
  <c r="ET29" i="3"/>
  <c r="ET28" i="3"/>
  <c r="ET27" i="3"/>
  <c r="ET26" i="3"/>
  <c r="ET25" i="3"/>
  <c r="ET24" i="3"/>
  <c r="ET23" i="3"/>
  <c r="ET22" i="3"/>
  <c r="ET21" i="3"/>
  <c r="ET20" i="3"/>
  <c r="ET19" i="3"/>
  <c r="ET18" i="3"/>
  <c r="ET17" i="3"/>
  <c r="ET16" i="3"/>
  <c r="ET15" i="3"/>
  <c r="ET14" i="3"/>
  <c r="ET13" i="3"/>
  <c r="ET12" i="3"/>
  <c r="ET11" i="3"/>
  <c r="ET10" i="3"/>
  <c r="ET9" i="3"/>
  <c r="ET8" i="3"/>
  <c r="ET7" i="3"/>
  <c r="ET6" i="3"/>
  <c r="ET5" i="3"/>
  <c r="ET4" i="3"/>
  <c r="ET3" i="3"/>
  <c r="ET2" i="3"/>
  <c r="EJ51" i="3"/>
  <c r="EJ50" i="3"/>
  <c r="EJ49" i="3"/>
  <c r="EJ48" i="3"/>
  <c r="EJ47" i="3"/>
  <c r="EJ46" i="3"/>
  <c r="EJ45" i="3"/>
  <c r="EJ44" i="3"/>
  <c r="EJ43" i="3"/>
  <c r="EJ42" i="3"/>
  <c r="EJ41" i="3"/>
  <c r="EJ40" i="3"/>
  <c r="EJ39" i="3"/>
  <c r="EJ38" i="3"/>
  <c r="EJ37" i="3"/>
  <c r="EJ36" i="3"/>
  <c r="EJ35" i="3"/>
  <c r="EJ34" i="3"/>
  <c r="EJ33" i="3"/>
  <c r="EJ32" i="3"/>
  <c r="EJ31" i="3"/>
  <c r="EJ30" i="3"/>
  <c r="EJ29" i="3"/>
  <c r="EJ28" i="3"/>
  <c r="EJ27" i="3"/>
  <c r="EJ26" i="3"/>
  <c r="EJ25" i="3"/>
  <c r="EJ24" i="3"/>
  <c r="EJ23" i="3"/>
  <c r="EJ22" i="3"/>
  <c r="EJ21" i="3"/>
  <c r="EJ20" i="3"/>
  <c r="EJ19" i="3"/>
  <c r="EJ18" i="3"/>
  <c r="EJ17" i="3"/>
  <c r="EJ16" i="3"/>
  <c r="EJ15" i="3"/>
  <c r="EJ14" i="3"/>
  <c r="EJ13" i="3"/>
  <c r="EJ12" i="3"/>
  <c r="EJ11" i="3"/>
  <c r="EJ10" i="3"/>
  <c r="EJ9" i="3"/>
  <c r="EJ8" i="3"/>
  <c r="EJ7" i="3"/>
  <c r="EJ6" i="3"/>
  <c r="EJ5" i="3"/>
  <c r="EJ4" i="3"/>
  <c r="EJ3" i="3"/>
  <c r="EJ2" i="3"/>
  <c r="DZ51" i="3"/>
  <c r="DZ50" i="3"/>
  <c r="DZ49" i="3"/>
  <c r="DZ48" i="3"/>
  <c r="DZ47" i="3"/>
  <c r="DZ46" i="3"/>
  <c r="DZ45" i="3"/>
  <c r="DZ44" i="3"/>
  <c r="DZ43" i="3"/>
  <c r="DZ42" i="3"/>
  <c r="DZ41" i="3"/>
  <c r="DZ40" i="3"/>
  <c r="DZ39" i="3"/>
  <c r="DZ38" i="3"/>
  <c r="DZ37" i="3"/>
  <c r="DZ36" i="3"/>
  <c r="DZ35" i="3"/>
  <c r="DZ34" i="3"/>
  <c r="DZ33" i="3"/>
  <c r="DZ32" i="3"/>
  <c r="DZ31" i="3"/>
  <c r="DZ30" i="3"/>
  <c r="DZ29" i="3"/>
  <c r="DZ28" i="3"/>
  <c r="DZ27" i="3"/>
  <c r="DZ26" i="3"/>
  <c r="DZ25" i="3"/>
  <c r="DZ24" i="3"/>
  <c r="DZ23" i="3"/>
  <c r="DZ22" i="3"/>
  <c r="DZ21" i="3"/>
  <c r="DZ20" i="3"/>
  <c r="DZ19" i="3"/>
  <c r="DZ18" i="3"/>
  <c r="DZ17" i="3"/>
  <c r="DZ16" i="3"/>
  <c r="DZ15" i="3"/>
  <c r="DZ14" i="3"/>
  <c r="DZ13" i="3"/>
  <c r="DZ12" i="3"/>
  <c r="DZ11" i="3"/>
  <c r="DZ10" i="3"/>
  <c r="DZ9" i="3"/>
  <c r="DZ8" i="3"/>
  <c r="DZ7" i="3"/>
  <c r="DZ6" i="3"/>
  <c r="DZ5" i="3"/>
  <c r="DZ4" i="3"/>
  <c r="DZ3" i="3"/>
  <c r="DZ2" i="3"/>
  <c r="DP51" i="3"/>
  <c r="DP50" i="3"/>
  <c r="DP49" i="3"/>
  <c r="DP48" i="3"/>
  <c r="DP47" i="3"/>
  <c r="DP46" i="3"/>
  <c r="DP45" i="3"/>
  <c r="DP44" i="3"/>
  <c r="DP43" i="3"/>
  <c r="DP42" i="3"/>
  <c r="DP41" i="3"/>
  <c r="DP40" i="3"/>
  <c r="DP39" i="3"/>
  <c r="DP38" i="3"/>
  <c r="DP37" i="3"/>
  <c r="DP36" i="3"/>
  <c r="DP35" i="3"/>
  <c r="DP34" i="3"/>
  <c r="DP33" i="3"/>
  <c r="DP32" i="3"/>
  <c r="DP31" i="3"/>
  <c r="DP30" i="3"/>
  <c r="DP29" i="3"/>
  <c r="DP28" i="3"/>
  <c r="DP27" i="3"/>
  <c r="DP26" i="3"/>
  <c r="DP25" i="3"/>
  <c r="DP24" i="3"/>
  <c r="DP23" i="3"/>
  <c r="DP22" i="3"/>
  <c r="DP21" i="3"/>
  <c r="DP20" i="3"/>
  <c r="DP19" i="3"/>
  <c r="DP18" i="3"/>
  <c r="DP17" i="3"/>
  <c r="DP16" i="3"/>
  <c r="DP15" i="3"/>
  <c r="DP14" i="3"/>
  <c r="DP13" i="3"/>
  <c r="DP12" i="3"/>
  <c r="DP11" i="3"/>
  <c r="DP10" i="3"/>
  <c r="DP9" i="3"/>
  <c r="DP8" i="3"/>
  <c r="DP7" i="3"/>
  <c r="DP6" i="3"/>
  <c r="DP5" i="3"/>
  <c r="DP4" i="3"/>
  <c r="DP3" i="3"/>
  <c r="DP2" i="3"/>
  <c r="DF51" i="3"/>
  <c r="DF50" i="3"/>
  <c r="DF49" i="3"/>
  <c r="DF48" i="3"/>
  <c r="DF47" i="3"/>
  <c r="DF46" i="3"/>
  <c r="DF45" i="3"/>
  <c r="DF44" i="3"/>
  <c r="DF43" i="3"/>
  <c r="DF42" i="3"/>
  <c r="DF41" i="3"/>
  <c r="DF40" i="3"/>
  <c r="DF39" i="3"/>
  <c r="DF38" i="3"/>
  <c r="DF37" i="3"/>
  <c r="DF36" i="3"/>
  <c r="DF35" i="3"/>
  <c r="DF34" i="3"/>
  <c r="DF33" i="3"/>
  <c r="DF32" i="3"/>
  <c r="DF31" i="3"/>
  <c r="DF30" i="3"/>
  <c r="DF29" i="3"/>
  <c r="DF28" i="3"/>
  <c r="DF27" i="3"/>
  <c r="DF26" i="3"/>
  <c r="DF25" i="3"/>
  <c r="DF24" i="3"/>
  <c r="DF23" i="3"/>
  <c r="DF22" i="3"/>
  <c r="DF21" i="3"/>
  <c r="DF20" i="3"/>
  <c r="DF19" i="3"/>
  <c r="DF18" i="3"/>
  <c r="DF17" i="3"/>
  <c r="DF16" i="3"/>
  <c r="DF15" i="3"/>
  <c r="DF14" i="3"/>
  <c r="DF13" i="3"/>
  <c r="DF12" i="3"/>
  <c r="DF11" i="3"/>
  <c r="DF10" i="3"/>
  <c r="DF9" i="3"/>
  <c r="DF8" i="3"/>
  <c r="DF7" i="3"/>
  <c r="DF6" i="3"/>
  <c r="DF5" i="3"/>
  <c r="DF4" i="3"/>
  <c r="DF3" i="3"/>
  <c r="DF2" i="3"/>
  <c r="CV12" i="3"/>
  <c r="CV13" i="3"/>
  <c r="CV14" i="3"/>
  <c r="CV15" i="3"/>
  <c r="CV16" i="3"/>
  <c r="CV17" i="3"/>
  <c r="CV18" i="3"/>
  <c r="CV19" i="3"/>
  <c r="CV20" i="3"/>
  <c r="CV21" i="3"/>
  <c r="CV22" i="3"/>
  <c r="CV23" i="3"/>
  <c r="CV24" i="3"/>
  <c r="CV25" i="3"/>
  <c r="CV26" i="3"/>
  <c r="CV27" i="3"/>
  <c r="CV28" i="3"/>
  <c r="CV29" i="3"/>
  <c r="CV30" i="3"/>
  <c r="CV31" i="3"/>
  <c r="CV32" i="3"/>
  <c r="CV33" i="3"/>
  <c r="CV34" i="3"/>
  <c r="CV35" i="3"/>
  <c r="CV36" i="3"/>
  <c r="CV37" i="3"/>
  <c r="CV38" i="3"/>
  <c r="CV39" i="3"/>
  <c r="CV40" i="3"/>
  <c r="CV41" i="3"/>
  <c r="CV42" i="3"/>
  <c r="CV43" i="3"/>
  <c r="CV44" i="3"/>
  <c r="CV45" i="3"/>
  <c r="CV46" i="3"/>
  <c r="CV47" i="3"/>
  <c r="CV48" i="3"/>
  <c r="CV49" i="3"/>
  <c r="CV50" i="3"/>
  <c r="CV51" i="3"/>
  <c r="CL12" i="3"/>
  <c r="CL13" i="3"/>
  <c r="CL14" i="3"/>
  <c r="CL15" i="3"/>
  <c r="CL16" i="3"/>
  <c r="CL17" i="3"/>
  <c r="CL18" i="3"/>
  <c r="CL19" i="3"/>
  <c r="CL20" i="3"/>
  <c r="CL21" i="3"/>
  <c r="CL22" i="3"/>
  <c r="CL23" i="3"/>
  <c r="CL24" i="3"/>
  <c r="CL25" i="3"/>
  <c r="CL26" i="3"/>
  <c r="CL27" i="3"/>
  <c r="CL28" i="3"/>
  <c r="CL29" i="3"/>
  <c r="CL30" i="3"/>
  <c r="CL31" i="3"/>
  <c r="CL32" i="3"/>
  <c r="CL33" i="3"/>
  <c r="CL34" i="3"/>
  <c r="CL35" i="3"/>
  <c r="CL36" i="3"/>
  <c r="CL37" i="3"/>
  <c r="CL38" i="3"/>
  <c r="CL39" i="3"/>
  <c r="CL40" i="3"/>
  <c r="CL41" i="3"/>
  <c r="CL42" i="3"/>
  <c r="CL43" i="3"/>
  <c r="CL44" i="3"/>
  <c r="CL45" i="3"/>
  <c r="CL46" i="3"/>
  <c r="CL47" i="3"/>
  <c r="CL48" i="3"/>
  <c r="CL49" i="3"/>
  <c r="CL50" i="3"/>
  <c r="CL5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29" i="3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CB43" i="3"/>
  <c r="CB44" i="3"/>
  <c r="CB45" i="3"/>
  <c r="CB46" i="3"/>
  <c r="CB47" i="3"/>
  <c r="CB48" i="3"/>
  <c r="CB49" i="3"/>
  <c r="CB50" i="3"/>
  <c r="CB51" i="3"/>
  <c r="BR12" i="3"/>
  <c r="BR13" i="3"/>
  <c r="BR14" i="3"/>
  <c r="BR15" i="3"/>
  <c r="BR16" i="3"/>
  <c r="BR17" i="3"/>
  <c r="BR18" i="3"/>
  <c r="BR19" i="3"/>
  <c r="BR20" i="3"/>
  <c r="BR21" i="3"/>
  <c r="BR22" i="3"/>
  <c r="BR23" i="3"/>
  <c r="BR24" i="3"/>
  <c r="BR25" i="3"/>
  <c r="BR26" i="3"/>
  <c r="BR27" i="3"/>
  <c r="BR28" i="3"/>
  <c r="BR29" i="3"/>
  <c r="BR30" i="3"/>
  <c r="BR31" i="3"/>
  <c r="BR32" i="3"/>
  <c r="BR33" i="3"/>
  <c r="BR34" i="3"/>
  <c r="BR35" i="3"/>
  <c r="BR36" i="3"/>
  <c r="BR37" i="3"/>
  <c r="BR38" i="3"/>
  <c r="BR39" i="3"/>
  <c r="BR40" i="3"/>
  <c r="BR41" i="3"/>
  <c r="BR42" i="3"/>
  <c r="BR43" i="3"/>
  <c r="BR44" i="3"/>
  <c r="BR45" i="3"/>
  <c r="BR46" i="3"/>
  <c r="BR47" i="3"/>
  <c r="BR48" i="3"/>
  <c r="BR49" i="3"/>
  <c r="BR50" i="3"/>
  <c r="BR51" i="3"/>
  <c r="BH12" i="3"/>
  <c r="BH13" i="3"/>
  <c r="BH14" i="3"/>
  <c r="BH15" i="3"/>
  <c r="BH16" i="3"/>
  <c r="BH17" i="3"/>
  <c r="BH18" i="3"/>
  <c r="BH19" i="3"/>
  <c r="BH20" i="3"/>
  <c r="BH21" i="3"/>
  <c r="BH22" i="3"/>
  <c r="BH23" i="3"/>
  <c r="BH24" i="3"/>
  <c r="BH25" i="3"/>
  <c r="BH26" i="3"/>
  <c r="BH27" i="3"/>
  <c r="BH28" i="3"/>
  <c r="BH29" i="3"/>
  <c r="BH30" i="3"/>
  <c r="BH31" i="3"/>
  <c r="BH32" i="3"/>
  <c r="BH33" i="3"/>
  <c r="BH34" i="3"/>
  <c r="BH35" i="3"/>
  <c r="BH36" i="3"/>
  <c r="BH37" i="3"/>
  <c r="BH38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J45" i="3"/>
  <c r="J46" i="3"/>
  <c r="J47" i="3"/>
  <c r="J48" i="3"/>
  <c r="J49" i="3"/>
  <c r="J50" i="3"/>
  <c r="J5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D5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12" i="2" a="1"/>
  <c r="K12" i="2" s="1"/>
  <c r="K2" i="2" l="1" a="1"/>
  <c r="K2" i="2" s="1"/>
  <c r="BP1" i="6"/>
  <c r="BI1" i="6"/>
  <c r="BB1" i="6"/>
  <c r="AU1" i="6"/>
  <c r="AN1" i="6"/>
  <c r="AG1" i="6"/>
  <c r="Z1" i="6"/>
  <c r="S1" i="6"/>
  <c r="L1" i="6"/>
  <c r="E1" i="6"/>
  <c r="B1" i="6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E3" i="2"/>
  <c r="H3" i="2" s="1" a="1"/>
  <c r="H3" i="2" s="1"/>
  <c r="E4" i="2"/>
  <c r="H4" i="2" s="1" a="1"/>
  <c r="H4" i="2" s="1"/>
  <c r="E5" i="2"/>
  <c r="H5" i="2" s="1" a="1"/>
  <c r="H5" i="2" s="1"/>
  <c r="E6" i="2"/>
  <c r="H6" i="2" s="1" a="1"/>
  <c r="H6" i="2" s="1"/>
  <c r="E7" i="2"/>
  <c r="H7" i="2" s="1" a="1"/>
  <c r="H7" i="2" s="1"/>
  <c r="E8" i="2"/>
  <c r="H8" i="2" s="1" a="1"/>
  <c r="H8" i="2" s="1"/>
  <c r="E9" i="2"/>
  <c r="H9" i="2" s="1" a="1"/>
  <c r="H9" i="2" s="1"/>
  <c r="E10" i="2"/>
  <c r="H10" i="2" s="1" a="1"/>
  <c r="H10" i="2" s="1"/>
  <c r="E11" i="2"/>
  <c r="H11" i="2" s="1" a="1"/>
  <c r="H11" i="2" s="1"/>
  <c r="E12" i="2"/>
  <c r="H12" i="2" s="1" a="1"/>
  <c r="H12" i="2" s="1"/>
  <c r="E13" i="2"/>
  <c r="H13" i="2" s="1" a="1"/>
  <c r="H13" i="2" s="1"/>
  <c r="E14" i="2"/>
  <c r="H14" i="2" s="1" a="1"/>
  <c r="H14" i="2" s="1"/>
  <c r="E15" i="2"/>
  <c r="H15" i="2" s="1" a="1"/>
  <c r="H15" i="2" s="1"/>
  <c r="E16" i="2"/>
  <c r="H16" i="2" s="1" a="1"/>
  <c r="H16" i="2" s="1"/>
  <c r="E17" i="2"/>
  <c r="H17" i="2" s="1" a="1"/>
  <c r="H17" i="2" s="1"/>
  <c r="E18" i="2"/>
  <c r="H18" i="2" s="1" a="1"/>
  <c r="H18" i="2" s="1"/>
  <c r="E19" i="2"/>
  <c r="H19" i="2" s="1" a="1"/>
  <c r="H19" i="2" s="1"/>
  <c r="E20" i="2"/>
  <c r="H20" i="2" s="1" a="1"/>
  <c r="H20" i="2" s="1"/>
  <c r="E21" i="2"/>
  <c r="H21" i="2" s="1" a="1"/>
  <c r="H21" i="2" s="1"/>
  <c r="E22" i="2"/>
  <c r="H22" i="2" s="1" a="1"/>
  <c r="H22" i="2" s="1"/>
  <c r="E23" i="2"/>
  <c r="H23" i="2" s="1" a="1"/>
  <c r="H23" i="2" s="1"/>
  <c r="E24" i="2"/>
  <c r="H24" i="2" s="1" a="1"/>
  <c r="H24" i="2" s="1"/>
  <c r="E25" i="2"/>
  <c r="H25" i="2" s="1" a="1"/>
  <c r="H25" i="2" s="1"/>
  <c r="E26" i="2"/>
  <c r="H26" i="2" s="1" a="1"/>
  <c r="H26" i="2" s="1"/>
  <c r="E27" i="2"/>
  <c r="H27" i="2" s="1" a="1"/>
  <c r="H27" i="2" s="1"/>
  <c r="E28" i="2"/>
  <c r="H28" i="2" s="1" a="1"/>
  <c r="H28" i="2" s="1"/>
  <c r="E29" i="2"/>
  <c r="H29" i="2" s="1" a="1"/>
  <c r="H29" i="2" s="1"/>
  <c r="E30" i="2"/>
  <c r="H30" i="2" s="1" a="1"/>
  <c r="H30" i="2" s="1"/>
  <c r="E31" i="2"/>
  <c r="H31" i="2" s="1" a="1"/>
  <c r="H31" i="2" s="1"/>
  <c r="E32" i="2"/>
  <c r="H32" i="2" s="1" a="1"/>
  <c r="H32" i="2" s="1"/>
  <c r="E33" i="2"/>
  <c r="H33" i="2" s="1" a="1"/>
  <c r="H33" i="2" s="1"/>
  <c r="E34" i="2"/>
  <c r="H34" i="2" s="1" a="1"/>
  <c r="H34" i="2" s="1"/>
  <c r="E35" i="2"/>
  <c r="H35" i="2" s="1" a="1"/>
  <c r="H35" i="2" s="1"/>
  <c r="E36" i="2"/>
  <c r="H36" i="2" s="1" a="1"/>
  <c r="H36" i="2" s="1"/>
  <c r="E37" i="2"/>
  <c r="H37" i="2" s="1" a="1"/>
  <c r="H37" i="2" s="1"/>
  <c r="E38" i="2"/>
  <c r="H38" i="2" s="1" a="1"/>
  <c r="H38" i="2" s="1"/>
  <c r="E39" i="2"/>
  <c r="H39" i="2" s="1" a="1"/>
  <c r="H39" i="2" s="1"/>
  <c r="E40" i="2"/>
  <c r="H40" i="2" s="1" a="1"/>
  <c r="H40" i="2" s="1"/>
  <c r="E41" i="2"/>
  <c r="H41" i="2" s="1" a="1"/>
  <c r="H41" i="2" s="1"/>
  <c r="E42" i="2"/>
  <c r="H42" i="2" s="1" a="1"/>
  <c r="H42" i="2" s="1"/>
  <c r="E43" i="2"/>
  <c r="H43" i="2" s="1" a="1"/>
  <c r="H43" i="2" s="1"/>
  <c r="E44" i="2"/>
  <c r="H44" i="2" s="1" a="1"/>
  <c r="H44" i="2" s="1"/>
  <c r="E45" i="2"/>
  <c r="H45" i="2" s="1" a="1"/>
  <c r="H45" i="2" s="1"/>
  <c r="E46" i="2"/>
  <c r="H46" i="2" s="1" a="1"/>
  <c r="H46" i="2" s="1"/>
  <c r="E47" i="2"/>
  <c r="H47" i="2" s="1" a="1"/>
  <c r="H47" i="2" s="1"/>
  <c r="E48" i="2"/>
  <c r="H48" i="2" s="1" a="1"/>
  <c r="H48" i="2" s="1"/>
  <c r="E49" i="2"/>
  <c r="H49" i="2" s="1" a="1"/>
  <c r="H49" i="2" s="1"/>
  <c r="E50" i="2"/>
  <c r="H50" i="2" s="1" a="1"/>
  <c r="H50" i="2" s="1"/>
  <c r="E51" i="2"/>
  <c r="H51" i="2" s="1" a="1"/>
  <c r="H51" i="2" s="1"/>
  <c r="E52" i="2"/>
  <c r="H52" i="2" s="1" a="1"/>
  <c r="H52" i="2" s="1"/>
  <c r="E53" i="2"/>
  <c r="H53" i="2" s="1" a="1"/>
  <c r="H53" i="2" s="1"/>
  <c r="E54" i="2"/>
  <c r="H54" i="2" s="1" a="1"/>
  <c r="H54" i="2" s="1"/>
  <c r="E55" i="2"/>
  <c r="H55" i="2" s="1" a="1"/>
  <c r="H55" i="2" s="1"/>
  <c r="E56" i="2"/>
  <c r="H56" i="2" s="1" a="1"/>
  <c r="H56" i="2" s="1"/>
  <c r="E57" i="2"/>
  <c r="H57" i="2" s="1" a="1"/>
  <c r="H57" i="2" s="1"/>
  <c r="E58" i="2"/>
  <c r="H58" i="2" s="1" a="1"/>
  <c r="H58" i="2" s="1"/>
  <c r="E59" i="2"/>
  <c r="H59" i="2" s="1" a="1"/>
  <c r="H59" i="2" s="1"/>
  <c r="E60" i="2"/>
  <c r="H60" i="2" s="1" a="1"/>
  <c r="H60" i="2" s="1"/>
  <c r="E61" i="2"/>
  <c r="H61" i="2" s="1" a="1"/>
  <c r="H61" i="2" s="1"/>
  <c r="E62" i="2"/>
  <c r="H62" i="2" s="1" a="1"/>
  <c r="H62" i="2" s="1"/>
  <c r="E63" i="2"/>
  <c r="H63" i="2" s="1" a="1"/>
  <c r="H63" i="2" s="1"/>
  <c r="E64" i="2"/>
  <c r="H64" i="2" s="1" a="1"/>
  <c r="H64" i="2" s="1"/>
  <c r="E65" i="2"/>
  <c r="H65" i="2" s="1" a="1"/>
  <c r="H65" i="2" s="1"/>
  <c r="E66" i="2"/>
  <c r="H66" i="2" s="1" a="1"/>
  <c r="H66" i="2" s="1"/>
  <c r="E67" i="2"/>
  <c r="H67" i="2" s="1" a="1"/>
  <c r="H67" i="2" s="1"/>
  <c r="E68" i="2"/>
  <c r="H68" i="2" s="1" a="1"/>
  <c r="H68" i="2" s="1"/>
  <c r="E69" i="2"/>
  <c r="H69" i="2" s="1" a="1"/>
  <c r="H69" i="2" s="1"/>
  <c r="E70" i="2"/>
  <c r="H70" i="2" s="1" a="1"/>
  <c r="H70" i="2" s="1"/>
  <c r="E71" i="2"/>
  <c r="H71" i="2" s="1" a="1"/>
  <c r="H71" i="2" s="1"/>
  <c r="E72" i="2"/>
  <c r="H72" i="2" s="1" a="1"/>
  <c r="H72" i="2" s="1"/>
  <c r="E73" i="2"/>
  <c r="H73" i="2" s="1" a="1"/>
  <c r="H73" i="2" s="1"/>
  <c r="E74" i="2"/>
  <c r="H74" i="2" s="1" a="1"/>
  <c r="H74" i="2" s="1"/>
  <c r="E75" i="2"/>
  <c r="H75" i="2" s="1" a="1"/>
  <c r="H75" i="2" s="1"/>
  <c r="E76" i="2"/>
  <c r="H76" i="2" s="1" a="1"/>
  <c r="H76" i="2" s="1"/>
  <c r="E77" i="2"/>
  <c r="H77" i="2" s="1" a="1"/>
  <c r="H77" i="2" s="1"/>
  <c r="E78" i="2"/>
  <c r="H78" i="2" s="1" a="1"/>
  <c r="H78" i="2" s="1"/>
  <c r="E79" i="2"/>
  <c r="H79" i="2" s="1" a="1"/>
  <c r="H79" i="2" s="1"/>
  <c r="E80" i="2"/>
  <c r="H80" i="2" s="1" a="1"/>
  <c r="H80" i="2" s="1"/>
  <c r="E81" i="2"/>
  <c r="H81" i="2" s="1" a="1"/>
  <c r="H81" i="2" s="1"/>
  <c r="E82" i="2"/>
  <c r="H82" i="2" s="1" a="1"/>
  <c r="H82" i="2" s="1"/>
  <c r="E83" i="2"/>
  <c r="H83" i="2" s="1" a="1"/>
  <c r="H83" i="2" s="1"/>
  <c r="E84" i="2"/>
  <c r="H84" i="2" s="1" a="1"/>
  <c r="H84" i="2" s="1"/>
  <c r="E85" i="2"/>
  <c r="H85" i="2" s="1" a="1"/>
  <c r="H85" i="2" s="1"/>
  <c r="E86" i="2"/>
  <c r="H86" i="2" s="1" a="1"/>
  <c r="H86" i="2" s="1"/>
  <c r="E87" i="2"/>
  <c r="H87" i="2" s="1" a="1"/>
  <c r="H87" i="2" s="1"/>
  <c r="E88" i="2"/>
  <c r="H88" i="2" s="1" a="1"/>
  <c r="H88" i="2" s="1"/>
  <c r="E89" i="2"/>
  <c r="H89" i="2" s="1" a="1"/>
  <c r="H89" i="2" s="1"/>
  <c r="E90" i="2"/>
  <c r="H90" i="2" s="1" a="1"/>
  <c r="H90" i="2" s="1"/>
  <c r="E91" i="2"/>
  <c r="H91" i="2" s="1" a="1"/>
  <c r="H91" i="2" s="1"/>
  <c r="E92" i="2"/>
  <c r="H92" i="2" s="1" a="1"/>
  <c r="H92" i="2" s="1"/>
  <c r="E93" i="2"/>
  <c r="H93" i="2" s="1" a="1"/>
  <c r="H93" i="2" s="1"/>
  <c r="E94" i="2"/>
  <c r="H94" i="2" s="1" a="1"/>
  <c r="H94" i="2" s="1"/>
  <c r="E95" i="2"/>
  <c r="H95" i="2" s="1" a="1"/>
  <c r="H95" i="2" s="1"/>
  <c r="E96" i="2"/>
  <c r="H96" i="2" s="1" a="1"/>
  <c r="H96" i="2" s="1"/>
  <c r="E97" i="2"/>
  <c r="H97" i="2" s="1" a="1"/>
  <c r="H97" i="2" s="1"/>
  <c r="E98" i="2"/>
  <c r="H98" i="2" s="1" a="1"/>
  <c r="H98" i="2" s="1"/>
  <c r="E99" i="2"/>
  <c r="H99" i="2" s="1" a="1"/>
  <c r="H99" i="2" s="1"/>
  <c r="E100" i="2"/>
  <c r="H100" i="2" s="1" a="1"/>
  <c r="H100" i="2" s="1"/>
  <c r="E101" i="2"/>
  <c r="H101" i="2" s="1" a="1"/>
  <c r="H101" i="2" s="1"/>
  <c r="E102" i="2"/>
  <c r="H102" i="2" s="1" a="1"/>
  <c r="H102" i="2" s="1"/>
  <c r="E103" i="2"/>
  <c r="H103" i="2" s="1" a="1"/>
  <c r="H103" i="2" s="1"/>
  <c r="E104" i="2"/>
  <c r="H104" i="2" s="1" a="1"/>
  <c r="H104" i="2" s="1"/>
  <c r="E105" i="2"/>
  <c r="H105" i="2" s="1" a="1"/>
  <c r="H105" i="2" s="1"/>
  <c r="E106" i="2"/>
  <c r="H106" i="2" s="1" a="1"/>
  <c r="H106" i="2" s="1"/>
  <c r="E107" i="2"/>
  <c r="H107" i="2" s="1" a="1"/>
  <c r="H107" i="2" s="1"/>
  <c r="E108" i="2"/>
  <c r="H108" i="2" s="1" a="1"/>
  <c r="H108" i="2" s="1"/>
  <c r="E109" i="2"/>
  <c r="H109" i="2" s="1" a="1"/>
  <c r="H109" i="2" s="1"/>
  <c r="E110" i="2"/>
  <c r="H110" i="2" s="1" a="1"/>
  <c r="H110" i="2" s="1"/>
  <c r="E111" i="2"/>
  <c r="H111" i="2" s="1" a="1"/>
  <c r="H111" i="2" s="1"/>
  <c r="E112" i="2"/>
  <c r="H112" i="2" s="1" a="1"/>
  <c r="H112" i="2" s="1"/>
  <c r="E113" i="2"/>
  <c r="H113" i="2" s="1" a="1"/>
  <c r="H113" i="2" s="1"/>
  <c r="E114" i="2"/>
  <c r="H114" i="2" s="1" a="1"/>
  <c r="H114" i="2" s="1"/>
  <c r="E115" i="2"/>
  <c r="H115" i="2" s="1" a="1"/>
  <c r="H115" i="2" s="1"/>
  <c r="E116" i="2"/>
  <c r="H116" i="2" s="1" a="1"/>
  <c r="H116" i="2" s="1"/>
  <c r="E117" i="2"/>
  <c r="H117" i="2" s="1" a="1"/>
  <c r="H117" i="2" s="1"/>
  <c r="E118" i="2"/>
  <c r="H118" i="2" s="1" a="1"/>
  <c r="H118" i="2" s="1"/>
  <c r="E119" i="2"/>
  <c r="H119" i="2" s="1" a="1"/>
  <c r="H119" i="2" s="1"/>
  <c r="E120" i="2"/>
  <c r="H120" i="2" s="1" a="1"/>
  <c r="H120" i="2" s="1"/>
  <c r="E121" i="2"/>
  <c r="H121" i="2" s="1" a="1"/>
  <c r="H121" i="2" s="1"/>
  <c r="E122" i="2"/>
  <c r="H122" i="2" s="1" a="1"/>
  <c r="H122" i="2" s="1"/>
  <c r="E123" i="2"/>
  <c r="H123" i="2" s="1" a="1"/>
  <c r="H123" i="2" s="1"/>
  <c r="E124" i="2"/>
  <c r="H124" i="2" s="1" a="1"/>
  <c r="H124" i="2" s="1"/>
  <c r="E125" i="2"/>
  <c r="H125" i="2" s="1" a="1"/>
  <c r="H125" i="2" s="1"/>
  <c r="E126" i="2"/>
  <c r="H126" i="2" s="1" a="1"/>
  <c r="H126" i="2" s="1"/>
  <c r="E127" i="2"/>
  <c r="H127" i="2" s="1" a="1"/>
  <c r="H127" i="2" s="1"/>
  <c r="E128" i="2"/>
  <c r="H128" i="2" s="1" a="1"/>
  <c r="H128" i="2" s="1"/>
  <c r="E129" i="2"/>
  <c r="H129" i="2" s="1" a="1"/>
  <c r="H129" i="2" s="1"/>
  <c r="E130" i="2"/>
  <c r="H130" i="2" s="1" a="1"/>
  <c r="H130" i="2" s="1"/>
  <c r="E131" i="2"/>
  <c r="H131" i="2" s="1" a="1"/>
  <c r="H131" i="2" s="1"/>
  <c r="E132" i="2"/>
  <c r="H132" i="2" s="1" a="1"/>
  <c r="H132" i="2" s="1"/>
  <c r="E133" i="2"/>
  <c r="H133" i="2" s="1" a="1"/>
  <c r="H133" i="2" s="1"/>
  <c r="E134" i="2"/>
  <c r="H134" i="2" s="1" a="1"/>
  <c r="H134" i="2" s="1"/>
  <c r="E135" i="2"/>
  <c r="H135" i="2" s="1" a="1"/>
  <c r="H135" i="2" s="1"/>
  <c r="E136" i="2"/>
  <c r="H136" i="2" s="1" a="1"/>
  <c r="H136" i="2" s="1"/>
  <c r="E137" i="2"/>
  <c r="H137" i="2" s="1" a="1"/>
  <c r="H137" i="2" s="1"/>
  <c r="E138" i="2"/>
  <c r="H138" i="2" s="1" a="1"/>
  <c r="H138" i="2" s="1"/>
  <c r="E139" i="2"/>
  <c r="H139" i="2" s="1" a="1"/>
  <c r="H139" i="2" s="1"/>
  <c r="E140" i="2"/>
  <c r="H140" i="2" s="1" a="1"/>
  <c r="H140" i="2" s="1"/>
  <c r="E141" i="2"/>
  <c r="H141" i="2" s="1" a="1"/>
  <c r="H141" i="2" s="1"/>
  <c r="E142" i="2"/>
  <c r="H142" i="2" s="1" a="1"/>
  <c r="H142" i="2" s="1"/>
  <c r="E143" i="2"/>
  <c r="H143" i="2" s="1" a="1"/>
  <c r="H143" i="2" s="1"/>
  <c r="E144" i="2"/>
  <c r="H144" i="2" s="1" a="1"/>
  <c r="H144" i="2" s="1"/>
  <c r="E145" i="2"/>
  <c r="H145" i="2" s="1" a="1"/>
  <c r="H145" i="2" s="1"/>
  <c r="E146" i="2"/>
  <c r="H146" i="2" s="1" a="1"/>
  <c r="H146" i="2" s="1"/>
  <c r="E147" i="2"/>
  <c r="H147" i="2" s="1" a="1"/>
  <c r="H147" i="2" s="1"/>
  <c r="E148" i="2"/>
  <c r="H148" i="2" s="1" a="1"/>
  <c r="H148" i="2" s="1"/>
  <c r="E149" i="2"/>
  <c r="H149" i="2" s="1" a="1"/>
  <c r="H149" i="2" s="1"/>
  <c r="E150" i="2"/>
  <c r="H150" i="2" s="1" a="1"/>
  <c r="H150" i="2" s="1"/>
  <c r="E151" i="2"/>
  <c r="H151" i="2" s="1" a="1"/>
  <c r="H151" i="2" s="1"/>
  <c r="E152" i="2"/>
  <c r="H152" i="2" s="1" a="1"/>
  <c r="H152" i="2" s="1"/>
  <c r="E153" i="2"/>
  <c r="H153" i="2" s="1" a="1"/>
  <c r="H153" i="2" s="1"/>
  <c r="E154" i="2"/>
  <c r="H154" i="2" s="1" a="1"/>
  <c r="H154" i="2" s="1"/>
  <c r="E155" i="2"/>
  <c r="H155" i="2" s="1" a="1"/>
  <c r="H155" i="2" s="1"/>
  <c r="E156" i="2"/>
  <c r="H156" i="2" s="1" a="1"/>
  <c r="H156" i="2" s="1"/>
  <c r="E157" i="2"/>
  <c r="H157" i="2" s="1" a="1"/>
  <c r="H157" i="2" s="1"/>
  <c r="E158" i="2"/>
  <c r="H158" i="2" s="1" a="1"/>
  <c r="H158" i="2" s="1"/>
  <c r="E159" i="2"/>
  <c r="H159" i="2" s="1" a="1"/>
  <c r="H159" i="2" s="1"/>
  <c r="E160" i="2"/>
  <c r="H160" i="2" s="1" a="1"/>
  <c r="H160" i="2" s="1"/>
  <c r="E161" i="2"/>
  <c r="H161" i="2" s="1" a="1"/>
  <c r="H161" i="2" s="1"/>
  <c r="E162" i="2"/>
  <c r="H162" i="2" s="1" a="1"/>
  <c r="H162" i="2" s="1"/>
  <c r="E163" i="2"/>
  <c r="H163" i="2" s="1" a="1"/>
  <c r="H163" i="2" s="1"/>
  <c r="E164" i="2"/>
  <c r="H164" i="2" s="1" a="1"/>
  <c r="H164" i="2" s="1"/>
  <c r="E165" i="2"/>
  <c r="H165" i="2" s="1" a="1"/>
  <c r="H165" i="2" s="1"/>
  <c r="E166" i="2"/>
  <c r="H166" i="2" s="1" a="1"/>
  <c r="H166" i="2" s="1"/>
  <c r="E167" i="2"/>
  <c r="H167" i="2" s="1" a="1"/>
  <c r="H167" i="2" s="1"/>
  <c r="E168" i="2"/>
  <c r="H168" i="2" s="1" a="1"/>
  <c r="H168" i="2" s="1"/>
  <c r="E169" i="2"/>
  <c r="H169" i="2" s="1" a="1"/>
  <c r="H169" i="2" s="1"/>
  <c r="E170" i="2"/>
  <c r="H170" i="2" s="1" a="1"/>
  <c r="H170" i="2" s="1"/>
  <c r="E171" i="2"/>
  <c r="H171" i="2" s="1" a="1"/>
  <c r="H171" i="2" s="1"/>
  <c r="E172" i="2"/>
  <c r="H172" i="2" s="1" a="1"/>
  <c r="H172" i="2" s="1"/>
  <c r="E173" i="2"/>
  <c r="H173" i="2" s="1" a="1"/>
  <c r="H173" i="2" s="1"/>
  <c r="E174" i="2"/>
  <c r="H174" i="2" s="1" a="1"/>
  <c r="H174" i="2" s="1"/>
  <c r="E175" i="2"/>
  <c r="H175" i="2" s="1" a="1"/>
  <c r="H175" i="2" s="1"/>
  <c r="E176" i="2"/>
  <c r="H176" i="2" s="1" a="1"/>
  <c r="H176" i="2" s="1"/>
  <c r="E177" i="2"/>
  <c r="H177" i="2" s="1" a="1"/>
  <c r="H177" i="2" s="1"/>
  <c r="E178" i="2"/>
  <c r="H178" i="2" s="1" a="1"/>
  <c r="H178" i="2" s="1"/>
  <c r="E179" i="2"/>
  <c r="H179" i="2" s="1" a="1"/>
  <c r="H179" i="2" s="1"/>
  <c r="E180" i="2"/>
  <c r="H180" i="2" s="1" a="1"/>
  <c r="H180" i="2" s="1"/>
  <c r="E181" i="2"/>
  <c r="H181" i="2" s="1" a="1"/>
  <c r="H181" i="2" s="1"/>
  <c r="E182" i="2"/>
  <c r="H182" i="2" s="1" a="1"/>
  <c r="H182" i="2" s="1"/>
  <c r="E183" i="2"/>
  <c r="H183" i="2" s="1" a="1"/>
  <c r="H183" i="2" s="1"/>
  <c r="E184" i="2"/>
  <c r="H184" i="2" s="1" a="1"/>
  <c r="H184" i="2" s="1"/>
  <c r="E185" i="2"/>
  <c r="H185" i="2" s="1" a="1"/>
  <c r="H185" i="2" s="1"/>
  <c r="E186" i="2"/>
  <c r="H186" i="2" s="1" a="1"/>
  <c r="H186" i="2" s="1"/>
  <c r="E187" i="2"/>
  <c r="H187" i="2" s="1" a="1"/>
  <c r="H187" i="2" s="1"/>
  <c r="E188" i="2"/>
  <c r="H188" i="2" s="1" a="1"/>
  <c r="H188" i="2" s="1"/>
  <c r="E189" i="2"/>
  <c r="H189" i="2" s="1" a="1"/>
  <c r="H189" i="2" s="1"/>
  <c r="E190" i="2"/>
  <c r="H190" i="2" s="1" a="1"/>
  <c r="H190" i="2" s="1"/>
  <c r="E191" i="2"/>
  <c r="H191" i="2" s="1" a="1"/>
  <c r="H191" i="2" s="1"/>
  <c r="E192" i="2"/>
  <c r="H192" i="2" s="1" a="1"/>
  <c r="H192" i="2" s="1"/>
  <c r="E193" i="2"/>
  <c r="H193" i="2" s="1" a="1"/>
  <c r="H193" i="2" s="1"/>
  <c r="E194" i="2"/>
  <c r="H194" i="2" s="1" a="1"/>
  <c r="H194" i="2" s="1"/>
  <c r="E195" i="2"/>
  <c r="H195" i="2" s="1" a="1"/>
  <c r="H195" i="2" s="1"/>
  <c r="E196" i="2"/>
  <c r="H196" i="2" s="1" a="1"/>
  <c r="H196" i="2" s="1"/>
  <c r="E197" i="2"/>
  <c r="H197" i="2" s="1" a="1"/>
  <c r="H197" i="2" s="1"/>
  <c r="E198" i="2"/>
  <c r="H198" i="2" s="1" a="1"/>
  <c r="H198" i="2" s="1"/>
  <c r="E199" i="2"/>
  <c r="H199" i="2" s="1" a="1"/>
  <c r="H199" i="2" s="1"/>
  <c r="E200" i="2"/>
  <c r="H200" i="2" s="1" a="1"/>
  <c r="H200" i="2" s="1"/>
  <c r="E201" i="2"/>
  <c r="H201" i="2" s="1" a="1"/>
  <c r="H201" i="2" s="1"/>
  <c r="E202" i="2"/>
  <c r="H202" i="2" s="1" a="1"/>
  <c r="H202" i="2" s="1"/>
  <c r="E203" i="2"/>
  <c r="H203" i="2" s="1" a="1"/>
  <c r="H203" i="2" s="1"/>
  <c r="E204" i="2"/>
  <c r="H204" i="2" s="1" a="1"/>
  <c r="H204" i="2" s="1"/>
  <c r="E205" i="2"/>
  <c r="H205" i="2" s="1" a="1"/>
  <c r="H205" i="2" s="1"/>
  <c r="E206" i="2"/>
  <c r="H206" i="2" s="1" a="1"/>
  <c r="H206" i="2" s="1"/>
  <c r="E207" i="2"/>
  <c r="H207" i="2" s="1" a="1"/>
  <c r="H207" i="2" s="1"/>
  <c r="E208" i="2"/>
  <c r="H208" i="2" s="1" a="1"/>
  <c r="H208" i="2" s="1"/>
  <c r="E209" i="2"/>
  <c r="H209" i="2" s="1" a="1"/>
  <c r="H209" i="2" s="1"/>
  <c r="E210" i="2"/>
  <c r="H210" i="2" s="1" a="1"/>
  <c r="H210" i="2" s="1"/>
  <c r="E211" i="2"/>
  <c r="H211" i="2" s="1" a="1"/>
  <c r="H211" i="2" s="1"/>
  <c r="E212" i="2"/>
  <c r="H212" i="2" s="1" a="1"/>
  <c r="H212" i="2" s="1"/>
  <c r="E213" i="2"/>
  <c r="H213" i="2" s="1" a="1"/>
  <c r="H213" i="2" s="1"/>
  <c r="E214" i="2"/>
  <c r="H214" i="2" s="1" a="1"/>
  <c r="H214" i="2" s="1"/>
  <c r="E215" i="2"/>
  <c r="H215" i="2" s="1" a="1"/>
  <c r="H215" i="2" s="1"/>
  <c r="E216" i="2"/>
  <c r="H216" i="2" s="1" a="1"/>
  <c r="H216" i="2" s="1"/>
  <c r="E217" i="2"/>
  <c r="H217" i="2" s="1" a="1"/>
  <c r="H217" i="2" s="1"/>
  <c r="E218" i="2"/>
  <c r="H218" i="2" s="1" a="1"/>
  <c r="H218" i="2" s="1"/>
  <c r="E219" i="2"/>
  <c r="H219" i="2" s="1" a="1"/>
  <c r="H219" i="2" s="1"/>
  <c r="E220" i="2"/>
  <c r="H220" i="2" s="1" a="1"/>
  <c r="H220" i="2" s="1"/>
  <c r="E221" i="2"/>
  <c r="H221" i="2" s="1" a="1"/>
  <c r="H221" i="2" s="1"/>
  <c r="E222" i="2"/>
  <c r="H222" i="2" s="1" a="1"/>
  <c r="H222" i="2" s="1"/>
  <c r="E223" i="2"/>
  <c r="H223" i="2" s="1" a="1"/>
  <c r="H223" i="2" s="1"/>
  <c r="E224" i="2"/>
  <c r="H224" i="2" s="1" a="1"/>
  <c r="H224" i="2" s="1"/>
  <c r="E225" i="2"/>
  <c r="H225" i="2" s="1" a="1"/>
  <c r="H225" i="2" s="1"/>
  <c r="E226" i="2"/>
  <c r="H226" i="2" s="1" a="1"/>
  <c r="H226" i="2" s="1"/>
  <c r="E227" i="2"/>
  <c r="H227" i="2" s="1" a="1"/>
  <c r="H227" i="2" s="1"/>
  <c r="E228" i="2"/>
  <c r="H228" i="2" s="1" a="1"/>
  <c r="H228" i="2" s="1"/>
  <c r="E229" i="2"/>
  <c r="H229" i="2" s="1" a="1"/>
  <c r="H229" i="2" s="1"/>
  <c r="E230" i="2"/>
  <c r="H230" i="2" s="1" a="1"/>
  <c r="H230" i="2" s="1"/>
  <c r="E231" i="2"/>
  <c r="H231" i="2" s="1" a="1"/>
  <c r="H231" i="2" s="1"/>
  <c r="E232" i="2"/>
  <c r="H232" i="2" s="1" a="1"/>
  <c r="H232" i="2" s="1"/>
  <c r="E233" i="2"/>
  <c r="H233" i="2" s="1" a="1"/>
  <c r="H233" i="2" s="1"/>
  <c r="E234" i="2"/>
  <c r="H234" i="2" s="1" a="1"/>
  <c r="H234" i="2" s="1"/>
  <c r="E235" i="2"/>
  <c r="H235" i="2" s="1" a="1"/>
  <c r="H235" i="2" s="1"/>
  <c r="E236" i="2"/>
  <c r="H236" i="2" s="1" a="1"/>
  <c r="H236" i="2" s="1"/>
  <c r="E237" i="2"/>
  <c r="H237" i="2" s="1" a="1"/>
  <c r="H237" i="2" s="1"/>
  <c r="E238" i="2"/>
  <c r="H238" i="2" s="1" a="1"/>
  <c r="H238" i="2" s="1"/>
  <c r="E239" i="2"/>
  <c r="H239" i="2" s="1" a="1"/>
  <c r="H239" i="2" s="1"/>
  <c r="E240" i="2"/>
  <c r="H240" i="2" s="1" a="1"/>
  <c r="H240" i="2" s="1"/>
  <c r="E241" i="2"/>
  <c r="H241" i="2" s="1" a="1"/>
  <c r="H241" i="2" s="1"/>
  <c r="E242" i="2"/>
  <c r="H242" i="2" s="1" a="1"/>
  <c r="H242" i="2" s="1"/>
  <c r="E243" i="2"/>
  <c r="H243" i="2" s="1" a="1"/>
  <c r="H243" i="2" s="1"/>
  <c r="E244" i="2"/>
  <c r="H244" i="2" s="1" a="1"/>
  <c r="H244" i="2" s="1"/>
  <c r="E245" i="2"/>
  <c r="H245" i="2" s="1" a="1"/>
  <c r="H245" i="2" s="1"/>
  <c r="E246" i="2"/>
  <c r="H246" i="2" s="1" a="1"/>
  <c r="H246" i="2" s="1"/>
  <c r="E247" i="2"/>
  <c r="H247" i="2" s="1" a="1"/>
  <c r="H247" i="2" s="1"/>
  <c r="E248" i="2"/>
  <c r="H248" i="2" s="1" a="1"/>
  <c r="H248" i="2" s="1"/>
  <c r="E249" i="2"/>
  <c r="H249" i="2" s="1" a="1"/>
  <c r="H249" i="2" s="1"/>
  <c r="E250" i="2"/>
  <c r="H250" i="2" s="1" a="1"/>
  <c r="H250" i="2" s="1"/>
  <c r="E251" i="2"/>
  <c r="H251" i="2" s="1" a="1"/>
  <c r="H251" i="2" s="1"/>
  <c r="E252" i="2"/>
  <c r="H252" i="2" s="1" a="1"/>
  <c r="H252" i="2" s="1"/>
  <c r="E253" i="2"/>
  <c r="H253" i="2" s="1" a="1"/>
  <c r="H253" i="2" s="1"/>
  <c r="E254" i="2"/>
  <c r="H254" i="2" s="1" a="1"/>
  <c r="H254" i="2" s="1"/>
  <c r="E255" i="2"/>
  <c r="H255" i="2" s="1" a="1"/>
  <c r="H255" i="2" s="1"/>
  <c r="E256" i="2"/>
  <c r="H256" i="2" s="1" a="1"/>
  <c r="H256" i="2" s="1"/>
  <c r="E257" i="2"/>
  <c r="H257" i="2" s="1" a="1"/>
  <c r="H257" i="2" s="1"/>
  <c r="E258" i="2"/>
  <c r="H258" i="2" s="1" a="1"/>
  <c r="H258" i="2" s="1"/>
  <c r="E259" i="2"/>
  <c r="H259" i="2" s="1" a="1"/>
  <c r="H259" i="2" s="1"/>
  <c r="E260" i="2"/>
  <c r="H260" i="2" s="1" a="1"/>
  <c r="H260" i="2" s="1"/>
  <c r="E261" i="2"/>
  <c r="H261" i="2" s="1" a="1"/>
  <c r="H261" i="2" s="1"/>
  <c r="E262" i="2"/>
  <c r="H262" i="2" s="1" a="1"/>
  <c r="H262" i="2" s="1"/>
  <c r="E263" i="2"/>
  <c r="H263" i="2" s="1" a="1"/>
  <c r="H263" i="2" s="1"/>
  <c r="E264" i="2"/>
  <c r="H264" i="2" s="1" a="1"/>
  <c r="H264" i="2" s="1"/>
  <c r="E265" i="2"/>
  <c r="H265" i="2" s="1" a="1"/>
  <c r="H265" i="2" s="1"/>
  <c r="E266" i="2"/>
  <c r="H266" i="2" s="1" a="1"/>
  <c r="H266" i="2" s="1"/>
  <c r="E267" i="2"/>
  <c r="H267" i="2" s="1" a="1"/>
  <c r="H267" i="2" s="1"/>
  <c r="E268" i="2"/>
  <c r="H268" i="2" s="1" a="1"/>
  <c r="H268" i="2" s="1"/>
  <c r="E269" i="2"/>
  <c r="H269" i="2" s="1" a="1"/>
  <c r="H269" i="2" s="1"/>
  <c r="E270" i="2"/>
  <c r="H270" i="2" s="1" a="1"/>
  <c r="H270" i="2" s="1"/>
  <c r="E271" i="2"/>
  <c r="H271" i="2" s="1" a="1"/>
  <c r="H271" i="2" s="1"/>
  <c r="E272" i="2"/>
  <c r="H272" i="2" s="1" a="1"/>
  <c r="H272" i="2" s="1"/>
  <c r="E273" i="2"/>
  <c r="H273" i="2" s="1" a="1"/>
  <c r="H273" i="2" s="1"/>
  <c r="E274" i="2"/>
  <c r="H274" i="2" s="1" a="1"/>
  <c r="H274" i="2" s="1"/>
  <c r="E275" i="2"/>
  <c r="H275" i="2" s="1" a="1"/>
  <c r="H275" i="2" s="1"/>
  <c r="E276" i="2"/>
  <c r="H276" i="2" s="1" a="1"/>
  <c r="H276" i="2" s="1"/>
  <c r="E277" i="2"/>
  <c r="H277" i="2" s="1" a="1"/>
  <c r="H277" i="2" s="1"/>
  <c r="E278" i="2"/>
  <c r="H278" i="2" s="1" a="1"/>
  <c r="H278" i="2" s="1"/>
  <c r="E279" i="2"/>
  <c r="H279" i="2" s="1" a="1"/>
  <c r="H279" i="2" s="1"/>
  <c r="E280" i="2"/>
  <c r="H280" i="2" s="1" a="1"/>
  <c r="H280" i="2" s="1"/>
  <c r="E281" i="2"/>
  <c r="H281" i="2" s="1" a="1"/>
  <c r="H281" i="2" s="1"/>
  <c r="E282" i="2"/>
  <c r="H282" i="2" s="1" a="1"/>
  <c r="H282" i="2" s="1"/>
  <c r="E283" i="2"/>
  <c r="H283" i="2" s="1" a="1"/>
  <c r="H283" i="2" s="1"/>
  <c r="E284" i="2"/>
  <c r="H284" i="2" s="1" a="1"/>
  <c r="H284" i="2" s="1"/>
  <c r="E285" i="2"/>
  <c r="H285" i="2" s="1" a="1"/>
  <c r="H285" i="2" s="1"/>
  <c r="E286" i="2"/>
  <c r="H286" i="2" s="1" a="1"/>
  <c r="H286" i="2" s="1"/>
  <c r="E287" i="2"/>
  <c r="H287" i="2" s="1" a="1"/>
  <c r="H287" i="2" s="1"/>
  <c r="E288" i="2"/>
  <c r="H288" i="2" s="1" a="1"/>
  <c r="H288" i="2" s="1"/>
  <c r="E289" i="2"/>
  <c r="H289" i="2" s="1" a="1"/>
  <c r="H289" i="2" s="1"/>
  <c r="E290" i="2"/>
  <c r="H290" i="2" s="1" a="1"/>
  <c r="H290" i="2" s="1"/>
  <c r="E291" i="2"/>
  <c r="H291" i="2" s="1" a="1"/>
  <c r="H291" i="2" s="1"/>
  <c r="E292" i="2"/>
  <c r="H292" i="2" s="1" a="1"/>
  <c r="H292" i="2" s="1"/>
  <c r="E293" i="2"/>
  <c r="H293" i="2" s="1" a="1"/>
  <c r="H293" i="2" s="1"/>
  <c r="E294" i="2"/>
  <c r="H294" i="2" s="1" a="1"/>
  <c r="H294" i="2" s="1"/>
  <c r="E295" i="2"/>
  <c r="H295" i="2" s="1" a="1"/>
  <c r="H295" i="2" s="1"/>
  <c r="E296" i="2"/>
  <c r="H296" i="2" s="1" a="1"/>
  <c r="H296" i="2" s="1"/>
  <c r="E297" i="2"/>
  <c r="H297" i="2" s="1" a="1"/>
  <c r="H297" i="2" s="1"/>
  <c r="E298" i="2"/>
  <c r="H298" i="2" s="1" a="1"/>
  <c r="H298" i="2" s="1"/>
  <c r="E299" i="2"/>
  <c r="H299" i="2" s="1" a="1"/>
  <c r="H299" i="2" s="1"/>
  <c r="E300" i="2"/>
  <c r="H300" i="2" s="1" a="1"/>
  <c r="H300" i="2" s="1"/>
  <c r="E301" i="2"/>
  <c r="H301" i="2" s="1" a="1"/>
  <c r="H301" i="2" s="1"/>
  <c r="E302" i="2"/>
  <c r="H302" i="2" s="1" a="1"/>
  <c r="H302" i="2" s="1"/>
  <c r="E303" i="2"/>
  <c r="H303" i="2" s="1" a="1"/>
  <c r="H303" i="2" s="1"/>
  <c r="E304" i="2"/>
  <c r="H304" i="2" s="1" a="1"/>
  <c r="H304" i="2" s="1"/>
  <c r="E305" i="2"/>
  <c r="H305" i="2" s="1" a="1"/>
  <c r="H305" i="2" s="1"/>
  <c r="E306" i="2"/>
  <c r="H306" i="2" s="1" a="1"/>
  <c r="H306" i="2" s="1"/>
  <c r="E307" i="2"/>
  <c r="H307" i="2" s="1" a="1"/>
  <c r="H307" i="2" s="1"/>
  <c r="E308" i="2"/>
  <c r="H308" i="2" s="1" a="1"/>
  <c r="H308" i="2" s="1"/>
  <c r="E309" i="2"/>
  <c r="H309" i="2" s="1" a="1"/>
  <c r="H309" i="2" s="1"/>
  <c r="E310" i="2"/>
  <c r="H310" i="2" s="1" a="1"/>
  <c r="H310" i="2" s="1"/>
  <c r="E311" i="2"/>
  <c r="H311" i="2" s="1" a="1"/>
  <c r="H311" i="2" s="1"/>
  <c r="E312" i="2"/>
  <c r="H312" i="2" s="1" a="1"/>
  <c r="H312" i="2" s="1"/>
  <c r="E313" i="2"/>
  <c r="H313" i="2" s="1" a="1"/>
  <c r="H313" i="2" s="1"/>
  <c r="E314" i="2"/>
  <c r="H314" i="2" s="1" a="1"/>
  <c r="H314" i="2" s="1"/>
  <c r="E315" i="2"/>
  <c r="H315" i="2" s="1" a="1"/>
  <c r="H315" i="2" s="1"/>
  <c r="E316" i="2"/>
  <c r="H316" i="2" s="1" a="1"/>
  <c r="H316" i="2" s="1"/>
  <c r="E317" i="2"/>
  <c r="H317" i="2" s="1" a="1"/>
  <c r="H317" i="2" s="1"/>
  <c r="E318" i="2"/>
  <c r="H318" i="2" s="1" a="1"/>
  <c r="H318" i="2" s="1"/>
  <c r="E319" i="2"/>
  <c r="H319" i="2" s="1" a="1"/>
  <c r="H319" i="2" s="1"/>
  <c r="E320" i="2"/>
  <c r="H320" i="2" s="1" a="1"/>
  <c r="H320" i="2" s="1"/>
  <c r="E321" i="2"/>
  <c r="H321" i="2" s="1" a="1"/>
  <c r="H321" i="2" s="1"/>
  <c r="E322" i="2"/>
  <c r="H322" i="2" s="1" a="1"/>
  <c r="H322" i="2" s="1"/>
  <c r="E323" i="2"/>
  <c r="H323" i="2" s="1" a="1"/>
  <c r="H323" i="2" s="1"/>
  <c r="E324" i="2"/>
  <c r="H324" i="2" s="1" a="1"/>
  <c r="H324" i="2" s="1"/>
  <c r="E325" i="2"/>
  <c r="H325" i="2" s="1" a="1"/>
  <c r="H325" i="2" s="1"/>
  <c r="E326" i="2"/>
  <c r="H326" i="2" s="1" a="1"/>
  <c r="H326" i="2" s="1"/>
  <c r="E327" i="2"/>
  <c r="H327" i="2" s="1" a="1"/>
  <c r="H327" i="2" s="1"/>
  <c r="E328" i="2"/>
  <c r="H328" i="2" s="1" a="1"/>
  <c r="H328" i="2" s="1"/>
  <c r="E329" i="2"/>
  <c r="H329" i="2" s="1" a="1"/>
  <c r="H329" i="2" s="1"/>
  <c r="E330" i="2"/>
  <c r="H330" i="2" s="1" a="1"/>
  <c r="H330" i="2" s="1"/>
  <c r="E331" i="2"/>
  <c r="H331" i="2" s="1" a="1"/>
  <c r="H331" i="2" s="1"/>
  <c r="E332" i="2"/>
  <c r="H332" i="2" s="1" a="1"/>
  <c r="H332" i="2" s="1"/>
  <c r="E333" i="2"/>
  <c r="H333" i="2" s="1" a="1"/>
  <c r="H333" i="2" s="1"/>
  <c r="E334" i="2"/>
  <c r="H334" i="2" s="1" a="1"/>
  <c r="H334" i="2" s="1"/>
  <c r="E335" i="2"/>
  <c r="H335" i="2" s="1" a="1"/>
  <c r="H335" i="2" s="1"/>
  <c r="E336" i="2"/>
  <c r="H336" i="2" s="1" a="1"/>
  <c r="H336" i="2" s="1"/>
  <c r="E337" i="2"/>
  <c r="H337" i="2" s="1" a="1"/>
  <c r="H337" i="2" s="1"/>
  <c r="E338" i="2"/>
  <c r="H338" i="2" s="1" a="1"/>
  <c r="H338" i="2" s="1"/>
  <c r="E339" i="2"/>
  <c r="H339" i="2" s="1" a="1"/>
  <c r="H339" i="2" s="1"/>
  <c r="E340" i="2"/>
  <c r="H340" i="2" s="1" a="1"/>
  <c r="H340" i="2" s="1"/>
  <c r="E341" i="2"/>
  <c r="H341" i="2" s="1" a="1"/>
  <c r="H341" i="2" s="1"/>
  <c r="E342" i="2"/>
  <c r="H342" i="2" s="1" a="1"/>
  <c r="H342" i="2" s="1"/>
  <c r="E343" i="2"/>
  <c r="H343" i="2" s="1" a="1"/>
  <c r="H343" i="2" s="1"/>
  <c r="E344" i="2"/>
  <c r="H344" i="2" s="1" a="1"/>
  <c r="H344" i="2" s="1"/>
  <c r="E345" i="2"/>
  <c r="H345" i="2" s="1" a="1"/>
  <c r="H345" i="2" s="1"/>
  <c r="E346" i="2"/>
  <c r="H346" i="2" s="1" a="1"/>
  <c r="H346" i="2" s="1"/>
  <c r="E347" i="2"/>
  <c r="H347" i="2" s="1" a="1"/>
  <c r="H347" i="2" s="1"/>
  <c r="E348" i="2"/>
  <c r="H348" i="2" s="1" a="1"/>
  <c r="H348" i="2" s="1"/>
  <c r="E349" i="2"/>
  <c r="H349" i="2" s="1" a="1"/>
  <c r="H349" i="2" s="1"/>
  <c r="E350" i="2"/>
  <c r="H350" i="2" s="1" a="1"/>
  <c r="H350" i="2" s="1"/>
  <c r="E351" i="2"/>
  <c r="H351" i="2" s="1" a="1"/>
  <c r="H351" i="2" s="1"/>
  <c r="E352" i="2"/>
  <c r="H352" i="2" s="1" a="1"/>
  <c r="H352" i="2" s="1"/>
  <c r="E353" i="2"/>
  <c r="H353" i="2" s="1" a="1"/>
  <c r="H353" i="2" s="1"/>
  <c r="E354" i="2"/>
  <c r="H354" i="2" s="1" a="1"/>
  <c r="H354" i="2" s="1"/>
  <c r="E355" i="2"/>
  <c r="H355" i="2" s="1" a="1"/>
  <c r="H355" i="2" s="1"/>
  <c r="E356" i="2"/>
  <c r="H356" i="2" s="1" a="1"/>
  <c r="H356" i="2" s="1"/>
  <c r="E357" i="2"/>
  <c r="H357" i="2" s="1" a="1"/>
  <c r="H357" i="2" s="1"/>
  <c r="E358" i="2"/>
  <c r="H358" i="2" s="1" a="1"/>
  <c r="H358" i="2" s="1"/>
  <c r="E359" i="2"/>
  <c r="H359" i="2" s="1" a="1"/>
  <c r="H359" i="2" s="1"/>
  <c r="E360" i="2"/>
  <c r="H360" i="2" s="1" a="1"/>
  <c r="H360" i="2" s="1"/>
  <c r="E361" i="2"/>
  <c r="H361" i="2" s="1" a="1"/>
  <c r="H361" i="2" s="1"/>
  <c r="E362" i="2"/>
  <c r="H362" i="2" s="1" a="1"/>
  <c r="H362" i="2" s="1"/>
  <c r="E363" i="2"/>
  <c r="H363" i="2" s="1" a="1"/>
  <c r="H363" i="2" s="1"/>
  <c r="E364" i="2"/>
  <c r="H364" i="2" s="1" a="1"/>
  <c r="H364" i="2" s="1"/>
  <c r="E365" i="2"/>
  <c r="H365" i="2" s="1" a="1"/>
  <c r="H365" i="2" s="1"/>
  <c r="E366" i="2"/>
  <c r="H366" i="2" s="1" a="1"/>
  <c r="H366" i="2" s="1"/>
  <c r="E367" i="2"/>
  <c r="H367" i="2" s="1" a="1"/>
  <c r="H367" i="2" s="1"/>
  <c r="E368" i="2"/>
  <c r="H368" i="2" s="1" a="1"/>
  <c r="H368" i="2" s="1"/>
  <c r="E369" i="2"/>
  <c r="H369" i="2" s="1" a="1"/>
  <c r="H369" i="2" s="1"/>
  <c r="E370" i="2"/>
  <c r="H370" i="2" s="1" a="1"/>
  <c r="H370" i="2" s="1"/>
  <c r="E371" i="2"/>
  <c r="H371" i="2" s="1" a="1"/>
  <c r="H371" i="2" s="1"/>
  <c r="E372" i="2"/>
  <c r="H372" i="2" s="1" a="1"/>
  <c r="H372" i="2" s="1"/>
  <c r="E373" i="2"/>
  <c r="H373" i="2" s="1" a="1"/>
  <c r="H373" i="2" s="1"/>
  <c r="E374" i="2"/>
  <c r="H374" i="2" s="1" a="1"/>
  <c r="H374" i="2" s="1"/>
  <c r="E375" i="2"/>
  <c r="H375" i="2" s="1" a="1"/>
  <c r="H375" i="2" s="1"/>
  <c r="E376" i="2"/>
  <c r="H376" i="2" s="1" a="1"/>
  <c r="H376" i="2" s="1"/>
  <c r="E377" i="2"/>
  <c r="H377" i="2" s="1" a="1"/>
  <c r="H377" i="2" s="1"/>
  <c r="E378" i="2"/>
  <c r="H378" i="2" s="1" a="1"/>
  <c r="H378" i="2" s="1"/>
  <c r="E379" i="2"/>
  <c r="H379" i="2" s="1" a="1"/>
  <c r="H379" i="2" s="1"/>
  <c r="E380" i="2"/>
  <c r="H380" i="2" s="1" a="1"/>
  <c r="H380" i="2" s="1"/>
  <c r="E381" i="2"/>
  <c r="H381" i="2" s="1" a="1"/>
  <c r="H381" i="2" s="1"/>
  <c r="E382" i="2"/>
  <c r="H382" i="2" s="1" a="1"/>
  <c r="H382" i="2" s="1"/>
  <c r="E383" i="2"/>
  <c r="H383" i="2" s="1" a="1"/>
  <c r="H383" i="2" s="1"/>
  <c r="E384" i="2"/>
  <c r="H384" i="2" s="1" a="1"/>
  <c r="H384" i="2" s="1"/>
  <c r="E385" i="2"/>
  <c r="H385" i="2" s="1" a="1"/>
  <c r="H385" i="2" s="1"/>
  <c r="E2" i="2"/>
  <c r="H2" i="2" s="1" a="1"/>
  <c r="H2" i="2" s="1"/>
  <c r="I2" i="2" s="1"/>
  <c r="CV11" i="3"/>
  <c r="CV10" i="3"/>
  <c r="CV9" i="3"/>
  <c r="CV8" i="3"/>
  <c r="CV7" i="3"/>
  <c r="CV6" i="3"/>
  <c r="CV5" i="3"/>
  <c r="CV4" i="3"/>
  <c r="CV3" i="3"/>
  <c r="CV2" i="3"/>
  <c r="CL11" i="3"/>
  <c r="CL10" i="3"/>
  <c r="CL9" i="3"/>
  <c r="CL8" i="3"/>
  <c r="CL7" i="3"/>
  <c r="CL6" i="3"/>
  <c r="CL5" i="3"/>
  <c r="CL4" i="3"/>
  <c r="CL3" i="3"/>
  <c r="CL2" i="3"/>
  <c r="CB11" i="3"/>
  <c r="CB10" i="3"/>
  <c r="CB9" i="3"/>
  <c r="CB8" i="3"/>
  <c r="CB7" i="3"/>
  <c r="CB6" i="3"/>
  <c r="CB5" i="3"/>
  <c r="CB4" i="3"/>
  <c r="CB3" i="3"/>
  <c r="CB2" i="3"/>
  <c r="BR11" i="3"/>
  <c r="BR10" i="3"/>
  <c r="BR9" i="3"/>
  <c r="BR8" i="3"/>
  <c r="BR7" i="3"/>
  <c r="BR6" i="3"/>
  <c r="BR5" i="3"/>
  <c r="BR4" i="3"/>
  <c r="BR3" i="3"/>
  <c r="BR2" i="3"/>
  <c r="BH11" i="3"/>
  <c r="BH10" i="3"/>
  <c r="BH9" i="3"/>
  <c r="BH8" i="3"/>
  <c r="BH7" i="3"/>
  <c r="BH6" i="3"/>
  <c r="BH5" i="3"/>
  <c r="BH4" i="3"/>
  <c r="BH3" i="3"/>
  <c r="BH2" i="3"/>
  <c r="AX11" i="3"/>
  <c r="AX10" i="3"/>
  <c r="AX9" i="3"/>
  <c r="AX8" i="3"/>
  <c r="AX7" i="3"/>
  <c r="AX6" i="3"/>
  <c r="AX5" i="3"/>
  <c r="AX4" i="3"/>
  <c r="AX3" i="3"/>
  <c r="AX2" i="3"/>
  <c r="AN11" i="3"/>
  <c r="AN10" i="3"/>
  <c r="AN9" i="3"/>
  <c r="AN8" i="3"/>
  <c r="AN7" i="3"/>
  <c r="AN6" i="3"/>
  <c r="AN5" i="3"/>
  <c r="AN4" i="3"/>
  <c r="AN3" i="3"/>
  <c r="AN2" i="3"/>
  <c r="AD11" i="3"/>
  <c r="AD10" i="3"/>
  <c r="AD9" i="3"/>
  <c r="AD8" i="3"/>
  <c r="AD7" i="3"/>
  <c r="AD6" i="3"/>
  <c r="AD5" i="3"/>
  <c r="AD4" i="3"/>
  <c r="AD3" i="3"/>
  <c r="AD2" i="3"/>
  <c r="T11" i="3"/>
  <c r="T10" i="3"/>
  <c r="T9" i="3"/>
  <c r="T8" i="3"/>
  <c r="T7" i="3"/>
  <c r="T6" i="3"/>
  <c r="T5" i="3"/>
  <c r="T4" i="3"/>
  <c r="T3" i="3"/>
  <c r="T2" i="3"/>
  <c r="J11" i="3"/>
  <c r="J10" i="3"/>
  <c r="J9" i="3"/>
  <c r="J8" i="3"/>
  <c r="J7" i="3"/>
  <c r="J6" i="3"/>
  <c r="J5" i="3"/>
  <c r="J4" i="3"/>
  <c r="J3" i="3"/>
  <c r="J2" i="3"/>
  <c r="D11" i="3"/>
  <c r="D5" i="3"/>
  <c r="D6" i="3"/>
  <c r="D7" i="3"/>
  <c r="D8" i="3"/>
  <c r="D9" i="3"/>
  <c r="D10" i="3"/>
  <c r="D4" i="3"/>
  <c r="D3" i="3"/>
  <c r="D2" i="3"/>
  <c r="A2" i="2"/>
  <c r="B2" i="2"/>
  <c r="C2" i="2"/>
  <c r="D2" i="2"/>
  <c r="F2" i="2"/>
  <c r="G2" i="2"/>
  <c r="A3" i="2"/>
  <c r="B3" i="2"/>
  <c r="C3" i="2"/>
  <c r="D3" i="2"/>
  <c r="F3" i="2"/>
  <c r="G3" i="2"/>
  <c r="A4" i="2"/>
  <c r="B4" i="2"/>
  <c r="C4" i="2"/>
  <c r="D4" i="2"/>
  <c r="F4" i="2"/>
  <c r="G4" i="2"/>
  <c r="A5" i="2"/>
  <c r="B5" i="2"/>
  <c r="C5" i="2"/>
  <c r="D5" i="2"/>
  <c r="F5" i="2"/>
  <c r="G5" i="2"/>
  <c r="A6" i="2"/>
  <c r="B6" i="2"/>
  <c r="C6" i="2"/>
  <c r="D6" i="2"/>
  <c r="F6" i="2"/>
  <c r="G6" i="2"/>
  <c r="A7" i="2"/>
  <c r="B7" i="2"/>
  <c r="C7" i="2"/>
  <c r="D7" i="2"/>
  <c r="F7" i="2"/>
  <c r="G7" i="2"/>
  <c r="A8" i="2"/>
  <c r="B8" i="2"/>
  <c r="C8" i="2"/>
  <c r="D8" i="2"/>
  <c r="F8" i="2"/>
  <c r="G8" i="2"/>
  <c r="A9" i="2"/>
  <c r="B9" i="2"/>
  <c r="C9" i="2"/>
  <c r="D9" i="2"/>
  <c r="F9" i="2"/>
  <c r="G9" i="2"/>
  <c r="A10" i="2"/>
  <c r="B10" i="2"/>
  <c r="C10" i="2"/>
  <c r="D10" i="2"/>
  <c r="F10" i="2"/>
  <c r="G10" i="2"/>
  <c r="A11" i="2"/>
  <c r="B11" i="2"/>
  <c r="C11" i="2"/>
  <c r="D11" i="2"/>
  <c r="F11" i="2"/>
  <c r="G11" i="2"/>
  <c r="A12" i="2"/>
  <c r="B12" i="2"/>
  <c r="C12" i="2"/>
  <c r="D12" i="2"/>
  <c r="F12" i="2"/>
  <c r="G12" i="2"/>
  <c r="A13" i="2"/>
  <c r="B13" i="2"/>
  <c r="C13" i="2"/>
  <c r="D13" i="2"/>
  <c r="F13" i="2"/>
  <c r="G13" i="2"/>
  <c r="A14" i="2"/>
  <c r="B14" i="2"/>
  <c r="C14" i="2"/>
  <c r="D14" i="2"/>
  <c r="F14" i="2"/>
  <c r="G14" i="2"/>
  <c r="A15" i="2"/>
  <c r="B15" i="2"/>
  <c r="C15" i="2"/>
  <c r="D15" i="2"/>
  <c r="F15" i="2"/>
  <c r="G15" i="2"/>
  <c r="A16" i="2"/>
  <c r="B16" i="2"/>
  <c r="C16" i="2"/>
  <c r="D16" i="2"/>
  <c r="F16" i="2"/>
  <c r="G16" i="2"/>
  <c r="A17" i="2"/>
  <c r="B17" i="2"/>
  <c r="C17" i="2"/>
  <c r="D17" i="2"/>
  <c r="F17" i="2"/>
  <c r="G17" i="2"/>
  <c r="A18" i="2"/>
  <c r="B18" i="2"/>
  <c r="C18" i="2"/>
  <c r="D18" i="2"/>
  <c r="F18" i="2"/>
  <c r="G18" i="2"/>
  <c r="A19" i="2"/>
  <c r="B19" i="2"/>
  <c r="C19" i="2"/>
  <c r="D19" i="2"/>
  <c r="F19" i="2"/>
  <c r="G19" i="2"/>
  <c r="A20" i="2"/>
  <c r="B20" i="2"/>
  <c r="C20" i="2"/>
  <c r="D20" i="2"/>
  <c r="F20" i="2"/>
  <c r="G20" i="2"/>
  <c r="A21" i="2"/>
  <c r="B21" i="2"/>
  <c r="C21" i="2"/>
  <c r="D21" i="2"/>
  <c r="F21" i="2"/>
  <c r="G21" i="2"/>
  <c r="A22" i="2"/>
  <c r="B22" i="2"/>
  <c r="C22" i="2"/>
  <c r="D22" i="2"/>
  <c r="F22" i="2"/>
  <c r="G22" i="2"/>
  <c r="A23" i="2"/>
  <c r="B23" i="2"/>
  <c r="C23" i="2"/>
  <c r="D23" i="2"/>
  <c r="F23" i="2"/>
  <c r="G23" i="2"/>
  <c r="A24" i="2"/>
  <c r="B24" i="2"/>
  <c r="C24" i="2"/>
  <c r="D24" i="2"/>
  <c r="F24" i="2"/>
  <c r="G24" i="2"/>
  <c r="A25" i="2"/>
  <c r="B25" i="2"/>
  <c r="C25" i="2"/>
  <c r="D25" i="2"/>
  <c r="F25" i="2"/>
  <c r="G25" i="2"/>
  <c r="A26" i="2"/>
  <c r="B26" i="2"/>
  <c r="C26" i="2"/>
  <c r="D26" i="2"/>
  <c r="F26" i="2"/>
  <c r="G26" i="2"/>
  <c r="A27" i="2"/>
  <c r="B27" i="2"/>
  <c r="C27" i="2"/>
  <c r="D27" i="2"/>
  <c r="F27" i="2"/>
  <c r="G27" i="2"/>
  <c r="A28" i="2"/>
  <c r="B28" i="2"/>
  <c r="C28" i="2"/>
  <c r="D28" i="2"/>
  <c r="F28" i="2"/>
  <c r="G28" i="2"/>
  <c r="A29" i="2"/>
  <c r="B29" i="2"/>
  <c r="C29" i="2"/>
  <c r="D29" i="2"/>
  <c r="F29" i="2"/>
  <c r="G29" i="2"/>
  <c r="A30" i="2"/>
  <c r="B30" i="2"/>
  <c r="C30" i="2"/>
  <c r="D30" i="2"/>
  <c r="F30" i="2"/>
  <c r="G30" i="2"/>
  <c r="A31" i="2"/>
  <c r="B31" i="2"/>
  <c r="C31" i="2"/>
  <c r="D31" i="2"/>
  <c r="F31" i="2"/>
  <c r="G31" i="2"/>
  <c r="A32" i="2"/>
  <c r="B32" i="2"/>
  <c r="C32" i="2"/>
  <c r="D32" i="2"/>
  <c r="F32" i="2"/>
  <c r="G32" i="2"/>
  <c r="A33" i="2"/>
  <c r="B33" i="2"/>
  <c r="C33" i="2"/>
  <c r="D33" i="2"/>
  <c r="F33" i="2"/>
  <c r="G33" i="2"/>
  <c r="A34" i="2"/>
  <c r="B34" i="2"/>
  <c r="C34" i="2"/>
  <c r="D34" i="2"/>
  <c r="F34" i="2"/>
  <c r="G34" i="2"/>
  <c r="A35" i="2"/>
  <c r="B35" i="2"/>
  <c r="C35" i="2"/>
  <c r="D35" i="2"/>
  <c r="F35" i="2"/>
  <c r="G35" i="2"/>
  <c r="A36" i="2"/>
  <c r="B36" i="2"/>
  <c r="C36" i="2"/>
  <c r="D36" i="2"/>
  <c r="F36" i="2"/>
  <c r="G36" i="2"/>
  <c r="A37" i="2"/>
  <c r="B37" i="2"/>
  <c r="C37" i="2"/>
  <c r="D37" i="2"/>
  <c r="F37" i="2"/>
  <c r="G37" i="2"/>
  <c r="A38" i="2"/>
  <c r="B38" i="2"/>
  <c r="C38" i="2"/>
  <c r="D38" i="2"/>
  <c r="F38" i="2"/>
  <c r="G38" i="2"/>
  <c r="A39" i="2"/>
  <c r="B39" i="2"/>
  <c r="C39" i="2"/>
  <c r="D39" i="2"/>
  <c r="F39" i="2"/>
  <c r="G39" i="2"/>
  <c r="A40" i="2"/>
  <c r="B40" i="2"/>
  <c r="C40" i="2"/>
  <c r="D40" i="2"/>
  <c r="F40" i="2"/>
  <c r="G40" i="2"/>
  <c r="A41" i="2"/>
  <c r="B41" i="2"/>
  <c r="C41" i="2"/>
  <c r="D41" i="2"/>
  <c r="F41" i="2"/>
  <c r="G41" i="2"/>
  <c r="A42" i="2"/>
  <c r="B42" i="2"/>
  <c r="C42" i="2"/>
  <c r="D42" i="2"/>
  <c r="F42" i="2"/>
  <c r="G42" i="2"/>
  <c r="A43" i="2"/>
  <c r="B43" i="2"/>
  <c r="C43" i="2"/>
  <c r="D43" i="2"/>
  <c r="F43" i="2"/>
  <c r="G43" i="2"/>
  <c r="A44" i="2"/>
  <c r="B44" i="2"/>
  <c r="C44" i="2"/>
  <c r="D44" i="2"/>
  <c r="F44" i="2"/>
  <c r="G44" i="2"/>
  <c r="A45" i="2"/>
  <c r="B45" i="2"/>
  <c r="C45" i="2"/>
  <c r="D45" i="2"/>
  <c r="F45" i="2"/>
  <c r="G45" i="2"/>
  <c r="A46" i="2"/>
  <c r="B46" i="2"/>
  <c r="C46" i="2"/>
  <c r="D46" i="2"/>
  <c r="F46" i="2"/>
  <c r="G46" i="2"/>
  <c r="A47" i="2"/>
  <c r="B47" i="2"/>
  <c r="C47" i="2"/>
  <c r="D47" i="2"/>
  <c r="F47" i="2"/>
  <c r="G47" i="2"/>
  <c r="A48" i="2"/>
  <c r="B48" i="2"/>
  <c r="C48" i="2"/>
  <c r="D48" i="2"/>
  <c r="F48" i="2"/>
  <c r="G48" i="2"/>
  <c r="A49" i="2"/>
  <c r="B49" i="2"/>
  <c r="C49" i="2"/>
  <c r="D49" i="2"/>
  <c r="F49" i="2"/>
  <c r="G49" i="2"/>
  <c r="A50" i="2"/>
  <c r="B50" i="2"/>
  <c r="C50" i="2"/>
  <c r="D50" i="2"/>
  <c r="F50" i="2"/>
  <c r="G50" i="2"/>
  <c r="A51" i="2"/>
  <c r="B51" i="2"/>
  <c r="C51" i="2"/>
  <c r="D51" i="2"/>
  <c r="F51" i="2"/>
  <c r="G51" i="2"/>
  <c r="A52" i="2"/>
  <c r="B52" i="2"/>
  <c r="C52" i="2"/>
  <c r="D52" i="2"/>
  <c r="F52" i="2"/>
  <c r="G52" i="2"/>
  <c r="A53" i="2"/>
  <c r="B53" i="2"/>
  <c r="C53" i="2"/>
  <c r="D53" i="2"/>
  <c r="F53" i="2"/>
  <c r="G53" i="2"/>
  <c r="A54" i="2"/>
  <c r="B54" i="2"/>
  <c r="C54" i="2"/>
  <c r="D54" i="2"/>
  <c r="F54" i="2"/>
  <c r="G54" i="2"/>
  <c r="A55" i="2"/>
  <c r="B55" i="2"/>
  <c r="C55" i="2"/>
  <c r="D55" i="2"/>
  <c r="F55" i="2"/>
  <c r="G55" i="2"/>
  <c r="A56" i="2"/>
  <c r="B56" i="2"/>
  <c r="C56" i="2"/>
  <c r="D56" i="2"/>
  <c r="F56" i="2"/>
  <c r="G56" i="2"/>
  <c r="A57" i="2"/>
  <c r="B57" i="2"/>
  <c r="C57" i="2"/>
  <c r="D57" i="2"/>
  <c r="F57" i="2"/>
  <c r="G57" i="2"/>
  <c r="A58" i="2"/>
  <c r="B58" i="2"/>
  <c r="C58" i="2"/>
  <c r="D58" i="2"/>
  <c r="F58" i="2"/>
  <c r="G58" i="2"/>
  <c r="A59" i="2"/>
  <c r="B59" i="2"/>
  <c r="C59" i="2"/>
  <c r="D59" i="2"/>
  <c r="F59" i="2"/>
  <c r="G59" i="2"/>
  <c r="A60" i="2"/>
  <c r="B60" i="2"/>
  <c r="C60" i="2"/>
  <c r="D60" i="2"/>
  <c r="F60" i="2"/>
  <c r="G60" i="2"/>
  <c r="A61" i="2"/>
  <c r="B61" i="2"/>
  <c r="C61" i="2"/>
  <c r="D61" i="2"/>
  <c r="F61" i="2"/>
  <c r="G61" i="2"/>
  <c r="A62" i="2"/>
  <c r="B62" i="2"/>
  <c r="C62" i="2"/>
  <c r="D62" i="2"/>
  <c r="F62" i="2"/>
  <c r="G62" i="2"/>
  <c r="A63" i="2"/>
  <c r="B63" i="2"/>
  <c r="C63" i="2"/>
  <c r="D63" i="2"/>
  <c r="F63" i="2"/>
  <c r="G63" i="2"/>
  <c r="A64" i="2"/>
  <c r="B64" i="2"/>
  <c r="C64" i="2"/>
  <c r="D64" i="2"/>
  <c r="F64" i="2"/>
  <c r="G64" i="2"/>
  <c r="A65" i="2"/>
  <c r="B65" i="2"/>
  <c r="C65" i="2"/>
  <c r="D65" i="2"/>
  <c r="F65" i="2"/>
  <c r="G65" i="2"/>
  <c r="A66" i="2"/>
  <c r="B66" i="2"/>
  <c r="C66" i="2"/>
  <c r="D66" i="2"/>
  <c r="F66" i="2"/>
  <c r="G66" i="2"/>
  <c r="A67" i="2"/>
  <c r="B67" i="2"/>
  <c r="C67" i="2"/>
  <c r="D67" i="2"/>
  <c r="F67" i="2"/>
  <c r="G67" i="2"/>
  <c r="A68" i="2"/>
  <c r="B68" i="2"/>
  <c r="C68" i="2"/>
  <c r="D68" i="2"/>
  <c r="F68" i="2"/>
  <c r="G68" i="2"/>
  <c r="A69" i="2"/>
  <c r="B69" i="2"/>
  <c r="C69" i="2"/>
  <c r="D69" i="2"/>
  <c r="F69" i="2"/>
  <c r="G69" i="2"/>
  <c r="A70" i="2"/>
  <c r="B70" i="2"/>
  <c r="C70" i="2"/>
  <c r="D70" i="2"/>
  <c r="F70" i="2"/>
  <c r="G70" i="2"/>
  <c r="A71" i="2"/>
  <c r="B71" i="2"/>
  <c r="C71" i="2"/>
  <c r="D71" i="2"/>
  <c r="F71" i="2"/>
  <c r="G71" i="2"/>
  <c r="A72" i="2"/>
  <c r="B72" i="2"/>
  <c r="C72" i="2"/>
  <c r="D72" i="2"/>
  <c r="F72" i="2"/>
  <c r="G72" i="2"/>
  <c r="A73" i="2"/>
  <c r="B73" i="2"/>
  <c r="C73" i="2"/>
  <c r="D73" i="2"/>
  <c r="F73" i="2"/>
  <c r="G73" i="2"/>
  <c r="A74" i="2"/>
  <c r="B74" i="2"/>
  <c r="C74" i="2"/>
  <c r="D74" i="2"/>
  <c r="F74" i="2"/>
  <c r="G74" i="2"/>
  <c r="A75" i="2"/>
  <c r="B75" i="2"/>
  <c r="C75" i="2"/>
  <c r="D75" i="2"/>
  <c r="F75" i="2"/>
  <c r="G75" i="2"/>
  <c r="A76" i="2"/>
  <c r="B76" i="2"/>
  <c r="C76" i="2"/>
  <c r="D76" i="2"/>
  <c r="F76" i="2"/>
  <c r="G76" i="2"/>
  <c r="A77" i="2"/>
  <c r="B77" i="2"/>
  <c r="C77" i="2"/>
  <c r="D77" i="2"/>
  <c r="F77" i="2"/>
  <c r="G77" i="2"/>
  <c r="A78" i="2"/>
  <c r="B78" i="2"/>
  <c r="C78" i="2"/>
  <c r="D78" i="2"/>
  <c r="F78" i="2"/>
  <c r="G78" i="2"/>
  <c r="A79" i="2"/>
  <c r="B79" i="2"/>
  <c r="C79" i="2"/>
  <c r="D79" i="2"/>
  <c r="F79" i="2"/>
  <c r="G79" i="2"/>
  <c r="A80" i="2"/>
  <c r="B80" i="2"/>
  <c r="C80" i="2"/>
  <c r="D80" i="2"/>
  <c r="F80" i="2"/>
  <c r="G80" i="2"/>
  <c r="A81" i="2"/>
  <c r="B81" i="2"/>
  <c r="C81" i="2"/>
  <c r="D81" i="2"/>
  <c r="F81" i="2"/>
  <c r="G81" i="2"/>
  <c r="A82" i="2"/>
  <c r="B82" i="2"/>
  <c r="C82" i="2"/>
  <c r="D82" i="2"/>
  <c r="F82" i="2"/>
  <c r="G82" i="2"/>
  <c r="A83" i="2"/>
  <c r="B83" i="2"/>
  <c r="C83" i="2"/>
  <c r="D83" i="2"/>
  <c r="F83" i="2"/>
  <c r="G83" i="2"/>
  <c r="A84" i="2"/>
  <c r="B84" i="2"/>
  <c r="C84" i="2"/>
  <c r="D84" i="2"/>
  <c r="F84" i="2"/>
  <c r="G84" i="2"/>
  <c r="A85" i="2"/>
  <c r="B85" i="2"/>
  <c r="C85" i="2"/>
  <c r="D85" i="2"/>
  <c r="F85" i="2"/>
  <c r="G85" i="2"/>
  <c r="A86" i="2"/>
  <c r="B86" i="2"/>
  <c r="C86" i="2"/>
  <c r="D86" i="2"/>
  <c r="F86" i="2"/>
  <c r="G86" i="2"/>
  <c r="A87" i="2"/>
  <c r="B87" i="2"/>
  <c r="C87" i="2"/>
  <c r="D87" i="2"/>
  <c r="F87" i="2"/>
  <c r="G87" i="2"/>
  <c r="A88" i="2"/>
  <c r="B88" i="2"/>
  <c r="C88" i="2"/>
  <c r="D88" i="2"/>
  <c r="F88" i="2"/>
  <c r="G88" i="2"/>
  <c r="A89" i="2"/>
  <c r="B89" i="2"/>
  <c r="C89" i="2"/>
  <c r="D89" i="2"/>
  <c r="F89" i="2"/>
  <c r="G89" i="2"/>
  <c r="A90" i="2"/>
  <c r="B90" i="2"/>
  <c r="C90" i="2"/>
  <c r="D90" i="2"/>
  <c r="F90" i="2"/>
  <c r="G90" i="2"/>
  <c r="A91" i="2"/>
  <c r="B91" i="2"/>
  <c r="C91" i="2"/>
  <c r="D91" i="2"/>
  <c r="F91" i="2"/>
  <c r="G91" i="2"/>
  <c r="A92" i="2"/>
  <c r="B92" i="2"/>
  <c r="C92" i="2"/>
  <c r="D92" i="2"/>
  <c r="F92" i="2"/>
  <c r="G92" i="2"/>
  <c r="A93" i="2"/>
  <c r="B93" i="2"/>
  <c r="C93" i="2"/>
  <c r="D93" i="2"/>
  <c r="F93" i="2"/>
  <c r="G93" i="2"/>
  <c r="A94" i="2"/>
  <c r="B94" i="2"/>
  <c r="C94" i="2"/>
  <c r="D94" i="2"/>
  <c r="F94" i="2"/>
  <c r="G94" i="2"/>
  <c r="A95" i="2"/>
  <c r="B95" i="2"/>
  <c r="C95" i="2"/>
  <c r="D95" i="2"/>
  <c r="F95" i="2"/>
  <c r="G95" i="2"/>
  <c r="A96" i="2"/>
  <c r="B96" i="2"/>
  <c r="C96" i="2"/>
  <c r="D96" i="2"/>
  <c r="F96" i="2"/>
  <c r="G96" i="2"/>
  <c r="A97" i="2"/>
  <c r="B97" i="2"/>
  <c r="C97" i="2"/>
  <c r="D97" i="2"/>
  <c r="F97" i="2"/>
  <c r="G97" i="2"/>
  <c r="A98" i="2"/>
  <c r="B98" i="2"/>
  <c r="C98" i="2"/>
  <c r="D98" i="2"/>
  <c r="F98" i="2"/>
  <c r="G98" i="2"/>
  <c r="A99" i="2"/>
  <c r="B99" i="2"/>
  <c r="C99" i="2"/>
  <c r="D99" i="2"/>
  <c r="F99" i="2"/>
  <c r="G99" i="2"/>
  <c r="A100" i="2"/>
  <c r="B100" i="2"/>
  <c r="C100" i="2"/>
  <c r="D100" i="2"/>
  <c r="F100" i="2"/>
  <c r="G100" i="2"/>
  <c r="A101" i="2"/>
  <c r="B101" i="2"/>
  <c r="C101" i="2"/>
  <c r="D101" i="2"/>
  <c r="F101" i="2"/>
  <c r="G101" i="2"/>
  <c r="A102" i="2"/>
  <c r="B102" i="2"/>
  <c r="C102" i="2"/>
  <c r="D102" i="2"/>
  <c r="F102" i="2"/>
  <c r="G102" i="2"/>
  <c r="A103" i="2"/>
  <c r="B103" i="2"/>
  <c r="C103" i="2"/>
  <c r="D103" i="2"/>
  <c r="F103" i="2"/>
  <c r="G103" i="2"/>
  <c r="A104" i="2"/>
  <c r="B104" i="2"/>
  <c r="C104" i="2"/>
  <c r="D104" i="2"/>
  <c r="F104" i="2"/>
  <c r="G104" i="2"/>
  <c r="A105" i="2"/>
  <c r="B105" i="2"/>
  <c r="C105" i="2"/>
  <c r="D105" i="2"/>
  <c r="F105" i="2"/>
  <c r="G105" i="2"/>
  <c r="A106" i="2"/>
  <c r="B106" i="2"/>
  <c r="C106" i="2"/>
  <c r="D106" i="2"/>
  <c r="F106" i="2"/>
  <c r="G106" i="2"/>
  <c r="A107" i="2"/>
  <c r="B107" i="2"/>
  <c r="C107" i="2"/>
  <c r="D107" i="2"/>
  <c r="F107" i="2"/>
  <c r="G107" i="2"/>
  <c r="A108" i="2"/>
  <c r="B108" i="2"/>
  <c r="C108" i="2"/>
  <c r="D108" i="2"/>
  <c r="F108" i="2"/>
  <c r="G108" i="2"/>
  <c r="A109" i="2"/>
  <c r="B109" i="2"/>
  <c r="C109" i="2"/>
  <c r="D109" i="2"/>
  <c r="F109" i="2"/>
  <c r="G109" i="2"/>
  <c r="A110" i="2"/>
  <c r="B110" i="2"/>
  <c r="C110" i="2"/>
  <c r="D110" i="2"/>
  <c r="F110" i="2"/>
  <c r="G110" i="2"/>
  <c r="A111" i="2"/>
  <c r="B111" i="2"/>
  <c r="C111" i="2"/>
  <c r="D111" i="2"/>
  <c r="F111" i="2"/>
  <c r="G111" i="2"/>
  <c r="A112" i="2"/>
  <c r="B112" i="2"/>
  <c r="C112" i="2"/>
  <c r="D112" i="2"/>
  <c r="F112" i="2"/>
  <c r="G112" i="2"/>
  <c r="A113" i="2"/>
  <c r="B113" i="2"/>
  <c r="C113" i="2"/>
  <c r="D113" i="2"/>
  <c r="F113" i="2"/>
  <c r="G113" i="2"/>
  <c r="A114" i="2"/>
  <c r="B114" i="2"/>
  <c r="C114" i="2"/>
  <c r="D114" i="2"/>
  <c r="F114" i="2"/>
  <c r="G114" i="2"/>
  <c r="A115" i="2"/>
  <c r="B115" i="2"/>
  <c r="C115" i="2"/>
  <c r="D115" i="2"/>
  <c r="F115" i="2"/>
  <c r="G115" i="2"/>
  <c r="A116" i="2"/>
  <c r="B116" i="2"/>
  <c r="C116" i="2"/>
  <c r="D116" i="2"/>
  <c r="F116" i="2"/>
  <c r="G116" i="2"/>
  <c r="A117" i="2"/>
  <c r="B117" i="2"/>
  <c r="C117" i="2"/>
  <c r="D117" i="2"/>
  <c r="F117" i="2"/>
  <c r="G117" i="2"/>
  <c r="A118" i="2"/>
  <c r="B118" i="2"/>
  <c r="C118" i="2"/>
  <c r="D118" i="2"/>
  <c r="F118" i="2"/>
  <c r="G118" i="2"/>
  <c r="A119" i="2"/>
  <c r="B119" i="2"/>
  <c r="C119" i="2"/>
  <c r="D119" i="2"/>
  <c r="F119" i="2"/>
  <c r="G119" i="2"/>
  <c r="A120" i="2"/>
  <c r="B120" i="2"/>
  <c r="C120" i="2"/>
  <c r="D120" i="2"/>
  <c r="F120" i="2"/>
  <c r="G120" i="2"/>
  <c r="A121" i="2"/>
  <c r="B121" i="2"/>
  <c r="C121" i="2"/>
  <c r="D121" i="2"/>
  <c r="F121" i="2"/>
  <c r="G121" i="2"/>
  <c r="A122" i="2"/>
  <c r="B122" i="2"/>
  <c r="C122" i="2"/>
  <c r="D122" i="2"/>
  <c r="F122" i="2"/>
  <c r="G122" i="2"/>
  <c r="A123" i="2"/>
  <c r="B123" i="2"/>
  <c r="C123" i="2"/>
  <c r="D123" i="2"/>
  <c r="F123" i="2"/>
  <c r="G123" i="2"/>
  <c r="A124" i="2"/>
  <c r="B124" i="2"/>
  <c r="C124" i="2"/>
  <c r="D124" i="2"/>
  <c r="F124" i="2"/>
  <c r="G124" i="2"/>
  <c r="A125" i="2"/>
  <c r="B125" i="2"/>
  <c r="C125" i="2"/>
  <c r="D125" i="2"/>
  <c r="F125" i="2"/>
  <c r="G125" i="2"/>
  <c r="A126" i="2"/>
  <c r="B126" i="2"/>
  <c r="C126" i="2"/>
  <c r="D126" i="2"/>
  <c r="F126" i="2"/>
  <c r="G126" i="2"/>
  <c r="A127" i="2"/>
  <c r="B127" i="2"/>
  <c r="C127" i="2"/>
  <c r="D127" i="2"/>
  <c r="F127" i="2"/>
  <c r="G127" i="2"/>
  <c r="A128" i="2"/>
  <c r="B128" i="2"/>
  <c r="C128" i="2"/>
  <c r="D128" i="2"/>
  <c r="F128" i="2"/>
  <c r="G128" i="2"/>
  <c r="A129" i="2"/>
  <c r="B129" i="2"/>
  <c r="C129" i="2"/>
  <c r="D129" i="2"/>
  <c r="F129" i="2"/>
  <c r="G129" i="2"/>
  <c r="A130" i="2"/>
  <c r="B130" i="2"/>
  <c r="C130" i="2"/>
  <c r="D130" i="2"/>
  <c r="F130" i="2"/>
  <c r="G130" i="2"/>
  <c r="A131" i="2"/>
  <c r="B131" i="2"/>
  <c r="C131" i="2"/>
  <c r="D131" i="2"/>
  <c r="F131" i="2"/>
  <c r="G131" i="2"/>
  <c r="A132" i="2"/>
  <c r="B132" i="2"/>
  <c r="C132" i="2"/>
  <c r="D132" i="2"/>
  <c r="F132" i="2"/>
  <c r="G132" i="2"/>
  <c r="A133" i="2"/>
  <c r="B133" i="2"/>
  <c r="C133" i="2"/>
  <c r="D133" i="2"/>
  <c r="F133" i="2"/>
  <c r="G133" i="2"/>
  <c r="A134" i="2"/>
  <c r="B134" i="2"/>
  <c r="C134" i="2"/>
  <c r="D134" i="2"/>
  <c r="F134" i="2"/>
  <c r="G134" i="2"/>
  <c r="A135" i="2"/>
  <c r="B135" i="2"/>
  <c r="C135" i="2"/>
  <c r="D135" i="2"/>
  <c r="F135" i="2"/>
  <c r="G135" i="2"/>
  <c r="A136" i="2"/>
  <c r="B136" i="2"/>
  <c r="C136" i="2"/>
  <c r="D136" i="2"/>
  <c r="F136" i="2"/>
  <c r="G136" i="2"/>
  <c r="A137" i="2"/>
  <c r="B137" i="2"/>
  <c r="C137" i="2"/>
  <c r="D137" i="2"/>
  <c r="F137" i="2"/>
  <c r="G137" i="2"/>
  <c r="A138" i="2"/>
  <c r="B138" i="2"/>
  <c r="C138" i="2"/>
  <c r="D138" i="2"/>
  <c r="F138" i="2"/>
  <c r="G138" i="2"/>
  <c r="A139" i="2"/>
  <c r="B139" i="2"/>
  <c r="C139" i="2"/>
  <c r="D139" i="2"/>
  <c r="F139" i="2"/>
  <c r="G139" i="2"/>
  <c r="A140" i="2"/>
  <c r="B140" i="2"/>
  <c r="C140" i="2"/>
  <c r="D140" i="2"/>
  <c r="F140" i="2"/>
  <c r="G140" i="2"/>
  <c r="A141" i="2"/>
  <c r="B141" i="2"/>
  <c r="C141" i="2"/>
  <c r="D141" i="2"/>
  <c r="F141" i="2"/>
  <c r="G141" i="2"/>
  <c r="A142" i="2"/>
  <c r="B142" i="2"/>
  <c r="C142" i="2"/>
  <c r="D142" i="2"/>
  <c r="F142" i="2"/>
  <c r="G142" i="2"/>
  <c r="A143" i="2"/>
  <c r="B143" i="2"/>
  <c r="C143" i="2"/>
  <c r="D143" i="2"/>
  <c r="F143" i="2"/>
  <c r="G143" i="2"/>
  <c r="A144" i="2"/>
  <c r="B144" i="2"/>
  <c r="C144" i="2"/>
  <c r="D144" i="2"/>
  <c r="F144" i="2"/>
  <c r="G144" i="2"/>
  <c r="A145" i="2"/>
  <c r="B145" i="2"/>
  <c r="C145" i="2"/>
  <c r="D145" i="2"/>
  <c r="F145" i="2"/>
  <c r="G145" i="2"/>
  <c r="A146" i="2"/>
  <c r="B146" i="2"/>
  <c r="C146" i="2"/>
  <c r="D146" i="2"/>
  <c r="F146" i="2"/>
  <c r="G146" i="2"/>
  <c r="A147" i="2"/>
  <c r="B147" i="2"/>
  <c r="C147" i="2"/>
  <c r="D147" i="2"/>
  <c r="F147" i="2"/>
  <c r="G147" i="2"/>
  <c r="A148" i="2"/>
  <c r="B148" i="2"/>
  <c r="C148" i="2"/>
  <c r="D148" i="2"/>
  <c r="F148" i="2"/>
  <c r="G148" i="2"/>
  <c r="A149" i="2"/>
  <c r="B149" i="2"/>
  <c r="C149" i="2"/>
  <c r="D149" i="2"/>
  <c r="F149" i="2"/>
  <c r="G149" i="2"/>
  <c r="A150" i="2"/>
  <c r="B150" i="2"/>
  <c r="C150" i="2"/>
  <c r="D150" i="2"/>
  <c r="F150" i="2"/>
  <c r="G150" i="2"/>
  <c r="A151" i="2"/>
  <c r="B151" i="2"/>
  <c r="C151" i="2"/>
  <c r="D151" i="2"/>
  <c r="F151" i="2"/>
  <c r="G151" i="2"/>
  <c r="A152" i="2"/>
  <c r="B152" i="2"/>
  <c r="C152" i="2"/>
  <c r="D152" i="2"/>
  <c r="F152" i="2"/>
  <c r="G152" i="2"/>
  <c r="A153" i="2"/>
  <c r="B153" i="2"/>
  <c r="C153" i="2"/>
  <c r="D153" i="2"/>
  <c r="F153" i="2"/>
  <c r="G153" i="2"/>
  <c r="A154" i="2"/>
  <c r="B154" i="2"/>
  <c r="C154" i="2"/>
  <c r="D154" i="2"/>
  <c r="F154" i="2"/>
  <c r="G154" i="2"/>
  <c r="A155" i="2"/>
  <c r="B155" i="2"/>
  <c r="C155" i="2"/>
  <c r="D155" i="2"/>
  <c r="F155" i="2"/>
  <c r="G155" i="2"/>
  <c r="A156" i="2"/>
  <c r="B156" i="2"/>
  <c r="C156" i="2"/>
  <c r="D156" i="2"/>
  <c r="F156" i="2"/>
  <c r="G156" i="2"/>
  <c r="A157" i="2"/>
  <c r="B157" i="2"/>
  <c r="C157" i="2"/>
  <c r="D157" i="2"/>
  <c r="F157" i="2"/>
  <c r="G157" i="2"/>
  <c r="A158" i="2"/>
  <c r="B158" i="2"/>
  <c r="C158" i="2"/>
  <c r="D158" i="2"/>
  <c r="F158" i="2"/>
  <c r="G158" i="2"/>
  <c r="A159" i="2"/>
  <c r="B159" i="2"/>
  <c r="C159" i="2"/>
  <c r="D159" i="2"/>
  <c r="F159" i="2"/>
  <c r="G159" i="2"/>
  <c r="A160" i="2"/>
  <c r="B160" i="2"/>
  <c r="C160" i="2"/>
  <c r="D160" i="2"/>
  <c r="F160" i="2"/>
  <c r="G160" i="2"/>
  <c r="A161" i="2"/>
  <c r="B161" i="2"/>
  <c r="C161" i="2"/>
  <c r="D161" i="2"/>
  <c r="F161" i="2"/>
  <c r="G161" i="2"/>
  <c r="A162" i="2"/>
  <c r="B162" i="2"/>
  <c r="C162" i="2"/>
  <c r="D162" i="2"/>
  <c r="F162" i="2"/>
  <c r="G162" i="2"/>
  <c r="A163" i="2"/>
  <c r="B163" i="2"/>
  <c r="C163" i="2"/>
  <c r="D163" i="2"/>
  <c r="F163" i="2"/>
  <c r="G163" i="2"/>
  <c r="A164" i="2"/>
  <c r="B164" i="2"/>
  <c r="C164" i="2"/>
  <c r="D164" i="2"/>
  <c r="F164" i="2"/>
  <c r="G164" i="2"/>
  <c r="A165" i="2"/>
  <c r="B165" i="2"/>
  <c r="C165" i="2"/>
  <c r="D165" i="2"/>
  <c r="F165" i="2"/>
  <c r="G165" i="2"/>
  <c r="A166" i="2"/>
  <c r="B166" i="2"/>
  <c r="C166" i="2"/>
  <c r="D166" i="2"/>
  <c r="F166" i="2"/>
  <c r="G166" i="2"/>
  <c r="A167" i="2"/>
  <c r="B167" i="2"/>
  <c r="C167" i="2"/>
  <c r="D167" i="2"/>
  <c r="F167" i="2"/>
  <c r="G167" i="2"/>
  <c r="A168" i="2"/>
  <c r="B168" i="2"/>
  <c r="C168" i="2"/>
  <c r="D168" i="2"/>
  <c r="F168" i="2"/>
  <c r="G168" i="2"/>
  <c r="A169" i="2"/>
  <c r="B169" i="2"/>
  <c r="C169" i="2"/>
  <c r="D169" i="2"/>
  <c r="F169" i="2"/>
  <c r="G169" i="2"/>
  <c r="A170" i="2"/>
  <c r="B170" i="2"/>
  <c r="C170" i="2"/>
  <c r="D170" i="2"/>
  <c r="F170" i="2"/>
  <c r="G170" i="2"/>
  <c r="A171" i="2"/>
  <c r="B171" i="2"/>
  <c r="C171" i="2"/>
  <c r="D171" i="2"/>
  <c r="F171" i="2"/>
  <c r="G171" i="2"/>
  <c r="A172" i="2"/>
  <c r="B172" i="2"/>
  <c r="C172" i="2"/>
  <c r="D172" i="2"/>
  <c r="F172" i="2"/>
  <c r="G172" i="2"/>
  <c r="A173" i="2"/>
  <c r="B173" i="2"/>
  <c r="C173" i="2"/>
  <c r="D173" i="2"/>
  <c r="F173" i="2"/>
  <c r="G173" i="2"/>
  <c r="A174" i="2"/>
  <c r="B174" i="2"/>
  <c r="C174" i="2"/>
  <c r="D174" i="2"/>
  <c r="F174" i="2"/>
  <c r="G174" i="2"/>
  <c r="A175" i="2"/>
  <c r="B175" i="2"/>
  <c r="C175" i="2"/>
  <c r="D175" i="2"/>
  <c r="F175" i="2"/>
  <c r="G175" i="2"/>
  <c r="A176" i="2"/>
  <c r="B176" i="2"/>
  <c r="C176" i="2"/>
  <c r="D176" i="2"/>
  <c r="F176" i="2"/>
  <c r="G176" i="2"/>
  <c r="A177" i="2"/>
  <c r="B177" i="2"/>
  <c r="C177" i="2"/>
  <c r="D177" i="2"/>
  <c r="F177" i="2"/>
  <c r="G177" i="2"/>
  <c r="A178" i="2"/>
  <c r="B178" i="2"/>
  <c r="C178" i="2"/>
  <c r="D178" i="2"/>
  <c r="F178" i="2"/>
  <c r="G178" i="2"/>
  <c r="A179" i="2"/>
  <c r="B179" i="2"/>
  <c r="C179" i="2"/>
  <c r="D179" i="2"/>
  <c r="F179" i="2"/>
  <c r="G179" i="2"/>
  <c r="A180" i="2"/>
  <c r="B180" i="2"/>
  <c r="C180" i="2"/>
  <c r="D180" i="2"/>
  <c r="F180" i="2"/>
  <c r="G180" i="2"/>
  <c r="A181" i="2"/>
  <c r="B181" i="2"/>
  <c r="C181" i="2"/>
  <c r="D181" i="2"/>
  <c r="F181" i="2"/>
  <c r="G181" i="2"/>
  <c r="A182" i="2"/>
  <c r="B182" i="2"/>
  <c r="C182" i="2"/>
  <c r="D182" i="2"/>
  <c r="F182" i="2"/>
  <c r="G182" i="2"/>
  <c r="A183" i="2"/>
  <c r="B183" i="2"/>
  <c r="C183" i="2"/>
  <c r="D183" i="2"/>
  <c r="F183" i="2"/>
  <c r="G183" i="2"/>
  <c r="A184" i="2"/>
  <c r="B184" i="2"/>
  <c r="C184" i="2"/>
  <c r="D184" i="2"/>
  <c r="F184" i="2"/>
  <c r="G184" i="2"/>
  <c r="A185" i="2"/>
  <c r="B185" i="2"/>
  <c r="C185" i="2"/>
  <c r="D185" i="2"/>
  <c r="F185" i="2"/>
  <c r="G185" i="2"/>
  <c r="A186" i="2"/>
  <c r="B186" i="2"/>
  <c r="C186" i="2"/>
  <c r="D186" i="2"/>
  <c r="F186" i="2"/>
  <c r="G186" i="2"/>
  <c r="A187" i="2"/>
  <c r="B187" i="2"/>
  <c r="C187" i="2"/>
  <c r="D187" i="2"/>
  <c r="F187" i="2"/>
  <c r="G187" i="2"/>
  <c r="A188" i="2"/>
  <c r="B188" i="2"/>
  <c r="C188" i="2"/>
  <c r="D188" i="2"/>
  <c r="F188" i="2"/>
  <c r="G188" i="2"/>
  <c r="A189" i="2"/>
  <c r="B189" i="2"/>
  <c r="C189" i="2"/>
  <c r="D189" i="2"/>
  <c r="F189" i="2"/>
  <c r="G189" i="2"/>
  <c r="A190" i="2"/>
  <c r="B190" i="2"/>
  <c r="C190" i="2"/>
  <c r="D190" i="2"/>
  <c r="F190" i="2"/>
  <c r="G190" i="2"/>
  <c r="A191" i="2"/>
  <c r="B191" i="2"/>
  <c r="C191" i="2"/>
  <c r="D191" i="2"/>
  <c r="F191" i="2"/>
  <c r="G191" i="2"/>
  <c r="A192" i="2"/>
  <c r="B192" i="2"/>
  <c r="C192" i="2"/>
  <c r="D192" i="2"/>
  <c r="F192" i="2"/>
  <c r="G192" i="2"/>
  <c r="A193" i="2"/>
  <c r="B193" i="2"/>
  <c r="C193" i="2"/>
  <c r="D193" i="2"/>
  <c r="F193" i="2"/>
  <c r="G193" i="2"/>
  <c r="A194" i="2"/>
  <c r="B194" i="2"/>
  <c r="C194" i="2"/>
  <c r="D194" i="2"/>
  <c r="F194" i="2"/>
  <c r="G194" i="2"/>
  <c r="A195" i="2"/>
  <c r="B195" i="2"/>
  <c r="C195" i="2"/>
  <c r="D195" i="2"/>
  <c r="F195" i="2"/>
  <c r="G195" i="2"/>
  <c r="A196" i="2"/>
  <c r="B196" i="2"/>
  <c r="C196" i="2"/>
  <c r="D196" i="2"/>
  <c r="F196" i="2"/>
  <c r="G196" i="2"/>
  <c r="A197" i="2"/>
  <c r="B197" i="2"/>
  <c r="C197" i="2"/>
  <c r="D197" i="2"/>
  <c r="F197" i="2"/>
  <c r="G197" i="2"/>
  <c r="A198" i="2"/>
  <c r="B198" i="2"/>
  <c r="C198" i="2"/>
  <c r="D198" i="2"/>
  <c r="F198" i="2"/>
  <c r="G198" i="2"/>
  <c r="A199" i="2"/>
  <c r="B199" i="2"/>
  <c r="C199" i="2"/>
  <c r="D199" i="2"/>
  <c r="F199" i="2"/>
  <c r="G199" i="2"/>
  <c r="A200" i="2"/>
  <c r="B200" i="2"/>
  <c r="C200" i="2"/>
  <c r="D200" i="2"/>
  <c r="F200" i="2"/>
  <c r="G200" i="2"/>
  <c r="A201" i="2"/>
  <c r="B201" i="2"/>
  <c r="C201" i="2"/>
  <c r="D201" i="2"/>
  <c r="F201" i="2"/>
  <c r="G201" i="2"/>
  <c r="A202" i="2"/>
  <c r="B202" i="2"/>
  <c r="C202" i="2"/>
  <c r="D202" i="2"/>
  <c r="F202" i="2"/>
  <c r="G202" i="2"/>
  <c r="A203" i="2"/>
  <c r="B203" i="2"/>
  <c r="C203" i="2"/>
  <c r="D203" i="2"/>
  <c r="F203" i="2"/>
  <c r="G203" i="2"/>
  <c r="A204" i="2"/>
  <c r="B204" i="2"/>
  <c r="C204" i="2"/>
  <c r="D204" i="2"/>
  <c r="F204" i="2"/>
  <c r="G204" i="2"/>
  <c r="A205" i="2"/>
  <c r="B205" i="2"/>
  <c r="C205" i="2"/>
  <c r="D205" i="2"/>
  <c r="F205" i="2"/>
  <c r="G205" i="2"/>
  <c r="A206" i="2"/>
  <c r="B206" i="2"/>
  <c r="C206" i="2"/>
  <c r="D206" i="2"/>
  <c r="F206" i="2"/>
  <c r="G206" i="2"/>
  <c r="A207" i="2"/>
  <c r="B207" i="2"/>
  <c r="C207" i="2"/>
  <c r="D207" i="2"/>
  <c r="F207" i="2"/>
  <c r="G207" i="2"/>
  <c r="A208" i="2"/>
  <c r="B208" i="2"/>
  <c r="C208" i="2"/>
  <c r="D208" i="2"/>
  <c r="F208" i="2"/>
  <c r="G208" i="2"/>
  <c r="A209" i="2"/>
  <c r="B209" i="2"/>
  <c r="C209" i="2"/>
  <c r="D209" i="2"/>
  <c r="F209" i="2"/>
  <c r="G209" i="2"/>
  <c r="A210" i="2"/>
  <c r="B210" i="2"/>
  <c r="C210" i="2"/>
  <c r="D210" i="2"/>
  <c r="F210" i="2"/>
  <c r="G210" i="2"/>
  <c r="A211" i="2"/>
  <c r="B211" i="2"/>
  <c r="C211" i="2"/>
  <c r="D211" i="2"/>
  <c r="F211" i="2"/>
  <c r="G211" i="2"/>
  <c r="A212" i="2"/>
  <c r="B212" i="2"/>
  <c r="C212" i="2"/>
  <c r="D212" i="2"/>
  <c r="F212" i="2"/>
  <c r="G212" i="2"/>
  <c r="A213" i="2"/>
  <c r="B213" i="2"/>
  <c r="C213" i="2"/>
  <c r="D213" i="2"/>
  <c r="F213" i="2"/>
  <c r="G213" i="2"/>
  <c r="A214" i="2"/>
  <c r="B214" i="2"/>
  <c r="C214" i="2"/>
  <c r="D214" i="2"/>
  <c r="F214" i="2"/>
  <c r="G214" i="2"/>
  <c r="A215" i="2"/>
  <c r="B215" i="2"/>
  <c r="C215" i="2"/>
  <c r="D215" i="2"/>
  <c r="F215" i="2"/>
  <c r="G215" i="2"/>
  <c r="A216" i="2"/>
  <c r="B216" i="2"/>
  <c r="C216" i="2"/>
  <c r="D216" i="2"/>
  <c r="F216" i="2"/>
  <c r="G216" i="2"/>
  <c r="A217" i="2"/>
  <c r="B217" i="2"/>
  <c r="C217" i="2"/>
  <c r="D217" i="2"/>
  <c r="F217" i="2"/>
  <c r="G217" i="2"/>
  <c r="A218" i="2"/>
  <c r="B218" i="2"/>
  <c r="C218" i="2"/>
  <c r="D218" i="2"/>
  <c r="F218" i="2"/>
  <c r="G218" i="2"/>
  <c r="A219" i="2"/>
  <c r="B219" i="2"/>
  <c r="C219" i="2"/>
  <c r="D219" i="2"/>
  <c r="F219" i="2"/>
  <c r="G219" i="2"/>
  <c r="A220" i="2"/>
  <c r="B220" i="2"/>
  <c r="C220" i="2"/>
  <c r="D220" i="2"/>
  <c r="F220" i="2"/>
  <c r="G220" i="2"/>
  <c r="A221" i="2"/>
  <c r="B221" i="2"/>
  <c r="C221" i="2"/>
  <c r="D221" i="2"/>
  <c r="F221" i="2"/>
  <c r="G221" i="2"/>
  <c r="A222" i="2"/>
  <c r="B222" i="2"/>
  <c r="C222" i="2"/>
  <c r="D222" i="2"/>
  <c r="F222" i="2"/>
  <c r="G222" i="2"/>
  <c r="A223" i="2"/>
  <c r="B223" i="2"/>
  <c r="C223" i="2"/>
  <c r="D223" i="2"/>
  <c r="F223" i="2"/>
  <c r="G223" i="2"/>
  <c r="A224" i="2"/>
  <c r="B224" i="2"/>
  <c r="C224" i="2"/>
  <c r="D224" i="2"/>
  <c r="F224" i="2"/>
  <c r="G224" i="2"/>
  <c r="A225" i="2"/>
  <c r="B225" i="2"/>
  <c r="C225" i="2"/>
  <c r="D225" i="2"/>
  <c r="F225" i="2"/>
  <c r="G225" i="2"/>
  <c r="A226" i="2"/>
  <c r="B226" i="2"/>
  <c r="C226" i="2"/>
  <c r="D226" i="2"/>
  <c r="F226" i="2"/>
  <c r="G226" i="2"/>
  <c r="A227" i="2"/>
  <c r="B227" i="2"/>
  <c r="C227" i="2"/>
  <c r="D227" i="2"/>
  <c r="F227" i="2"/>
  <c r="G227" i="2"/>
  <c r="A228" i="2"/>
  <c r="B228" i="2"/>
  <c r="C228" i="2"/>
  <c r="D228" i="2"/>
  <c r="F228" i="2"/>
  <c r="G228" i="2"/>
  <c r="A229" i="2"/>
  <c r="B229" i="2"/>
  <c r="C229" i="2"/>
  <c r="D229" i="2"/>
  <c r="F229" i="2"/>
  <c r="G229" i="2"/>
  <c r="A230" i="2"/>
  <c r="B230" i="2"/>
  <c r="C230" i="2"/>
  <c r="D230" i="2"/>
  <c r="F230" i="2"/>
  <c r="G230" i="2"/>
  <c r="A231" i="2"/>
  <c r="B231" i="2"/>
  <c r="C231" i="2"/>
  <c r="D231" i="2"/>
  <c r="F231" i="2"/>
  <c r="G231" i="2"/>
  <c r="A232" i="2"/>
  <c r="B232" i="2"/>
  <c r="C232" i="2"/>
  <c r="D232" i="2"/>
  <c r="F232" i="2"/>
  <c r="G232" i="2"/>
  <c r="A233" i="2"/>
  <c r="B233" i="2"/>
  <c r="C233" i="2"/>
  <c r="D233" i="2"/>
  <c r="F233" i="2"/>
  <c r="G233" i="2"/>
  <c r="A234" i="2"/>
  <c r="B234" i="2"/>
  <c r="C234" i="2"/>
  <c r="D234" i="2"/>
  <c r="F234" i="2"/>
  <c r="G234" i="2"/>
  <c r="A235" i="2"/>
  <c r="B235" i="2"/>
  <c r="C235" i="2"/>
  <c r="D235" i="2"/>
  <c r="F235" i="2"/>
  <c r="G235" i="2"/>
  <c r="A236" i="2"/>
  <c r="B236" i="2"/>
  <c r="C236" i="2"/>
  <c r="D236" i="2"/>
  <c r="F236" i="2"/>
  <c r="G236" i="2"/>
  <c r="A237" i="2"/>
  <c r="B237" i="2"/>
  <c r="C237" i="2"/>
  <c r="D237" i="2"/>
  <c r="F237" i="2"/>
  <c r="G237" i="2"/>
  <c r="A238" i="2"/>
  <c r="B238" i="2"/>
  <c r="C238" i="2"/>
  <c r="D238" i="2"/>
  <c r="F238" i="2"/>
  <c r="G238" i="2"/>
  <c r="A239" i="2"/>
  <c r="B239" i="2"/>
  <c r="C239" i="2"/>
  <c r="D239" i="2"/>
  <c r="F239" i="2"/>
  <c r="G239" i="2"/>
  <c r="A240" i="2"/>
  <c r="B240" i="2"/>
  <c r="C240" i="2"/>
  <c r="D240" i="2"/>
  <c r="F240" i="2"/>
  <c r="G240" i="2"/>
  <c r="A241" i="2"/>
  <c r="B241" i="2"/>
  <c r="C241" i="2"/>
  <c r="D241" i="2"/>
  <c r="F241" i="2"/>
  <c r="G241" i="2"/>
  <c r="A242" i="2"/>
  <c r="B242" i="2"/>
  <c r="C242" i="2"/>
  <c r="D242" i="2"/>
  <c r="F242" i="2"/>
  <c r="G242" i="2"/>
  <c r="A243" i="2"/>
  <c r="B243" i="2"/>
  <c r="C243" i="2"/>
  <c r="D243" i="2"/>
  <c r="F243" i="2"/>
  <c r="G243" i="2"/>
  <c r="A244" i="2"/>
  <c r="B244" i="2"/>
  <c r="C244" i="2"/>
  <c r="D244" i="2"/>
  <c r="F244" i="2"/>
  <c r="G244" i="2"/>
  <c r="A245" i="2"/>
  <c r="B245" i="2"/>
  <c r="C245" i="2"/>
  <c r="D245" i="2"/>
  <c r="F245" i="2"/>
  <c r="G245" i="2"/>
  <c r="A246" i="2"/>
  <c r="B246" i="2"/>
  <c r="C246" i="2"/>
  <c r="D246" i="2"/>
  <c r="F246" i="2"/>
  <c r="G246" i="2"/>
  <c r="A247" i="2"/>
  <c r="B247" i="2"/>
  <c r="C247" i="2"/>
  <c r="D247" i="2"/>
  <c r="F247" i="2"/>
  <c r="G247" i="2"/>
  <c r="A248" i="2"/>
  <c r="B248" i="2"/>
  <c r="C248" i="2"/>
  <c r="D248" i="2"/>
  <c r="F248" i="2"/>
  <c r="G248" i="2"/>
  <c r="A249" i="2"/>
  <c r="B249" i="2"/>
  <c r="C249" i="2"/>
  <c r="D249" i="2"/>
  <c r="F249" i="2"/>
  <c r="G249" i="2"/>
  <c r="A250" i="2"/>
  <c r="B250" i="2"/>
  <c r="C250" i="2"/>
  <c r="D250" i="2"/>
  <c r="F250" i="2"/>
  <c r="G250" i="2"/>
  <c r="A251" i="2"/>
  <c r="B251" i="2"/>
  <c r="C251" i="2"/>
  <c r="D251" i="2"/>
  <c r="F251" i="2"/>
  <c r="G251" i="2"/>
  <c r="A252" i="2"/>
  <c r="B252" i="2"/>
  <c r="C252" i="2"/>
  <c r="D252" i="2"/>
  <c r="F252" i="2"/>
  <c r="G252" i="2"/>
  <c r="A253" i="2"/>
  <c r="B253" i="2"/>
  <c r="C253" i="2"/>
  <c r="D253" i="2"/>
  <c r="F253" i="2"/>
  <c r="G253" i="2"/>
  <c r="A254" i="2"/>
  <c r="B254" i="2"/>
  <c r="C254" i="2"/>
  <c r="D254" i="2"/>
  <c r="F254" i="2"/>
  <c r="G254" i="2"/>
  <c r="A255" i="2"/>
  <c r="B255" i="2"/>
  <c r="C255" i="2"/>
  <c r="D255" i="2"/>
  <c r="F255" i="2"/>
  <c r="G255" i="2"/>
  <c r="A256" i="2"/>
  <c r="B256" i="2"/>
  <c r="C256" i="2"/>
  <c r="D256" i="2"/>
  <c r="F256" i="2"/>
  <c r="G256" i="2"/>
  <c r="A257" i="2"/>
  <c r="B257" i="2"/>
  <c r="C257" i="2"/>
  <c r="D257" i="2"/>
  <c r="F257" i="2"/>
  <c r="G257" i="2"/>
  <c r="A258" i="2"/>
  <c r="B258" i="2"/>
  <c r="C258" i="2"/>
  <c r="D258" i="2"/>
  <c r="F258" i="2"/>
  <c r="G258" i="2"/>
  <c r="A259" i="2"/>
  <c r="B259" i="2"/>
  <c r="C259" i="2"/>
  <c r="D259" i="2"/>
  <c r="F259" i="2"/>
  <c r="G259" i="2"/>
  <c r="A260" i="2"/>
  <c r="B260" i="2"/>
  <c r="C260" i="2"/>
  <c r="D260" i="2"/>
  <c r="F260" i="2"/>
  <c r="G260" i="2"/>
  <c r="A261" i="2"/>
  <c r="B261" i="2"/>
  <c r="C261" i="2"/>
  <c r="D261" i="2"/>
  <c r="F261" i="2"/>
  <c r="G261" i="2"/>
  <c r="A262" i="2"/>
  <c r="B262" i="2"/>
  <c r="C262" i="2"/>
  <c r="D262" i="2"/>
  <c r="F262" i="2"/>
  <c r="G262" i="2"/>
  <c r="A263" i="2"/>
  <c r="B263" i="2"/>
  <c r="C263" i="2"/>
  <c r="D263" i="2"/>
  <c r="F263" i="2"/>
  <c r="G263" i="2"/>
  <c r="A264" i="2"/>
  <c r="B264" i="2"/>
  <c r="C264" i="2"/>
  <c r="D264" i="2"/>
  <c r="F264" i="2"/>
  <c r="G264" i="2"/>
  <c r="A265" i="2"/>
  <c r="B265" i="2"/>
  <c r="C265" i="2"/>
  <c r="D265" i="2"/>
  <c r="F265" i="2"/>
  <c r="G265" i="2"/>
  <c r="A266" i="2"/>
  <c r="B266" i="2"/>
  <c r="C266" i="2"/>
  <c r="D266" i="2"/>
  <c r="F266" i="2"/>
  <c r="G266" i="2"/>
  <c r="A267" i="2"/>
  <c r="B267" i="2"/>
  <c r="C267" i="2"/>
  <c r="D267" i="2"/>
  <c r="F267" i="2"/>
  <c r="G267" i="2"/>
  <c r="A268" i="2"/>
  <c r="B268" i="2"/>
  <c r="C268" i="2"/>
  <c r="D268" i="2"/>
  <c r="F268" i="2"/>
  <c r="G268" i="2"/>
  <c r="A269" i="2"/>
  <c r="B269" i="2"/>
  <c r="C269" i="2"/>
  <c r="D269" i="2"/>
  <c r="F269" i="2"/>
  <c r="G269" i="2"/>
  <c r="A270" i="2"/>
  <c r="B270" i="2"/>
  <c r="C270" i="2"/>
  <c r="D270" i="2"/>
  <c r="F270" i="2"/>
  <c r="G270" i="2"/>
  <c r="A271" i="2"/>
  <c r="B271" i="2"/>
  <c r="C271" i="2"/>
  <c r="D271" i="2"/>
  <c r="F271" i="2"/>
  <c r="G271" i="2"/>
  <c r="A272" i="2"/>
  <c r="B272" i="2"/>
  <c r="C272" i="2"/>
  <c r="D272" i="2"/>
  <c r="F272" i="2"/>
  <c r="G272" i="2"/>
  <c r="A273" i="2"/>
  <c r="B273" i="2"/>
  <c r="C273" i="2"/>
  <c r="D273" i="2"/>
  <c r="F273" i="2"/>
  <c r="G273" i="2"/>
  <c r="A274" i="2"/>
  <c r="B274" i="2"/>
  <c r="C274" i="2"/>
  <c r="D274" i="2"/>
  <c r="F274" i="2"/>
  <c r="G274" i="2"/>
  <c r="A275" i="2"/>
  <c r="B275" i="2"/>
  <c r="C275" i="2"/>
  <c r="D275" i="2"/>
  <c r="F275" i="2"/>
  <c r="G275" i="2"/>
  <c r="A276" i="2"/>
  <c r="B276" i="2"/>
  <c r="C276" i="2"/>
  <c r="D276" i="2"/>
  <c r="F276" i="2"/>
  <c r="G276" i="2"/>
  <c r="A277" i="2"/>
  <c r="B277" i="2"/>
  <c r="C277" i="2"/>
  <c r="D277" i="2"/>
  <c r="F277" i="2"/>
  <c r="G277" i="2"/>
  <c r="A278" i="2"/>
  <c r="B278" i="2"/>
  <c r="C278" i="2"/>
  <c r="D278" i="2"/>
  <c r="F278" i="2"/>
  <c r="G278" i="2"/>
  <c r="A279" i="2"/>
  <c r="B279" i="2"/>
  <c r="C279" i="2"/>
  <c r="D279" i="2"/>
  <c r="F279" i="2"/>
  <c r="G279" i="2"/>
  <c r="A280" i="2"/>
  <c r="B280" i="2"/>
  <c r="C280" i="2"/>
  <c r="D280" i="2"/>
  <c r="F280" i="2"/>
  <c r="G280" i="2"/>
  <c r="A281" i="2"/>
  <c r="B281" i="2"/>
  <c r="C281" i="2"/>
  <c r="D281" i="2"/>
  <c r="F281" i="2"/>
  <c r="G281" i="2"/>
  <c r="A282" i="2"/>
  <c r="B282" i="2"/>
  <c r="C282" i="2"/>
  <c r="D282" i="2"/>
  <c r="F282" i="2"/>
  <c r="G282" i="2"/>
  <c r="A283" i="2"/>
  <c r="B283" i="2"/>
  <c r="C283" i="2"/>
  <c r="D283" i="2"/>
  <c r="F283" i="2"/>
  <c r="G283" i="2"/>
  <c r="A284" i="2"/>
  <c r="B284" i="2"/>
  <c r="C284" i="2"/>
  <c r="D284" i="2"/>
  <c r="F284" i="2"/>
  <c r="G284" i="2"/>
  <c r="A285" i="2"/>
  <c r="B285" i="2"/>
  <c r="C285" i="2"/>
  <c r="D285" i="2"/>
  <c r="F285" i="2"/>
  <c r="G285" i="2"/>
  <c r="A286" i="2"/>
  <c r="B286" i="2"/>
  <c r="C286" i="2"/>
  <c r="D286" i="2"/>
  <c r="F286" i="2"/>
  <c r="G286" i="2"/>
  <c r="A287" i="2"/>
  <c r="B287" i="2"/>
  <c r="C287" i="2"/>
  <c r="D287" i="2"/>
  <c r="F287" i="2"/>
  <c r="G287" i="2"/>
  <c r="A288" i="2"/>
  <c r="B288" i="2"/>
  <c r="C288" i="2"/>
  <c r="D288" i="2"/>
  <c r="F288" i="2"/>
  <c r="G288" i="2"/>
  <c r="A289" i="2"/>
  <c r="B289" i="2"/>
  <c r="C289" i="2"/>
  <c r="D289" i="2"/>
  <c r="F289" i="2"/>
  <c r="G289" i="2"/>
  <c r="A290" i="2"/>
  <c r="B290" i="2"/>
  <c r="C290" i="2"/>
  <c r="D290" i="2"/>
  <c r="F290" i="2"/>
  <c r="G290" i="2"/>
  <c r="A291" i="2"/>
  <c r="B291" i="2"/>
  <c r="C291" i="2"/>
  <c r="D291" i="2"/>
  <c r="F291" i="2"/>
  <c r="G291" i="2"/>
  <c r="A292" i="2"/>
  <c r="B292" i="2"/>
  <c r="C292" i="2"/>
  <c r="D292" i="2"/>
  <c r="F292" i="2"/>
  <c r="G292" i="2"/>
  <c r="A293" i="2"/>
  <c r="B293" i="2"/>
  <c r="C293" i="2"/>
  <c r="D293" i="2"/>
  <c r="F293" i="2"/>
  <c r="G293" i="2"/>
  <c r="A294" i="2"/>
  <c r="B294" i="2"/>
  <c r="C294" i="2"/>
  <c r="D294" i="2"/>
  <c r="F294" i="2"/>
  <c r="G294" i="2"/>
  <c r="A295" i="2"/>
  <c r="B295" i="2"/>
  <c r="C295" i="2"/>
  <c r="D295" i="2"/>
  <c r="F295" i="2"/>
  <c r="G295" i="2"/>
  <c r="A296" i="2"/>
  <c r="B296" i="2"/>
  <c r="C296" i="2"/>
  <c r="D296" i="2"/>
  <c r="F296" i="2"/>
  <c r="G296" i="2"/>
  <c r="A297" i="2"/>
  <c r="B297" i="2"/>
  <c r="C297" i="2"/>
  <c r="D297" i="2"/>
  <c r="F297" i="2"/>
  <c r="G297" i="2"/>
  <c r="A298" i="2"/>
  <c r="B298" i="2"/>
  <c r="C298" i="2"/>
  <c r="D298" i="2"/>
  <c r="F298" i="2"/>
  <c r="G298" i="2"/>
  <c r="A299" i="2"/>
  <c r="B299" i="2"/>
  <c r="C299" i="2"/>
  <c r="D299" i="2"/>
  <c r="F299" i="2"/>
  <c r="G299" i="2"/>
  <c r="A300" i="2"/>
  <c r="B300" i="2"/>
  <c r="C300" i="2"/>
  <c r="D300" i="2"/>
  <c r="F300" i="2"/>
  <c r="G300" i="2"/>
  <c r="A301" i="2"/>
  <c r="B301" i="2"/>
  <c r="C301" i="2"/>
  <c r="D301" i="2"/>
  <c r="F301" i="2"/>
  <c r="G301" i="2"/>
  <c r="A302" i="2"/>
  <c r="B302" i="2"/>
  <c r="C302" i="2"/>
  <c r="D302" i="2"/>
  <c r="F302" i="2"/>
  <c r="G302" i="2"/>
  <c r="A303" i="2"/>
  <c r="B303" i="2"/>
  <c r="C303" i="2"/>
  <c r="D303" i="2"/>
  <c r="F303" i="2"/>
  <c r="G303" i="2"/>
  <c r="A304" i="2"/>
  <c r="B304" i="2"/>
  <c r="C304" i="2"/>
  <c r="D304" i="2"/>
  <c r="F304" i="2"/>
  <c r="G304" i="2"/>
  <c r="A305" i="2"/>
  <c r="B305" i="2"/>
  <c r="C305" i="2"/>
  <c r="D305" i="2"/>
  <c r="F305" i="2"/>
  <c r="G305" i="2"/>
  <c r="A306" i="2"/>
  <c r="B306" i="2"/>
  <c r="C306" i="2"/>
  <c r="D306" i="2"/>
  <c r="F306" i="2"/>
  <c r="G306" i="2"/>
  <c r="A307" i="2"/>
  <c r="B307" i="2"/>
  <c r="C307" i="2"/>
  <c r="D307" i="2"/>
  <c r="F307" i="2"/>
  <c r="G307" i="2"/>
  <c r="A308" i="2"/>
  <c r="B308" i="2"/>
  <c r="C308" i="2"/>
  <c r="D308" i="2"/>
  <c r="F308" i="2"/>
  <c r="G308" i="2"/>
  <c r="A309" i="2"/>
  <c r="B309" i="2"/>
  <c r="C309" i="2"/>
  <c r="D309" i="2"/>
  <c r="F309" i="2"/>
  <c r="G309" i="2"/>
  <c r="A310" i="2"/>
  <c r="B310" i="2"/>
  <c r="C310" i="2"/>
  <c r="D310" i="2"/>
  <c r="F310" i="2"/>
  <c r="G310" i="2"/>
  <c r="A311" i="2"/>
  <c r="B311" i="2"/>
  <c r="C311" i="2"/>
  <c r="D311" i="2"/>
  <c r="F311" i="2"/>
  <c r="G311" i="2"/>
  <c r="A312" i="2"/>
  <c r="B312" i="2"/>
  <c r="C312" i="2"/>
  <c r="D312" i="2"/>
  <c r="F312" i="2"/>
  <c r="G312" i="2"/>
  <c r="A313" i="2"/>
  <c r="B313" i="2"/>
  <c r="C313" i="2"/>
  <c r="D313" i="2"/>
  <c r="F313" i="2"/>
  <c r="G313" i="2"/>
  <c r="A314" i="2"/>
  <c r="B314" i="2"/>
  <c r="C314" i="2"/>
  <c r="D314" i="2"/>
  <c r="F314" i="2"/>
  <c r="G314" i="2"/>
  <c r="A315" i="2"/>
  <c r="B315" i="2"/>
  <c r="C315" i="2"/>
  <c r="D315" i="2"/>
  <c r="F315" i="2"/>
  <c r="G315" i="2"/>
  <c r="A316" i="2"/>
  <c r="B316" i="2"/>
  <c r="C316" i="2"/>
  <c r="D316" i="2"/>
  <c r="F316" i="2"/>
  <c r="G316" i="2"/>
  <c r="A317" i="2"/>
  <c r="B317" i="2"/>
  <c r="C317" i="2"/>
  <c r="D317" i="2"/>
  <c r="F317" i="2"/>
  <c r="G317" i="2"/>
  <c r="A318" i="2"/>
  <c r="B318" i="2"/>
  <c r="C318" i="2"/>
  <c r="D318" i="2"/>
  <c r="F318" i="2"/>
  <c r="G318" i="2"/>
  <c r="A319" i="2"/>
  <c r="B319" i="2"/>
  <c r="C319" i="2"/>
  <c r="D319" i="2"/>
  <c r="F319" i="2"/>
  <c r="G319" i="2"/>
  <c r="A320" i="2"/>
  <c r="B320" i="2"/>
  <c r="C320" i="2"/>
  <c r="D320" i="2"/>
  <c r="F320" i="2"/>
  <c r="G320" i="2"/>
  <c r="A321" i="2"/>
  <c r="B321" i="2"/>
  <c r="C321" i="2"/>
  <c r="D321" i="2"/>
  <c r="F321" i="2"/>
  <c r="G321" i="2"/>
  <c r="A322" i="2"/>
  <c r="B322" i="2"/>
  <c r="C322" i="2"/>
  <c r="D322" i="2"/>
  <c r="F322" i="2"/>
  <c r="G322" i="2"/>
  <c r="A323" i="2"/>
  <c r="B323" i="2"/>
  <c r="C323" i="2"/>
  <c r="D323" i="2"/>
  <c r="F323" i="2"/>
  <c r="G323" i="2"/>
  <c r="A324" i="2"/>
  <c r="B324" i="2"/>
  <c r="C324" i="2"/>
  <c r="D324" i="2"/>
  <c r="F324" i="2"/>
  <c r="G324" i="2"/>
  <c r="A325" i="2"/>
  <c r="B325" i="2"/>
  <c r="C325" i="2"/>
  <c r="D325" i="2"/>
  <c r="F325" i="2"/>
  <c r="G325" i="2"/>
  <c r="A326" i="2"/>
  <c r="B326" i="2"/>
  <c r="C326" i="2"/>
  <c r="D326" i="2"/>
  <c r="F326" i="2"/>
  <c r="G326" i="2"/>
  <c r="A327" i="2"/>
  <c r="B327" i="2"/>
  <c r="C327" i="2"/>
  <c r="D327" i="2"/>
  <c r="F327" i="2"/>
  <c r="G327" i="2"/>
  <c r="A328" i="2"/>
  <c r="B328" i="2"/>
  <c r="C328" i="2"/>
  <c r="D328" i="2"/>
  <c r="F328" i="2"/>
  <c r="G328" i="2"/>
  <c r="A329" i="2"/>
  <c r="B329" i="2"/>
  <c r="C329" i="2"/>
  <c r="D329" i="2"/>
  <c r="F329" i="2"/>
  <c r="G329" i="2"/>
  <c r="A330" i="2"/>
  <c r="B330" i="2"/>
  <c r="C330" i="2"/>
  <c r="D330" i="2"/>
  <c r="F330" i="2"/>
  <c r="G330" i="2"/>
  <c r="A331" i="2"/>
  <c r="B331" i="2"/>
  <c r="C331" i="2"/>
  <c r="D331" i="2"/>
  <c r="F331" i="2"/>
  <c r="G331" i="2"/>
  <c r="A332" i="2"/>
  <c r="B332" i="2"/>
  <c r="C332" i="2"/>
  <c r="D332" i="2"/>
  <c r="F332" i="2"/>
  <c r="G332" i="2"/>
  <c r="A333" i="2"/>
  <c r="B333" i="2"/>
  <c r="C333" i="2"/>
  <c r="D333" i="2"/>
  <c r="F333" i="2"/>
  <c r="G333" i="2"/>
  <c r="A334" i="2"/>
  <c r="B334" i="2"/>
  <c r="C334" i="2"/>
  <c r="D334" i="2"/>
  <c r="F334" i="2"/>
  <c r="G334" i="2"/>
  <c r="A335" i="2"/>
  <c r="B335" i="2"/>
  <c r="C335" i="2"/>
  <c r="D335" i="2"/>
  <c r="F335" i="2"/>
  <c r="G335" i="2"/>
  <c r="A336" i="2"/>
  <c r="B336" i="2"/>
  <c r="C336" i="2"/>
  <c r="D336" i="2"/>
  <c r="F336" i="2"/>
  <c r="G336" i="2"/>
  <c r="A337" i="2"/>
  <c r="B337" i="2"/>
  <c r="C337" i="2"/>
  <c r="D337" i="2"/>
  <c r="F337" i="2"/>
  <c r="G337" i="2"/>
  <c r="A338" i="2"/>
  <c r="B338" i="2"/>
  <c r="C338" i="2"/>
  <c r="D338" i="2"/>
  <c r="F338" i="2"/>
  <c r="G338" i="2"/>
  <c r="A339" i="2"/>
  <c r="B339" i="2"/>
  <c r="C339" i="2"/>
  <c r="D339" i="2"/>
  <c r="F339" i="2"/>
  <c r="G339" i="2"/>
  <c r="A340" i="2"/>
  <c r="B340" i="2"/>
  <c r="C340" i="2"/>
  <c r="D340" i="2"/>
  <c r="F340" i="2"/>
  <c r="G340" i="2"/>
  <c r="A341" i="2"/>
  <c r="B341" i="2"/>
  <c r="C341" i="2"/>
  <c r="D341" i="2"/>
  <c r="F341" i="2"/>
  <c r="G341" i="2"/>
  <c r="A342" i="2"/>
  <c r="B342" i="2"/>
  <c r="C342" i="2"/>
  <c r="D342" i="2"/>
  <c r="F342" i="2"/>
  <c r="G342" i="2"/>
  <c r="A343" i="2"/>
  <c r="B343" i="2"/>
  <c r="C343" i="2"/>
  <c r="D343" i="2"/>
  <c r="F343" i="2"/>
  <c r="G343" i="2"/>
  <c r="A344" i="2"/>
  <c r="B344" i="2"/>
  <c r="C344" i="2"/>
  <c r="D344" i="2"/>
  <c r="F344" i="2"/>
  <c r="G344" i="2"/>
  <c r="A345" i="2"/>
  <c r="B345" i="2"/>
  <c r="C345" i="2"/>
  <c r="D345" i="2"/>
  <c r="F345" i="2"/>
  <c r="G345" i="2"/>
  <c r="A346" i="2"/>
  <c r="B346" i="2"/>
  <c r="C346" i="2"/>
  <c r="D346" i="2"/>
  <c r="F346" i="2"/>
  <c r="G346" i="2"/>
  <c r="A347" i="2"/>
  <c r="B347" i="2"/>
  <c r="C347" i="2"/>
  <c r="D347" i="2"/>
  <c r="F347" i="2"/>
  <c r="G347" i="2"/>
  <c r="A348" i="2"/>
  <c r="B348" i="2"/>
  <c r="C348" i="2"/>
  <c r="D348" i="2"/>
  <c r="F348" i="2"/>
  <c r="G348" i="2"/>
  <c r="A349" i="2"/>
  <c r="B349" i="2"/>
  <c r="C349" i="2"/>
  <c r="D349" i="2"/>
  <c r="F349" i="2"/>
  <c r="G349" i="2"/>
  <c r="A350" i="2"/>
  <c r="B350" i="2"/>
  <c r="C350" i="2"/>
  <c r="D350" i="2"/>
  <c r="F350" i="2"/>
  <c r="G350" i="2"/>
  <c r="A351" i="2"/>
  <c r="B351" i="2"/>
  <c r="C351" i="2"/>
  <c r="D351" i="2"/>
  <c r="F351" i="2"/>
  <c r="G351" i="2"/>
  <c r="A352" i="2"/>
  <c r="B352" i="2"/>
  <c r="C352" i="2"/>
  <c r="D352" i="2"/>
  <c r="F352" i="2"/>
  <c r="G352" i="2"/>
  <c r="A353" i="2"/>
  <c r="B353" i="2"/>
  <c r="C353" i="2"/>
  <c r="D353" i="2"/>
  <c r="F353" i="2"/>
  <c r="G353" i="2"/>
  <c r="A354" i="2"/>
  <c r="B354" i="2"/>
  <c r="C354" i="2"/>
  <c r="D354" i="2"/>
  <c r="F354" i="2"/>
  <c r="G354" i="2"/>
  <c r="A355" i="2"/>
  <c r="B355" i="2"/>
  <c r="C355" i="2"/>
  <c r="D355" i="2"/>
  <c r="F355" i="2"/>
  <c r="G355" i="2"/>
  <c r="A356" i="2"/>
  <c r="B356" i="2"/>
  <c r="C356" i="2"/>
  <c r="D356" i="2"/>
  <c r="F356" i="2"/>
  <c r="G356" i="2"/>
  <c r="A357" i="2"/>
  <c r="B357" i="2"/>
  <c r="C357" i="2"/>
  <c r="D357" i="2"/>
  <c r="F357" i="2"/>
  <c r="G357" i="2"/>
  <c r="A358" i="2"/>
  <c r="B358" i="2"/>
  <c r="C358" i="2"/>
  <c r="D358" i="2"/>
  <c r="F358" i="2"/>
  <c r="G358" i="2"/>
  <c r="A359" i="2"/>
  <c r="B359" i="2"/>
  <c r="C359" i="2"/>
  <c r="D359" i="2"/>
  <c r="F359" i="2"/>
  <c r="G359" i="2"/>
  <c r="A360" i="2"/>
  <c r="B360" i="2"/>
  <c r="C360" i="2"/>
  <c r="D360" i="2"/>
  <c r="F360" i="2"/>
  <c r="G360" i="2"/>
  <c r="A361" i="2"/>
  <c r="B361" i="2"/>
  <c r="C361" i="2"/>
  <c r="D361" i="2"/>
  <c r="F361" i="2"/>
  <c r="G361" i="2"/>
  <c r="A362" i="2"/>
  <c r="B362" i="2"/>
  <c r="C362" i="2"/>
  <c r="D362" i="2"/>
  <c r="F362" i="2"/>
  <c r="G362" i="2"/>
  <c r="A363" i="2"/>
  <c r="B363" i="2"/>
  <c r="C363" i="2"/>
  <c r="D363" i="2"/>
  <c r="F363" i="2"/>
  <c r="G363" i="2"/>
  <c r="A364" i="2"/>
  <c r="B364" i="2"/>
  <c r="C364" i="2"/>
  <c r="D364" i="2"/>
  <c r="F364" i="2"/>
  <c r="G364" i="2"/>
  <c r="A365" i="2"/>
  <c r="B365" i="2"/>
  <c r="C365" i="2"/>
  <c r="D365" i="2"/>
  <c r="F365" i="2"/>
  <c r="G365" i="2"/>
  <c r="A366" i="2"/>
  <c r="B366" i="2"/>
  <c r="C366" i="2"/>
  <c r="D366" i="2"/>
  <c r="F366" i="2"/>
  <c r="G366" i="2"/>
  <c r="A367" i="2"/>
  <c r="B367" i="2"/>
  <c r="C367" i="2"/>
  <c r="D367" i="2"/>
  <c r="F367" i="2"/>
  <c r="G367" i="2"/>
  <c r="A368" i="2"/>
  <c r="B368" i="2"/>
  <c r="C368" i="2"/>
  <c r="D368" i="2"/>
  <c r="F368" i="2"/>
  <c r="G368" i="2"/>
  <c r="A369" i="2"/>
  <c r="B369" i="2"/>
  <c r="C369" i="2"/>
  <c r="D369" i="2"/>
  <c r="F369" i="2"/>
  <c r="G369" i="2"/>
  <c r="A370" i="2"/>
  <c r="B370" i="2"/>
  <c r="C370" i="2"/>
  <c r="D370" i="2"/>
  <c r="F370" i="2"/>
  <c r="G370" i="2"/>
  <c r="A371" i="2"/>
  <c r="B371" i="2"/>
  <c r="C371" i="2"/>
  <c r="D371" i="2"/>
  <c r="F371" i="2"/>
  <c r="G371" i="2"/>
  <c r="A372" i="2"/>
  <c r="B372" i="2"/>
  <c r="C372" i="2"/>
  <c r="D372" i="2"/>
  <c r="F372" i="2"/>
  <c r="G372" i="2"/>
  <c r="A373" i="2"/>
  <c r="B373" i="2"/>
  <c r="C373" i="2"/>
  <c r="D373" i="2"/>
  <c r="F373" i="2"/>
  <c r="G373" i="2"/>
  <c r="A374" i="2"/>
  <c r="B374" i="2"/>
  <c r="C374" i="2"/>
  <c r="D374" i="2"/>
  <c r="F374" i="2"/>
  <c r="G374" i="2"/>
  <c r="A375" i="2"/>
  <c r="B375" i="2"/>
  <c r="C375" i="2"/>
  <c r="D375" i="2"/>
  <c r="F375" i="2"/>
  <c r="G375" i="2"/>
  <c r="A376" i="2"/>
  <c r="B376" i="2"/>
  <c r="C376" i="2"/>
  <c r="D376" i="2"/>
  <c r="F376" i="2"/>
  <c r="G376" i="2"/>
  <c r="A377" i="2"/>
  <c r="B377" i="2"/>
  <c r="C377" i="2"/>
  <c r="D377" i="2"/>
  <c r="F377" i="2"/>
  <c r="G377" i="2"/>
  <c r="A378" i="2"/>
  <c r="B378" i="2"/>
  <c r="C378" i="2"/>
  <c r="D378" i="2"/>
  <c r="F378" i="2"/>
  <c r="G378" i="2"/>
  <c r="A379" i="2"/>
  <c r="B379" i="2"/>
  <c r="C379" i="2"/>
  <c r="D379" i="2"/>
  <c r="F379" i="2"/>
  <c r="G379" i="2"/>
  <c r="A380" i="2"/>
  <c r="B380" i="2"/>
  <c r="C380" i="2"/>
  <c r="D380" i="2"/>
  <c r="F380" i="2"/>
  <c r="G380" i="2"/>
  <c r="A381" i="2"/>
  <c r="B381" i="2"/>
  <c r="C381" i="2"/>
  <c r="D381" i="2"/>
  <c r="F381" i="2"/>
  <c r="G381" i="2"/>
  <c r="A382" i="2"/>
  <c r="B382" i="2"/>
  <c r="C382" i="2"/>
  <c r="D382" i="2"/>
  <c r="F382" i="2"/>
  <c r="G382" i="2"/>
  <c r="A383" i="2"/>
  <c r="B383" i="2"/>
  <c r="C383" i="2"/>
  <c r="D383" i="2"/>
  <c r="F383" i="2"/>
  <c r="G383" i="2"/>
  <c r="A384" i="2"/>
  <c r="B384" i="2"/>
  <c r="C384" i="2"/>
  <c r="D384" i="2"/>
  <c r="F384" i="2"/>
  <c r="G384" i="2"/>
  <c r="A385" i="2"/>
  <c r="B385" i="2"/>
  <c r="C385" i="2"/>
  <c r="D385" i="2"/>
  <c r="F385" i="2"/>
  <c r="G385" i="2"/>
  <c r="B1" i="2"/>
  <c r="C1" i="2"/>
  <c r="M1" i="2" s="1"/>
  <c r="D1" i="2"/>
  <c r="N1" i="2" s="1"/>
  <c r="E1" i="2"/>
  <c r="O1" i="2" s="1"/>
  <c r="F1" i="2"/>
  <c r="G1" i="2"/>
  <c r="A1" i="2"/>
  <c r="I359" i="2" l="1"/>
  <c r="I335" i="2"/>
  <c r="I303" i="2"/>
  <c r="I239" i="2"/>
  <c r="I215" i="2"/>
  <c r="I199" i="2"/>
  <c r="I159" i="2"/>
  <c r="I143" i="2"/>
  <c r="I127" i="2"/>
  <c r="I111" i="2"/>
  <c r="I103" i="2"/>
  <c r="I319" i="2"/>
  <c r="I279" i="2"/>
  <c r="I263" i="2"/>
  <c r="I207" i="2"/>
  <c r="I175" i="2"/>
  <c r="I151" i="2"/>
  <c r="I135" i="2"/>
  <c r="I119" i="2"/>
  <c r="I95" i="2"/>
  <c r="I287" i="2"/>
  <c r="I255" i="2"/>
  <c r="I231" i="2"/>
  <c r="I191" i="2"/>
  <c r="I375" i="2"/>
  <c r="I311" i="2"/>
  <c r="I271" i="2"/>
  <c r="I183" i="2"/>
  <c r="I367" i="2"/>
  <c r="I343" i="2"/>
  <c r="I327" i="2"/>
  <c r="I295" i="2"/>
  <c r="I247" i="2"/>
  <c r="I223" i="2"/>
  <c r="I167" i="2"/>
  <c r="I87" i="2"/>
  <c r="I79" i="2"/>
  <c r="I55" i="2"/>
  <c r="I23" i="2"/>
  <c r="I312" i="2"/>
  <c r="I264" i="2"/>
  <c r="I232" i="2"/>
  <c r="I184" i="2"/>
  <c r="I176" i="2"/>
  <c r="I152" i="2"/>
  <c r="I144" i="2"/>
  <c r="I136" i="2"/>
  <c r="I128" i="2"/>
  <c r="I120" i="2"/>
  <c r="I112" i="2"/>
  <c r="I104" i="2"/>
  <c r="I96" i="2"/>
  <c r="I88" i="2"/>
  <c r="I80" i="2"/>
  <c r="I72" i="2"/>
  <c r="I63" i="2"/>
  <c r="I39" i="2"/>
  <c r="I384" i="2"/>
  <c r="I360" i="2"/>
  <c r="I320" i="2"/>
  <c r="I296" i="2"/>
  <c r="I248" i="2"/>
  <c r="I240" i="2"/>
  <c r="I216" i="2"/>
  <c r="I192" i="2"/>
  <c r="I160" i="2"/>
  <c r="I71" i="2"/>
  <c r="I352" i="2"/>
  <c r="I272" i="2"/>
  <c r="I200" i="2"/>
  <c r="I376" i="2"/>
  <c r="I328" i="2"/>
  <c r="I280" i="2"/>
  <c r="I208" i="2"/>
  <c r="I47" i="2"/>
  <c r="I15" i="2"/>
  <c r="I304" i="2"/>
  <c r="I256" i="2"/>
  <c r="I168" i="2"/>
  <c r="I368" i="2"/>
  <c r="I288" i="2"/>
  <c r="I224" i="2"/>
  <c r="I64" i="2"/>
  <c r="I48" i="2"/>
  <c r="I56" i="2"/>
  <c r="I16" i="2"/>
  <c r="I40" i="2"/>
  <c r="I24" i="2"/>
  <c r="I369" i="2"/>
  <c r="I329" i="2"/>
  <c r="I289" i="2"/>
  <c r="I273" i="2"/>
  <c r="I233" i="2"/>
  <c r="I201" i="2"/>
  <c r="I177" i="2"/>
  <c r="I145" i="2"/>
  <c r="I121" i="2"/>
  <c r="I97" i="2"/>
  <c r="I81" i="2"/>
  <c r="I65" i="2"/>
  <c r="I41" i="2"/>
  <c r="I17" i="2"/>
  <c r="I378" i="2"/>
  <c r="I370" i="2"/>
  <c r="I362" i="2"/>
  <c r="I354" i="2"/>
  <c r="I346" i="2"/>
  <c r="I338" i="2"/>
  <c r="I330" i="2"/>
  <c r="I322" i="2"/>
  <c r="I314" i="2"/>
  <c r="I306" i="2"/>
  <c r="I298" i="2"/>
  <c r="I290" i="2"/>
  <c r="I282" i="2"/>
  <c r="I274" i="2"/>
  <c r="I266" i="2"/>
  <c r="I258" i="2"/>
  <c r="I250" i="2"/>
  <c r="I242" i="2"/>
  <c r="I234" i="2"/>
  <c r="I226" i="2"/>
  <c r="I218" i="2"/>
  <c r="I210" i="2"/>
  <c r="I202" i="2"/>
  <c r="I194" i="2"/>
  <c r="I186" i="2"/>
  <c r="I178" i="2"/>
  <c r="I170" i="2"/>
  <c r="I162" i="2"/>
  <c r="I154" i="2"/>
  <c r="I146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34" i="2"/>
  <c r="I26" i="2"/>
  <c r="I10" i="2"/>
  <c r="I385" i="2"/>
  <c r="I337" i="2"/>
  <c r="I297" i="2"/>
  <c r="I265" i="2"/>
  <c r="I225" i="2"/>
  <c r="I209" i="2"/>
  <c r="I169" i="2"/>
  <c r="I137" i="2"/>
  <c r="I105" i="2"/>
  <c r="I89" i="2"/>
  <c r="I73" i="2"/>
  <c r="I57" i="2"/>
  <c r="I33" i="2"/>
  <c r="I9" i="2"/>
  <c r="I379" i="2"/>
  <c r="I371" i="2"/>
  <c r="I363" i="2"/>
  <c r="I355" i="2"/>
  <c r="I347" i="2"/>
  <c r="I339" i="2"/>
  <c r="I331" i="2"/>
  <c r="I323" i="2"/>
  <c r="I315" i="2"/>
  <c r="I307" i="2"/>
  <c r="I299" i="2"/>
  <c r="I291" i="2"/>
  <c r="I283" i="2"/>
  <c r="I275" i="2"/>
  <c r="I267" i="2"/>
  <c r="I259" i="2"/>
  <c r="I251" i="2"/>
  <c r="I243" i="2"/>
  <c r="I235" i="2"/>
  <c r="I227" i="2"/>
  <c r="I219" i="2"/>
  <c r="I211" i="2"/>
  <c r="I203" i="2"/>
  <c r="I195" i="2"/>
  <c r="I187" i="2"/>
  <c r="I179" i="2"/>
  <c r="I171" i="2"/>
  <c r="I163" i="2"/>
  <c r="I155" i="2"/>
  <c r="I147" i="2"/>
  <c r="I139" i="2"/>
  <c r="I131" i="2"/>
  <c r="I123" i="2"/>
  <c r="I115" i="2"/>
  <c r="I107" i="2"/>
  <c r="I99" i="2"/>
  <c r="I91" i="2"/>
  <c r="I83" i="2"/>
  <c r="I75" i="2"/>
  <c r="I67" i="2"/>
  <c r="I59" i="2"/>
  <c r="I51" i="2"/>
  <c r="I43" i="2"/>
  <c r="I35" i="2"/>
  <c r="I27" i="2"/>
  <c r="I19" i="2"/>
  <c r="I3" i="2"/>
  <c r="I361" i="2"/>
  <c r="I305" i="2"/>
  <c r="I249" i="2"/>
  <c r="I153" i="2"/>
  <c r="I49" i="2"/>
  <c r="I372" i="2"/>
  <c r="I340" i="2"/>
  <c r="I324" i="2"/>
  <c r="I316" i="2"/>
  <c r="I308" i="2"/>
  <c r="I300" i="2"/>
  <c r="I292" i="2"/>
  <c r="I284" i="2"/>
  <c r="I276" i="2"/>
  <c r="I268" i="2"/>
  <c r="I260" i="2"/>
  <c r="I252" i="2"/>
  <c r="I244" i="2"/>
  <c r="I236" i="2"/>
  <c r="I228" i="2"/>
  <c r="I220" i="2"/>
  <c r="I212" i="2"/>
  <c r="I204" i="2"/>
  <c r="I196" i="2"/>
  <c r="I188" i="2"/>
  <c r="I180" i="2"/>
  <c r="I172" i="2"/>
  <c r="I164" i="2"/>
  <c r="I156" i="2"/>
  <c r="I148" i="2"/>
  <c r="I140" i="2"/>
  <c r="I132" i="2"/>
  <c r="I124" i="2"/>
  <c r="I116" i="2"/>
  <c r="I108" i="2"/>
  <c r="I100" i="2"/>
  <c r="I92" i="2"/>
  <c r="I84" i="2"/>
  <c r="I76" i="2"/>
  <c r="I68" i="2"/>
  <c r="I60" i="2"/>
  <c r="I52" i="2"/>
  <c r="I44" i="2"/>
  <c r="I36" i="2"/>
  <c r="I28" i="2"/>
  <c r="I20" i="2"/>
  <c r="I353" i="2"/>
  <c r="I321" i="2"/>
  <c r="I241" i="2"/>
  <c r="I185" i="2"/>
  <c r="I129" i="2"/>
  <c r="I356" i="2"/>
  <c r="I381" i="2"/>
  <c r="I357" i="2"/>
  <c r="I333" i="2"/>
  <c r="I309" i="2"/>
  <c r="I285" i="2"/>
  <c r="I277" i="2"/>
  <c r="I269" i="2"/>
  <c r="I261" i="2"/>
  <c r="I253" i="2"/>
  <c r="I245" i="2"/>
  <c r="I237" i="2"/>
  <c r="I229" i="2"/>
  <c r="I221" i="2"/>
  <c r="I213" i="2"/>
  <c r="I205" i="2"/>
  <c r="I197" i="2"/>
  <c r="I189" i="2"/>
  <c r="I181" i="2"/>
  <c r="I173" i="2"/>
  <c r="I165" i="2"/>
  <c r="I157" i="2"/>
  <c r="I149" i="2"/>
  <c r="I141" i="2"/>
  <c r="I133" i="2"/>
  <c r="I125" i="2"/>
  <c r="I117" i="2"/>
  <c r="I109" i="2"/>
  <c r="I101" i="2"/>
  <c r="I93" i="2"/>
  <c r="I85" i="2"/>
  <c r="I77" i="2"/>
  <c r="I69" i="2"/>
  <c r="I61" i="2"/>
  <c r="I53" i="2"/>
  <c r="I45" i="2"/>
  <c r="I37" i="2"/>
  <c r="I29" i="2"/>
  <c r="I21" i="2"/>
  <c r="I13" i="2"/>
  <c r="I377" i="2"/>
  <c r="I345" i="2"/>
  <c r="I313" i="2"/>
  <c r="I281" i="2"/>
  <c r="I257" i="2"/>
  <c r="I217" i="2"/>
  <c r="I193" i="2"/>
  <c r="I161" i="2"/>
  <c r="I113" i="2"/>
  <c r="I380" i="2"/>
  <c r="I364" i="2"/>
  <c r="I348" i="2"/>
  <c r="I332" i="2"/>
  <c r="I373" i="2"/>
  <c r="I365" i="2"/>
  <c r="I349" i="2"/>
  <c r="I341" i="2"/>
  <c r="I325" i="2"/>
  <c r="I317" i="2"/>
  <c r="I301" i="2"/>
  <c r="I293" i="2"/>
  <c r="I382" i="2"/>
  <c r="I374" i="2"/>
  <c r="I366" i="2"/>
  <c r="I358" i="2"/>
  <c r="I350" i="2"/>
  <c r="I342" i="2"/>
  <c r="I334" i="2"/>
  <c r="I326" i="2"/>
  <c r="I318" i="2"/>
  <c r="I310" i="2"/>
  <c r="I302" i="2"/>
  <c r="I294" i="2"/>
  <c r="I286" i="2"/>
  <c r="I278" i="2"/>
  <c r="I270" i="2"/>
  <c r="I262" i="2"/>
  <c r="I254" i="2"/>
  <c r="I246" i="2"/>
  <c r="I238" i="2"/>
  <c r="I230" i="2"/>
  <c r="I222" i="2"/>
  <c r="I214" i="2"/>
  <c r="I206" i="2"/>
  <c r="I198" i="2"/>
  <c r="I190" i="2"/>
  <c r="I182" i="2"/>
  <c r="I174" i="2"/>
  <c r="I166" i="2"/>
  <c r="I158" i="2"/>
  <c r="I150" i="2"/>
  <c r="I142" i="2"/>
  <c r="I134" i="2"/>
  <c r="I126" i="2"/>
  <c r="I118" i="2"/>
  <c r="I110" i="2"/>
  <c r="I102" i="2"/>
  <c r="I94" i="2"/>
  <c r="I86" i="2"/>
  <c r="I78" i="2"/>
  <c r="I70" i="2"/>
  <c r="I62" i="2"/>
  <c r="I54" i="2"/>
  <c r="I46" i="2"/>
  <c r="I38" i="2"/>
  <c r="I30" i="2"/>
  <c r="I22" i="2"/>
  <c r="I14" i="2"/>
  <c r="I6" i="2"/>
  <c r="I11" i="2"/>
  <c r="I4" i="2"/>
  <c r="I336" i="2"/>
  <c r="I8" i="2"/>
  <c r="I7" i="2"/>
  <c r="I32" i="2"/>
  <c r="I18" i="2"/>
  <c r="I12" i="2"/>
  <c r="I5" i="2"/>
  <c r="I31" i="2"/>
  <c r="I25" i="2"/>
  <c r="I351" i="2"/>
  <c r="I383" i="2"/>
  <c r="I344" i="2"/>
  <c r="M2" i="2" l="1" a="1"/>
  <c r="M2" i="2" s="1"/>
  <c r="O2" i="2" a="1"/>
  <c r="O2" i="2" s="1"/>
  <c r="S2" i="2" s="1" a="1"/>
  <c r="S2" i="2" s="1"/>
  <c r="N2" i="2" a="1"/>
  <c r="N2" i="2" s="1"/>
  <c r="Q2" i="2" l="1" a="1"/>
  <c r="Q2" i="2" s="1"/>
  <c r="M2" i="1" a="1"/>
  <c r="M2" i="1" s="1"/>
  <c r="R2" i="2" a="1"/>
  <c r="R2" i="2" s="1"/>
  <c r="CW2" i="2" l="1" a="1"/>
  <c r="CW2" i="2" s="1"/>
  <c r="GO2" i="3" s="1" a="1"/>
  <c r="GO2" i="3" s="1"/>
  <c r="CO2" i="2" a="1"/>
  <c r="CO2" i="2" s="1"/>
  <c r="FU2" i="3" s="1" a="1"/>
  <c r="FU2" i="3" s="1"/>
  <c r="CS2" i="2" a="1"/>
  <c r="CS2" i="2" s="1"/>
  <c r="GE2" i="3" s="1" a="1"/>
  <c r="GE2" i="3" s="1"/>
  <c r="CG2" i="2" a="1"/>
  <c r="CG2" i="2" s="1"/>
  <c r="FA2" i="3" s="1" a="1"/>
  <c r="FA2" i="3" s="1"/>
  <c r="CK2" i="2" a="1"/>
  <c r="CK2" i="2" s="1"/>
  <c r="FK2" i="3" s="1" a="1"/>
  <c r="FK2" i="3" s="1"/>
  <c r="BY2" i="2" a="1"/>
  <c r="BY2" i="2" s="1"/>
  <c r="EG2" i="3" s="1" a="1"/>
  <c r="EG2" i="3" s="1"/>
  <c r="CC2" i="2" a="1"/>
  <c r="CC2" i="2" s="1"/>
  <c r="EQ2" i="3" s="1" a="1"/>
  <c r="EQ2" i="3" s="1"/>
  <c r="BU2" i="2" a="1"/>
  <c r="BU2" i="2" s="1"/>
  <c r="DW2" i="3" s="1" a="1"/>
  <c r="DW2" i="3" s="1"/>
  <c r="BQ2" i="2" a="1"/>
  <c r="BQ2" i="2" s="1"/>
  <c r="DM2" i="3" s="1" a="1"/>
  <c r="DM2" i="3" s="1"/>
  <c r="BM2" i="2" a="1"/>
  <c r="BM2" i="2" s="1"/>
  <c r="DC2" i="3" s="1" a="1"/>
  <c r="DC2" i="3" s="1"/>
  <c r="U2" i="2" a="1"/>
  <c r="U2" i="2" s="1"/>
  <c r="A2" i="3" s="1" a="1"/>
  <c r="BE2" i="2" a="1"/>
  <c r="BE2" i="2" s="1"/>
  <c r="CI2" i="3" s="1" a="1"/>
  <c r="CI2" i="3" s="1"/>
  <c r="BI2" i="2" a="1"/>
  <c r="BI2" i="2" s="1"/>
  <c r="CS2" i="3" s="1" a="1"/>
  <c r="CS2" i="3" s="1"/>
  <c r="AW2" i="2" a="1"/>
  <c r="AW2" i="2" s="1"/>
  <c r="BO2" i="3" s="1" a="1"/>
  <c r="BO2" i="3" s="1"/>
  <c r="BA2" i="2" a="1"/>
  <c r="BA2" i="2" s="1"/>
  <c r="BY2" i="3" s="1" a="1"/>
  <c r="BY2" i="3" s="1"/>
  <c r="AO2" i="2" a="1"/>
  <c r="AO2" i="2" s="1"/>
  <c r="AU2" i="3" s="1" a="1"/>
  <c r="AS2" i="2" a="1"/>
  <c r="AS2" i="2" s="1"/>
  <c r="BE2" i="3" s="1" a="1"/>
  <c r="Y2" i="2" a="1"/>
  <c r="Y2" i="2" s="1"/>
  <c r="G2" i="3" s="1" a="1"/>
  <c r="AK2" i="2" a="1"/>
  <c r="AK2" i="2" s="1"/>
  <c r="AK2" i="3" s="1" a="1"/>
  <c r="AG2" i="2" a="1"/>
  <c r="AG2" i="2" s="1"/>
  <c r="AA2" i="3" s="1" a="1"/>
  <c r="AC2" i="2" a="1"/>
  <c r="AC2" i="2" s="1"/>
  <c r="Q2" i="3" s="1" a="1"/>
  <c r="GS22" i="3" l="1" a="1"/>
  <c r="GS22" i="3" s="1"/>
  <c r="GS21" i="3" a="1"/>
  <c r="GS21" i="3" s="1"/>
  <c r="GS36" i="3" a="1"/>
  <c r="GS36" i="3" s="1"/>
  <c r="GS46" i="3" a="1"/>
  <c r="GS46" i="3" s="1"/>
  <c r="GS50" i="3" a="1"/>
  <c r="GS50" i="3" s="1"/>
  <c r="GS8" i="3" a="1"/>
  <c r="GS8" i="3" s="1"/>
  <c r="GS14" i="3" a="1"/>
  <c r="GS14" i="3" s="1"/>
  <c r="GS13" i="3" a="1"/>
  <c r="GS13" i="3" s="1"/>
  <c r="GS28" i="3" a="1"/>
  <c r="GS28" i="3" s="1"/>
  <c r="GS51" i="3" a="1"/>
  <c r="GS51" i="3" s="1"/>
  <c r="GS42" i="3" a="1"/>
  <c r="GS42" i="3" s="1"/>
  <c r="GS30" i="3" a="1"/>
  <c r="GS30" i="3" s="1"/>
  <c r="GS6" i="3" a="1"/>
  <c r="GS6" i="3" s="1"/>
  <c r="GS5" i="3" a="1"/>
  <c r="GS5" i="3" s="1"/>
  <c r="GS20" i="3" a="1"/>
  <c r="GS20" i="3" s="1"/>
  <c r="GS43" i="3" a="1"/>
  <c r="GS43" i="3" s="1"/>
  <c r="GS34" i="3" a="1"/>
  <c r="GS34" i="3" s="1"/>
  <c r="GS49" i="3" a="1"/>
  <c r="GS49" i="3" s="1"/>
  <c r="GS24" i="3" a="1"/>
  <c r="GS24" i="3" s="1"/>
  <c r="GS16" i="3" a="1"/>
  <c r="GS16" i="3" s="1"/>
  <c r="GS12" i="3" a="1"/>
  <c r="GS12" i="3" s="1"/>
  <c r="GS35" i="3" a="1"/>
  <c r="GS35" i="3" s="1"/>
  <c r="GS26" i="3" a="1"/>
  <c r="GS26" i="3" s="1"/>
  <c r="GS41" i="3" a="1"/>
  <c r="GS41" i="3" s="1"/>
  <c r="GS15" i="3" a="1"/>
  <c r="GS15" i="3" s="1"/>
  <c r="GS39" i="3" a="1"/>
  <c r="GS39" i="3" s="1"/>
  <c r="GS4" i="3" a="1"/>
  <c r="GS4" i="3" s="1"/>
  <c r="GS27" i="3" a="1"/>
  <c r="GS27" i="3" s="1"/>
  <c r="GS18" i="3" a="1"/>
  <c r="GS18" i="3" s="1"/>
  <c r="GS33" i="3" a="1"/>
  <c r="GS33" i="3" s="1"/>
  <c r="GS45" i="3" a="1"/>
  <c r="GS45" i="3" s="1"/>
  <c r="GS7" i="3" a="1"/>
  <c r="GS7" i="3" s="1"/>
  <c r="GS32" i="3" a="1"/>
  <c r="GS32" i="3" s="1"/>
  <c r="GS19" i="3" a="1"/>
  <c r="GS19" i="3" s="1"/>
  <c r="GS10" i="3" a="1"/>
  <c r="GS10" i="3" s="1"/>
  <c r="GS25" i="3" a="1"/>
  <c r="GS25" i="3" s="1"/>
  <c r="GS31" i="3" a="1"/>
  <c r="GS31" i="3" s="1"/>
  <c r="GS37" i="3" a="1"/>
  <c r="GS37" i="3" s="1"/>
  <c r="GS2" i="3" a="1"/>
  <c r="GS2" i="3" s="1"/>
  <c r="GS47" i="3" a="1"/>
  <c r="GS47" i="3" s="1"/>
  <c r="GS11" i="3" a="1"/>
  <c r="GS11" i="3" s="1"/>
  <c r="GS48" i="3" a="1"/>
  <c r="GS48" i="3" s="1"/>
  <c r="GS17" i="3" a="1"/>
  <c r="GS17" i="3" s="1"/>
  <c r="GS38" i="3" a="1"/>
  <c r="GS38" i="3" s="1"/>
  <c r="GS29" i="3" a="1"/>
  <c r="GS29" i="3" s="1"/>
  <c r="GS44" i="3" a="1"/>
  <c r="GS44" i="3" s="1"/>
  <c r="GS23" i="3" a="1"/>
  <c r="GS23" i="3" s="1"/>
  <c r="GS3" i="3" a="1"/>
  <c r="GS3" i="3" s="1"/>
  <c r="GS40" i="3" a="1"/>
  <c r="GS40" i="3" s="1"/>
  <c r="GS9" i="3" a="1"/>
  <c r="GS9" i="3" s="1"/>
  <c r="GI4" i="3" a="1"/>
  <c r="GI4" i="3" s="1"/>
  <c r="GI20" i="3" a="1"/>
  <c r="GI20" i="3" s="1"/>
  <c r="GI36" i="3" a="1"/>
  <c r="GI36" i="3" s="1"/>
  <c r="GI5" i="3" a="1"/>
  <c r="GI5" i="3" s="1"/>
  <c r="GI29" i="3" a="1"/>
  <c r="GI29" i="3" s="1"/>
  <c r="GI6" i="3" a="1"/>
  <c r="GI6" i="3" s="1"/>
  <c r="GI14" i="3" a="1"/>
  <c r="GI14" i="3" s="1"/>
  <c r="GI22" i="3" a="1"/>
  <c r="GI22" i="3" s="1"/>
  <c r="GI30" i="3" a="1"/>
  <c r="GI30" i="3" s="1"/>
  <c r="GI38" i="3" a="1"/>
  <c r="GI38" i="3" s="1"/>
  <c r="GI46" i="3" a="1"/>
  <c r="GI46" i="3" s="1"/>
  <c r="GI28" i="3" a="1"/>
  <c r="GI28" i="3" s="1"/>
  <c r="GI21" i="3" a="1"/>
  <c r="GI21" i="3" s="1"/>
  <c r="GI7" i="3" a="1"/>
  <c r="GI7" i="3" s="1"/>
  <c r="GI15" i="3" a="1"/>
  <c r="GI15" i="3" s="1"/>
  <c r="GI23" i="3" a="1"/>
  <c r="GI23" i="3" s="1"/>
  <c r="GI31" i="3" a="1"/>
  <c r="GI31" i="3" s="1"/>
  <c r="GI39" i="3" a="1"/>
  <c r="GI39" i="3" s="1"/>
  <c r="GI47" i="3" a="1"/>
  <c r="GI47" i="3" s="1"/>
  <c r="GI44" i="3" a="1"/>
  <c r="GI44" i="3" s="1"/>
  <c r="GI8" i="3" a="1"/>
  <c r="GI8" i="3" s="1"/>
  <c r="GI16" i="3" a="1"/>
  <c r="GI16" i="3" s="1"/>
  <c r="GI24" i="3" a="1"/>
  <c r="GI24" i="3" s="1"/>
  <c r="GI32" i="3" a="1"/>
  <c r="GI32" i="3" s="1"/>
  <c r="GI40" i="3" a="1"/>
  <c r="GI40" i="3" s="1"/>
  <c r="GI48" i="3" a="1"/>
  <c r="GI48" i="3" s="1"/>
  <c r="GI45" i="3" a="1"/>
  <c r="GI45" i="3" s="1"/>
  <c r="GI9" i="3" a="1"/>
  <c r="GI9" i="3" s="1"/>
  <c r="GI17" i="3" a="1"/>
  <c r="GI17" i="3" s="1"/>
  <c r="GI25" i="3" a="1"/>
  <c r="GI25" i="3" s="1"/>
  <c r="GI33" i="3" a="1"/>
  <c r="GI33" i="3" s="1"/>
  <c r="GI41" i="3" a="1"/>
  <c r="GI41" i="3" s="1"/>
  <c r="GI49" i="3" a="1"/>
  <c r="GI49" i="3" s="1"/>
  <c r="GI37" i="3" a="1"/>
  <c r="GI37" i="3" s="1"/>
  <c r="GI10" i="3" a="1"/>
  <c r="GI10" i="3" s="1"/>
  <c r="GI18" i="3" a="1"/>
  <c r="GI18" i="3" s="1"/>
  <c r="GI26" i="3" a="1"/>
  <c r="GI26" i="3" s="1"/>
  <c r="GI34" i="3" a="1"/>
  <c r="GI34" i="3" s="1"/>
  <c r="GI42" i="3" a="1"/>
  <c r="GI42" i="3" s="1"/>
  <c r="GI50" i="3" a="1"/>
  <c r="GI50" i="3" s="1"/>
  <c r="GI2" i="3" a="1"/>
  <c r="GI2" i="3" s="1"/>
  <c r="GI3" i="3" a="1"/>
  <c r="GI3" i="3" s="1"/>
  <c r="GI11" i="3" a="1"/>
  <c r="GI11" i="3" s="1"/>
  <c r="GI19" i="3" a="1"/>
  <c r="GI19" i="3" s="1"/>
  <c r="GI27" i="3" a="1"/>
  <c r="GI27" i="3" s="1"/>
  <c r="GI35" i="3" a="1"/>
  <c r="GI35" i="3" s="1"/>
  <c r="GI43" i="3" a="1"/>
  <c r="GI43" i="3" s="1"/>
  <c r="GI51" i="3" a="1"/>
  <c r="GI51" i="3" s="1"/>
  <c r="GI12" i="3" a="1"/>
  <c r="GI12" i="3" s="1"/>
  <c r="GI13" i="3" a="1"/>
  <c r="GI13" i="3" s="1"/>
  <c r="FY7" i="3" a="1"/>
  <c r="FY7" i="3" s="1"/>
  <c r="FY15" i="3" a="1"/>
  <c r="FY15" i="3" s="1"/>
  <c r="FY23" i="3" a="1"/>
  <c r="FY23" i="3" s="1"/>
  <c r="FY31" i="3" a="1"/>
  <c r="FY31" i="3" s="1"/>
  <c r="FY39" i="3" a="1"/>
  <c r="FY39" i="3" s="1"/>
  <c r="FY47" i="3" a="1"/>
  <c r="FY47" i="3" s="1"/>
  <c r="FY3" i="3" a="1"/>
  <c r="FY3" i="3" s="1"/>
  <c r="FY11" i="3" a="1"/>
  <c r="FY11" i="3" s="1"/>
  <c r="FY19" i="3" a="1"/>
  <c r="FY19" i="3" s="1"/>
  <c r="FY43" i="3" a="1"/>
  <c r="FY43" i="3" s="1"/>
  <c r="FY51" i="3" a="1"/>
  <c r="FY51" i="3" s="1"/>
  <c r="FY4" i="3" a="1"/>
  <c r="FY4" i="3" s="1"/>
  <c r="FY28" i="3" a="1"/>
  <c r="FY28" i="3" s="1"/>
  <c r="FY2" i="3" a="1"/>
  <c r="FY2" i="3" s="1"/>
  <c r="FY13" i="3" a="1"/>
  <c r="FY13" i="3" s="1"/>
  <c r="FY38" i="3" a="1"/>
  <c r="FY38" i="3" s="1"/>
  <c r="FY8" i="3" a="1"/>
  <c r="FY8" i="3" s="1"/>
  <c r="FY16" i="3" a="1"/>
  <c r="FY16" i="3" s="1"/>
  <c r="FY24" i="3" a="1"/>
  <c r="FY24" i="3" s="1"/>
  <c r="FY32" i="3" a="1"/>
  <c r="FY32" i="3" s="1"/>
  <c r="FY40" i="3" a="1"/>
  <c r="FY40" i="3" s="1"/>
  <c r="FY48" i="3" a="1"/>
  <c r="FY48" i="3" s="1"/>
  <c r="FY9" i="3" a="1"/>
  <c r="FY9" i="3" s="1"/>
  <c r="FY17" i="3" a="1"/>
  <c r="FY17" i="3" s="1"/>
  <c r="FY25" i="3" a="1"/>
  <c r="FY25" i="3" s="1"/>
  <c r="FY33" i="3" a="1"/>
  <c r="FY33" i="3" s="1"/>
  <c r="FY41" i="3" a="1"/>
  <c r="FY41" i="3" s="1"/>
  <c r="FY49" i="3" a="1"/>
  <c r="FY49" i="3" s="1"/>
  <c r="FY35" i="3" a="1"/>
  <c r="FY35" i="3" s="1"/>
  <c r="FY36" i="3" a="1"/>
  <c r="FY36" i="3" s="1"/>
  <c r="FY22" i="3" a="1"/>
  <c r="FY22" i="3" s="1"/>
  <c r="FY10" i="3" a="1"/>
  <c r="FY10" i="3" s="1"/>
  <c r="FY18" i="3" a="1"/>
  <c r="FY18" i="3" s="1"/>
  <c r="FY26" i="3" a="1"/>
  <c r="FY26" i="3" s="1"/>
  <c r="FY34" i="3" a="1"/>
  <c r="FY34" i="3" s="1"/>
  <c r="FY42" i="3" a="1"/>
  <c r="FY42" i="3" s="1"/>
  <c r="FY50" i="3" a="1"/>
  <c r="FY50" i="3" s="1"/>
  <c r="FY27" i="3" a="1"/>
  <c r="FY27" i="3" s="1"/>
  <c r="FY12" i="3" a="1"/>
  <c r="FY12" i="3" s="1"/>
  <c r="FY44" i="3" a="1"/>
  <c r="FY44" i="3" s="1"/>
  <c r="FY21" i="3" a="1"/>
  <c r="FY21" i="3" s="1"/>
  <c r="FY30" i="3" a="1"/>
  <c r="FY30" i="3" s="1"/>
  <c r="FY20" i="3" a="1"/>
  <c r="FY20" i="3" s="1"/>
  <c r="FY37" i="3" a="1"/>
  <c r="FY37" i="3" s="1"/>
  <c r="FY14" i="3" a="1"/>
  <c r="FY14" i="3" s="1"/>
  <c r="FY5" i="3" a="1"/>
  <c r="FY5" i="3" s="1"/>
  <c r="FY29" i="3" a="1"/>
  <c r="FY29" i="3" s="1"/>
  <c r="FY45" i="3" a="1"/>
  <c r="FY45" i="3" s="1"/>
  <c r="FY6" i="3" a="1"/>
  <c r="FY6" i="3" s="1"/>
  <c r="FY46" i="3" a="1"/>
  <c r="FY46" i="3" s="1"/>
  <c r="FO10" i="3" a="1"/>
  <c r="FO10" i="3" s="1"/>
  <c r="FO18" i="3" a="1"/>
  <c r="FO18" i="3" s="1"/>
  <c r="FO26" i="3" a="1"/>
  <c r="FO26" i="3" s="1"/>
  <c r="FO34" i="3" a="1"/>
  <c r="FO34" i="3" s="1"/>
  <c r="FO42" i="3" a="1"/>
  <c r="FO42" i="3" s="1"/>
  <c r="FO50" i="3" a="1"/>
  <c r="FO50" i="3" s="1"/>
  <c r="FO24" i="3" a="1"/>
  <c r="FO24" i="3" s="1"/>
  <c r="FO3" i="3" a="1"/>
  <c r="FO3" i="3" s="1"/>
  <c r="FO11" i="3" a="1"/>
  <c r="FO11" i="3" s="1"/>
  <c r="FO19" i="3" a="1"/>
  <c r="FO19" i="3" s="1"/>
  <c r="FO27" i="3" a="1"/>
  <c r="FO27" i="3" s="1"/>
  <c r="FO35" i="3" a="1"/>
  <c r="FO35" i="3" s="1"/>
  <c r="FO43" i="3" a="1"/>
  <c r="FO43" i="3" s="1"/>
  <c r="FO51" i="3" a="1"/>
  <c r="FO51" i="3" s="1"/>
  <c r="FO8" i="3" a="1"/>
  <c r="FO8" i="3" s="1"/>
  <c r="FO49" i="3" a="1"/>
  <c r="FO49" i="3" s="1"/>
  <c r="FO4" i="3" a="1"/>
  <c r="FO4" i="3" s="1"/>
  <c r="FO12" i="3" a="1"/>
  <c r="FO12" i="3" s="1"/>
  <c r="FO20" i="3" a="1"/>
  <c r="FO20" i="3" s="1"/>
  <c r="FO28" i="3" a="1"/>
  <c r="FO28" i="3" s="1"/>
  <c r="FO36" i="3" a="1"/>
  <c r="FO36" i="3" s="1"/>
  <c r="FO44" i="3" a="1"/>
  <c r="FO44" i="3" s="1"/>
  <c r="FO2" i="3" a="1"/>
  <c r="FO2" i="3" s="1"/>
  <c r="FO31" i="3" a="1"/>
  <c r="FO31" i="3" s="1"/>
  <c r="FO33" i="3" a="1"/>
  <c r="FO33" i="3" s="1"/>
  <c r="FO5" i="3" a="1"/>
  <c r="FO5" i="3" s="1"/>
  <c r="FO13" i="3" a="1"/>
  <c r="FO13" i="3" s="1"/>
  <c r="FO21" i="3" a="1"/>
  <c r="FO21" i="3" s="1"/>
  <c r="FO29" i="3" a="1"/>
  <c r="FO29" i="3" s="1"/>
  <c r="FO37" i="3" a="1"/>
  <c r="FO37" i="3" s="1"/>
  <c r="FO45" i="3" a="1"/>
  <c r="FO45" i="3" s="1"/>
  <c r="FO23" i="3" a="1"/>
  <c r="FO23" i="3" s="1"/>
  <c r="FO32" i="3" a="1"/>
  <c r="FO32" i="3" s="1"/>
  <c r="FO40" i="3" a="1"/>
  <c r="FO40" i="3" s="1"/>
  <c r="FO17" i="3" a="1"/>
  <c r="FO17" i="3" s="1"/>
  <c r="FO6" i="3" a="1"/>
  <c r="FO6" i="3" s="1"/>
  <c r="FO14" i="3" a="1"/>
  <c r="FO14" i="3" s="1"/>
  <c r="FO22" i="3" a="1"/>
  <c r="FO22" i="3" s="1"/>
  <c r="FO30" i="3" a="1"/>
  <c r="FO30" i="3" s="1"/>
  <c r="FO38" i="3" a="1"/>
  <c r="FO38" i="3" s="1"/>
  <c r="FO46" i="3" a="1"/>
  <c r="FO46" i="3" s="1"/>
  <c r="FO47" i="3" a="1"/>
  <c r="FO47" i="3" s="1"/>
  <c r="FO7" i="3" a="1"/>
  <c r="FO7" i="3" s="1"/>
  <c r="FO15" i="3" a="1"/>
  <c r="FO15" i="3" s="1"/>
  <c r="FO39" i="3" a="1"/>
  <c r="FO39" i="3" s="1"/>
  <c r="FO16" i="3" a="1"/>
  <c r="FO16" i="3" s="1"/>
  <c r="FO48" i="3" a="1"/>
  <c r="FO48" i="3" s="1"/>
  <c r="FO41" i="3" a="1"/>
  <c r="FO41" i="3" s="1"/>
  <c r="FO9" i="3" a="1"/>
  <c r="FO9" i="3" s="1"/>
  <c r="FO25" i="3" a="1"/>
  <c r="FO25" i="3" s="1"/>
  <c r="FE5" i="3" a="1"/>
  <c r="FE5" i="3" s="1"/>
  <c r="FE13" i="3" a="1"/>
  <c r="FE13" i="3" s="1"/>
  <c r="FE21" i="3" a="1"/>
  <c r="FE21" i="3" s="1"/>
  <c r="FE29" i="3" a="1"/>
  <c r="FE29" i="3" s="1"/>
  <c r="FE37" i="3" a="1"/>
  <c r="FE37" i="3" s="1"/>
  <c r="FE45" i="3" a="1"/>
  <c r="FE45" i="3" s="1"/>
  <c r="FE25" i="3" a="1"/>
  <c r="FE25" i="3" s="1"/>
  <c r="FE51" i="3" a="1"/>
  <c r="FE51" i="3" s="1"/>
  <c r="FE20" i="3" a="1"/>
  <c r="FE20" i="3" s="1"/>
  <c r="FE6" i="3" a="1"/>
  <c r="FE6" i="3" s="1"/>
  <c r="FE14" i="3" a="1"/>
  <c r="FE14" i="3" s="1"/>
  <c r="FE22" i="3" a="1"/>
  <c r="FE22" i="3" s="1"/>
  <c r="FE30" i="3" a="1"/>
  <c r="FE30" i="3" s="1"/>
  <c r="FE38" i="3" a="1"/>
  <c r="FE38" i="3" s="1"/>
  <c r="FE46" i="3" a="1"/>
  <c r="FE46" i="3" s="1"/>
  <c r="FE10" i="3" a="1"/>
  <c r="FE10" i="3" s="1"/>
  <c r="FE34" i="3" a="1"/>
  <c r="FE34" i="3" s="1"/>
  <c r="FE12" i="3" a="1"/>
  <c r="FE12" i="3" s="1"/>
  <c r="FE7" i="3" a="1"/>
  <c r="FE7" i="3" s="1"/>
  <c r="FE15" i="3" a="1"/>
  <c r="FE15" i="3" s="1"/>
  <c r="FE23" i="3" a="1"/>
  <c r="FE23" i="3" s="1"/>
  <c r="FE31" i="3" a="1"/>
  <c r="FE31" i="3" s="1"/>
  <c r="FE39" i="3" a="1"/>
  <c r="FE39" i="3" s="1"/>
  <c r="FE47" i="3" a="1"/>
  <c r="FE47" i="3" s="1"/>
  <c r="FE8" i="3" a="1"/>
  <c r="FE8" i="3" s="1"/>
  <c r="FE16" i="3" a="1"/>
  <c r="FE16" i="3" s="1"/>
  <c r="FE24" i="3" a="1"/>
  <c r="FE24" i="3" s="1"/>
  <c r="FE32" i="3" a="1"/>
  <c r="FE32" i="3" s="1"/>
  <c r="FE40" i="3" a="1"/>
  <c r="FE40" i="3" s="1"/>
  <c r="FE48" i="3" a="1"/>
  <c r="FE48" i="3" s="1"/>
  <c r="FE9" i="3" a="1"/>
  <c r="FE9" i="3" s="1"/>
  <c r="FE17" i="3" a="1"/>
  <c r="FE17" i="3" s="1"/>
  <c r="FE33" i="3" a="1"/>
  <c r="FE33" i="3" s="1"/>
  <c r="FE49" i="3" a="1"/>
  <c r="FE49" i="3" s="1"/>
  <c r="FE18" i="3" a="1"/>
  <c r="FE18" i="3" s="1"/>
  <c r="FE26" i="3" a="1"/>
  <c r="FE26" i="3" s="1"/>
  <c r="FE42" i="3" a="1"/>
  <c r="FE42" i="3" s="1"/>
  <c r="FE19" i="3" a="1"/>
  <c r="FE19" i="3" s="1"/>
  <c r="FE36" i="3" a="1"/>
  <c r="FE36" i="3" s="1"/>
  <c r="FE41" i="3" a="1"/>
  <c r="FE41" i="3" s="1"/>
  <c r="FE50" i="3" a="1"/>
  <c r="FE50" i="3" s="1"/>
  <c r="FE4" i="3" a="1"/>
  <c r="FE4" i="3" s="1"/>
  <c r="FE44" i="3" a="1"/>
  <c r="FE44" i="3" s="1"/>
  <c r="FE35" i="3" a="1"/>
  <c r="FE35" i="3" s="1"/>
  <c r="FE28" i="3" a="1"/>
  <c r="FE28" i="3" s="1"/>
  <c r="FE3" i="3" a="1"/>
  <c r="FE3" i="3" s="1"/>
  <c r="FE11" i="3" a="1"/>
  <c r="FE11" i="3" s="1"/>
  <c r="FE27" i="3" a="1"/>
  <c r="FE27" i="3" s="1"/>
  <c r="FE43" i="3" a="1"/>
  <c r="FE43" i="3" s="1"/>
  <c r="FE2" i="3" a="1"/>
  <c r="FE2" i="3" s="1"/>
  <c r="EU8" i="3" a="1"/>
  <c r="EU8" i="3" s="1"/>
  <c r="EU16" i="3" a="1"/>
  <c r="EU16" i="3" s="1"/>
  <c r="EU24" i="3" a="1"/>
  <c r="EU24" i="3" s="1"/>
  <c r="EU32" i="3" a="1"/>
  <c r="EU32" i="3" s="1"/>
  <c r="EU40" i="3" a="1"/>
  <c r="EU40" i="3" s="1"/>
  <c r="EU48" i="3" a="1"/>
  <c r="EU48" i="3" s="1"/>
  <c r="EU25" i="3" a="1"/>
  <c r="EU25" i="3" s="1"/>
  <c r="EU30" i="3" a="1"/>
  <c r="EU30" i="3" s="1"/>
  <c r="EU23" i="3" a="1"/>
  <c r="EU23" i="3" s="1"/>
  <c r="EU9" i="3" a="1"/>
  <c r="EU9" i="3" s="1"/>
  <c r="EU17" i="3" a="1"/>
  <c r="EU17" i="3" s="1"/>
  <c r="EU33" i="3" a="1"/>
  <c r="EU33" i="3" s="1"/>
  <c r="EU41" i="3" a="1"/>
  <c r="EU41" i="3" s="1"/>
  <c r="EU49" i="3" a="1"/>
  <c r="EU49" i="3" s="1"/>
  <c r="EU5" i="3" a="1"/>
  <c r="EU5" i="3" s="1"/>
  <c r="EU29" i="3" a="1"/>
  <c r="EU29" i="3" s="1"/>
  <c r="EU14" i="3" a="1"/>
  <c r="EU14" i="3" s="1"/>
  <c r="EU38" i="3" a="1"/>
  <c r="EU38" i="3" s="1"/>
  <c r="EU39" i="3" a="1"/>
  <c r="EU39" i="3" s="1"/>
  <c r="EU10" i="3" a="1"/>
  <c r="EU10" i="3" s="1"/>
  <c r="EU18" i="3" a="1"/>
  <c r="EU18" i="3" s="1"/>
  <c r="EU26" i="3" a="1"/>
  <c r="EU26" i="3" s="1"/>
  <c r="EU34" i="3" a="1"/>
  <c r="EU34" i="3" s="1"/>
  <c r="EU42" i="3" a="1"/>
  <c r="EU42" i="3" s="1"/>
  <c r="EU50" i="3" a="1"/>
  <c r="EU50" i="3" s="1"/>
  <c r="EU13" i="3" a="1"/>
  <c r="EU13" i="3" s="1"/>
  <c r="EU37" i="3" a="1"/>
  <c r="EU37" i="3" s="1"/>
  <c r="EU3" i="3" a="1"/>
  <c r="EU3" i="3" s="1"/>
  <c r="EU11" i="3" a="1"/>
  <c r="EU11" i="3" s="1"/>
  <c r="EU19" i="3" a="1"/>
  <c r="EU19" i="3" s="1"/>
  <c r="EU27" i="3" a="1"/>
  <c r="EU27" i="3" s="1"/>
  <c r="EU35" i="3" a="1"/>
  <c r="EU35" i="3" s="1"/>
  <c r="EU43" i="3" a="1"/>
  <c r="EU43" i="3" s="1"/>
  <c r="EU51" i="3" a="1"/>
  <c r="EU51" i="3" s="1"/>
  <c r="EU21" i="3" a="1"/>
  <c r="EU21" i="3" s="1"/>
  <c r="EU45" i="3" a="1"/>
  <c r="EU45" i="3" s="1"/>
  <c r="EU22" i="3" a="1"/>
  <c r="EU22" i="3" s="1"/>
  <c r="EU7" i="3" a="1"/>
  <c r="EU7" i="3" s="1"/>
  <c r="EU47" i="3" a="1"/>
  <c r="EU47" i="3" s="1"/>
  <c r="EU4" i="3" a="1"/>
  <c r="EU4" i="3" s="1"/>
  <c r="EU12" i="3" a="1"/>
  <c r="EU12" i="3" s="1"/>
  <c r="EU20" i="3" a="1"/>
  <c r="EU20" i="3" s="1"/>
  <c r="EU28" i="3" a="1"/>
  <c r="EU28" i="3" s="1"/>
  <c r="EU36" i="3" a="1"/>
  <c r="EU36" i="3" s="1"/>
  <c r="EU44" i="3" a="1"/>
  <c r="EU44" i="3" s="1"/>
  <c r="EU2" i="3" a="1"/>
  <c r="EU2" i="3" s="1"/>
  <c r="EU31" i="3" a="1"/>
  <c r="EU31" i="3" s="1"/>
  <c r="EU6" i="3" a="1"/>
  <c r="EU6" i="3" s="1"/>
  <c r="EU46" i="3" a="1"/>
  <c r="EU46" i="3" s="1"/>
  <c r="EU15" i="3" a="1"/>
  <c r="EU15" i="3" s="1"/>
  <c r="EK9" i="3" a="1"/>
  <c r="EK9" i="3" s="1"/>
  <c r="EK17" i="3" a="1"/>
  <c r="EK17" i="3" s="1"/>
  <c r="EK25" i="3" a="1"/>
  <c r="EK25" i="3" s="1"/>
  <c r="EK33" i="3" a="1"/>
  <c r="EK33" i="3" s="1"/>
  <c r="EK41" i="3" a="1"/>
  <c r="EK41" i="3" s="1"/>
  <c r="EK49" i="3" a="1"/>
  <c r="EK49" i="3" s="1"/>
  <c r="EK10" i="3" a="1"/>
  <c r="EK10" i="3" s="1"/>
  <c r="EK18" i="3" a="1"/>
  <c r="EK18" i="3" s="1"/>
  <c r="EK26" i="3" a="1"/>
  <c r="EK26" i="3" s="1"/>
  <c r="EK34" i="3" a="1"/>
  <c r="EK34" i="3" s="1"/>
  <c r="EK42" i="3" a="1"/>
  <c r="EK42" i="3" s="1"/>
  <c r="EK50" i="3" a="1"/>
  <c r="EK50" i="3" s="1"/>
  <c r="EK3" i="3" a="1"/>
  <c r="EK3" i="3" s="1"/>
  <c r="EK11" i="3" a="1"/>
  <c r="EK11" i="3" s="1"/>
  <c r="EK19" i="3" a="1"/>
  <c r="EK19" i="3" s="1"/>
  <c r="EK27" i="3" a="1"/>
  <c r="EK27" i="3" s="1"/>
  <c r="EK35" i="3" a="1"/>
  <c r="EK35" i="3" s="1"/>
  <c r="EK43" i="3" a="1"/>
  <c r="EK43" i="3" s="1"/>
  <c r="EK51" i="3" a="1"/>
  <c r="EK51" i="3" s="1"/>
  <c r="EK4" i="3" a="1"/>
  <c r="EK4" i="3" s="1"/>
  <c r="EK12" i="3" a="1"/>
  <c r="EK12" i="3" s="1"/>
  <c r="EK20" i="3" a="1"/>
  <c r="EK20" i="3" s="1"/>
  <c r="EK28" i="3" a="1"/>
  <c r="EK28" i="3" s="1"/>
  <c r="EK36" i="3" a="1"/>
  <c r="EK36" i="3" s="1"/>
  <c r="EK44" i="3" a="1"/>
  <c r="EK44" i="3" s="1"/>
  <c r="EK2" i="3" a="1"/>
  <c r="EK2" i="3" s="1"/>
  <c r="EK5" i="3" a="1"/>
  <c r="EK5" i="3" s="1"/>
  <c r="EK13" i="3" a="1"/>
  <c r="EK13" i="3" s="1"/>
  <c r="EK21" i="3" a="1"/>
  <c r="EK21" i="3" s="1"/>
  <c r="EK29" i="3" a="1"/>
  <c r="EK29" i="3" s="1"/>
  <c r="EK37" i="3" a="1"/>
  <c r="EK37" i="3" s="1"/>
  <c r="EK45" i="3" a="1"/>
  <c r="EK45" i="3" s="1"/>
  <c r="EK6" i="3" a="1"/>
  <c r="EK6" i="3" s="1"/>
  <c r="EK14" i="3" a="1"/>
  <c r="EK14" i="3" s="1"/>
  <c r="EK22" i="3" a="1"/>
  <c r="EK22" i="3" s="1"/>
  <c r="EK30" i="3" a="1"/>
  <c r="EK30" i="3" s="1"/>
  <c r="EK38" i="3" a="1"/>
  <c r="EK38" i="3" s="1"/>
  <c r="EK46" i="3" a="1"/>
  <c r="EK46" i="3" s="1"/>
  <c r="EK7" i="3" a="1"/>
  <c r="EK7" i="3" s="1"/>
  <c r="EK15" i="3" a="1"/>
  <c r="EK15" i="3" s="1"/>
  <c r="EK23" i="3" a="1"/>
  <c r="EK23" i="3" s="1"/>
  <c r="EK31" i="3" a="1"/>
  <c r="EK31" i="3" s="1"/>
  <c r="EK39" i="3" a="1"/>
  <c r="EK39" i="3" s="1"/>
  <c r="EK47" i="3" a="1"/>
  <c r="EK47" i="3" s="1"/>
  <c r="EK8" i="3" a="1"/>
  <c r="EK8" i="3" s="1"/>
  <c r="EK16" i="3" a="1"/>
  <c r="EK16" i="3" s="1"/>
  <c r="EK24" i="3" a="1"/>
  <c r="EK24" i="3" s="1"/>
  <c r="EK32" i="3" a="1"/>
  <c r="EK32" i="3" s="1"/>
  <c r="EK40" i="3" a="1"/>
  <c r="EK40" i="3" s="1"/>
  <c r="EK48" i="3" a="1"/>
  <c r="EK48" i="3" s="1"/>
  <c r="DQ8" i="3" a="1"/>
  <c r="DQ8" i="3" s="1"/>
  <c r="DQ16" i="3" a="1"/>
  <c r="DQ16" i="3" s="1"/>
  <c r="DQ24" i="3" a="1"/>
  <c r="DQ24" i="3" s="1"/>
  <c r="DQ32" i="3" a="1"/>
  <c r="DQ32" i="3" s="1"/>
  <c r="DQ40" i="3" a="1"/>
  <c r="DQ40" i="3" s="1"/>
  <c r="DQ48" i="3" a="1"/>
  <c r="DQ48" i="3" s="1"/>
  <c r="DQ15" i="3" a="1"/>
  <c r="DQ15" i="3" s="1"/>
  <c r="DQ9" i="3" a="1"/>
  <c r="DQ9" i="3" s="1"/>
  <c r="DQ17" i="3" a="1"/>
  <c r="DQ17" i="3" s="1"/>
  <c r="DQ25" i="3" a="1"/>
  <c r="DQ25" i="3" s="1"/>
  <c r="DQ33" i="3" a="1"/>
  <c r="DQ33" i="3" s="1"/>
  <c r="DQ41" i="3" a="1"/>
  <c r="DQ41" i="3" s="1"/>
  <c r="DQ49" i="3" a="1"/>
  <c r="DQ49" i="3" s="1"/>
  <c r="DQ10" i="3" a="1"/>
  <c r="DQ10" i="3" s="1"/>
  <c r="DQ18" i="3" a="1"/>
  <c r="DQ18" i="3" s="1"/>
  <c r="DQ26" i="3" a="1"/>
  <c r="DQ26" i="3" s="1"/>
  <c r="DQ34" i="3" a="1"/>
  <c r="DQ34" i="3" s="1"/>
  <c r="DQ42" i="3" a="1"/>
  <c r="DQ42" i="3" s="1"/>
  <c r="DQ50" i="3" a="1"/>
  <c r="DQ50" i="3" s="1"/>
  <c r="DQ47" i="3" a="1"/>
  <c r="DQ47" i="3" s="1"/>
  <c r="DQ3" i="3" a="1"/>
  <c r="DQ3" i="3" s="1"/>
  <c r="DQ11" i="3" a="1"/>
  <c r="DQ11" i="3" s="1"/>
  <c r="DQ19" i="3" a="1"/>
  <c r="DQ19" i="3" s="1"/>
  <c r="DQ27" i="3" a="1"/>
  <c r="DQ27" i="3" s="1"/>
  <c r="DQ35" i="3" a="1"/>
  <c r="DQ35" i="3" s="1"/>
  <c r="DQ43" i="3" a="1"/>
  <c r="DQ43" i="3" s="1"/>
  <c r="DQ51" i="3" a="1"/>
  <c r="DQ51" i="3" s="1"/>
  <c r="DQ4" i="3" a="1"/>
  <c r="DQ4" i="3" s="1"/>
  <c r="DQ12" i="3" a="1"/>
  <c r="DQ12" i="3" s="1"/>
  <c r="DQ20" i="3" a="1"/>
  <c r="DQ20" i="3" s="1"/>
  <c r="DQ28" i="3" a="1"/>
  <c r="DQ28" i="3" s="1"/>
  <c r="DQ36" i="3" a="1"/>
  <c r="DQ36" i="3" s="1"/>
  <c r="DQ44" i="3" a="1"/>
  <c r="DQ44" i="3" s="1"/>
  <c r="DQ2" i="3" a="1"/>
  <c r="DQ2" i="3" s="1"/>
  <c r="DQ39" i="3" a="1"/>
  <c r="DQ39" i="3" s="1"/>
  <c r="DQ5" i="3" a="1"/>
  <c r="DQ5" i="3" s="1"/>
  <c r="DQ13" i="3" a="1"/>
  <c r="DQ13" i="3" s="1"/>
  <c r="DQ21" i="3" a="1"/>
  <c r="DQ21" i="3" s="1"/>
  <c r="DQ29" i="3" a="1"/>
  <c r="DQ29" i="3" s="1"/>
  <c r="DQ37" i="3" a="1"/>
  <c r="DQ37" i="3" s="1"/>
  <c r="DQ45" i="3" a="1"/>
  <c r="DQ45" i="3" s="1"/>
  <c r="DQ31" i="3" a="1"/>
  <c r="DQ31" i="3" s="1"/>
  <c r="DQ6" i="3" a="1"/>
  <c r="DQ6" i="3" s="1"/>
  <c r="DQ14" i="3" a="1"/>
  <c r="DQ14" i="3" s="1"/>
  <c r="DQ22" i="3" a="1"/>
  <c r="DQ22" i="3" s="1"/>
  <c r="DQ30" i="3" a="1"/>
  <c r="DQ30" i="3" s="1"/>
  <c r="DQ38" i="3" a="1"/>
  <c r="DQ38" i="3" s="1"/>
  <c r="DQ46" i="3" a="1"/>
  <c r="DQ46" i="3" s="1"/>
  <c r="DQ7" i="3" a="1"/>
  <c r="DQ7" i="3" s="1"/>
  <c r="DQ23" i="3" a="1"/>
  <c r="DQ23" i="3" s="1"/>
  <c r="EA2" i="3" a="1"/>
  <c r="EA2" i="3" s="1"/>
  <c r="EA3" i="3" a="1"/>
  <c r="EA3" i="3" s="1"/>
  <c r="EA7" i="3" a="1"/>
  <c r="EA7" i="3" s="1"/>
  <c r="EA11" i="3" a="1"/>
  <c r="EA11" i="3" s="1"/>
  <c r="EA15" i="3" a="1"/>
  <c r="EA15" i="3" s="1"/>
  <c r="EA19" i="3" a="1"/>
  <c r="EA19" i="3" s="1"/>
  <c r="EA23" i="3" a="1"/>
  <c r="EA23" i="3" s="1"/>
  <c r="EA27" i="3" a="1"/>
  <c r="EA27" i="3" s="1"/>
  <c r="EA31" i="3" a="1"/>
  <c r="EA31" i="3" s="1"/>
  <c r="EA35" i="3" a="1"/>
  <c r="EA35" i="3" s="1"/>
  <c r="EA39" i="3" a="1"/>
  <c r="EA39" i="3" s="1"/>
  <c r="EA43" i="3" a="1"/>
  <c r="EA43" i="3" s="1"/>
  <c r="EA47" i="3" a="1"/>
  <c r="EA47" i="3" s="1"/>
  <c r="EA51" i="3" a="1"/>
  <c r="EA51" i="3" s="1"/>
  <c r="EA10" i="3" a="1"/>
  <c r="EA10" i="3" s="1"/>
  <c r="EA30" i="3" a="1"/>
  <c r="EA30" i="3" s="1"/>
  <c r="EA38" i="3" a="1"/>
  <c r="EA38" i="3" s="1"/>
  <c r="EA46" i="3" a="1"/>
  <c r="EA46" i="3" s="1"/>
  <c r="EA4" i="3" a="1"/>
  <c r="EA4" i="3" s="1"/>
  <c r="EA8" i="3" a="1"/>
  <c r="EA8" i="3" s="1"/>
  <c r="EA12" i="3" a="1"/>
  <c r="EA12" i="3" s="1"/>
  <c r="EA16" i="3" a="1"/>
  <c r="EA16" i="3" s="1"/>
  <c r="EA20" i="3" a="1"/>
  <c r="EA20" i="3" s="1"/>
  <c r="EA24" i="3" a="1"/>
  <c r="EA24" i="3" s="1"/>
  <c r="EA28" i="3" a="1"/>
  <c r="EA28" i="3" s="1"/>
  <c r="EA32" i="3" a="1"/>
  <c r="EA32" i="3" s="1"/>
  <c r="EA36" i="3" a="1"/>
  <c r="EA36" i="3" s="1"/>
  <c r="EA40" i="3" a="1"/>
  <c r="EA40" i="3" s="1"/>
  <c r="EA44" i="3" a="1"/>
  <c r="EA44" i="3" s="1"/>
  <c r="EA48" i="3" a="1"/>
  <c r="EA48" i="3" s="1"/>
  <c r="EA22" i="3" a="1"/>
  <c r="EA22" i="3" s="1"/>
  <c r="EA6" i="3" a="1"/>
  <c r="EA6" i="3" s="1"/>
  <c r="EA26" i="3" a="1"/>
  <c r="EA26" i="3" s="1"/>
  <c r="EA34" i="3" a="1"/>
  <c r="EA34" i="3" s="1"/>
  <c r="EA42" i="3" a="1"/>
  <c r="EA42" i="3" s="1"/>
  <c r="EA50" i="3" a="1"/>
  <c r="EA50" i="3" s="1"/>
  <c r="EA5" i="3" a="1"/>
  <c r="EA5" i="3" s="1"/>
  <c r="EA9" i="3" a="1"/>
  <c r="EA9" i="3" s="1"/>
  <c r="EA13" i="3" a="1"/>
  <c r="EA13" i="3" s="1"/>
  <c r="EA17" i="3" a="1"/>
  <c r="EA17" i="3" s="1"/>
  <c r="EA21" i="3" a="1"/>
  <c r="EA21" i="3" s="1"/>
  <c r="EA25" i="3" a="1"/>
  <c r="EA25" i="3" s="1"/>
  <c r="EA29" i="3" a="1"/>
  <c r="EA29" i="3" s="1"/>
  <c r="EA33" i="3" a="1"/>
  <c r="EA33" i="3" s="1"/>
  <c r="EA37" i="3" a="1"/>
  <c r="EA37" i="3" s="1"/>
  <c r="EA41" i="3" a="1"/>
  <c r="EA41" i="3" s="1"/>
  <c r="EA45" i="3" a="1"/>
  <c r="EA45" i="3" s="1"/>
  <c r="EA49" i="3" a="1"/>
  <c r="EA49" i="3" s="1"/>
  <c r="EA18" i="3" a="1"/>
  <c r="EA18" i="3" s="1"/>
  <c r="EA14" i="3" a="1"/>
  <c r="EA14" i="3" s="1"/>
  <c r="DG2" i="3" a="1"/>
  <c r="DG2" i="3" s="1"/>
  <c r="DG3" i="3" a="1"/>
  <c r="DG3" i="3" s="1"/>
  <c r="DG9" i="3" a="1"/>
  <c r="DG9" i="3" s="1"/>
  <c r="DG16" i="3" a="1"/>
  <c r="DG16" i="3" s="1"/>
  <c r="DG24" i="3" a="1"/>
  <c r="DG24" i="3" s="1"/>
  <c r="DG32" i="3" a="1"/>
  <c r="DG32" i="3" s="1"/>
  <c r="DG40" i="3" a="1"/>
  <c r="DG40" i="3" s="1"/>
  <c r="DG48" i="3" a="1"/>
  <c r="DG48" i="3" s="1"/>
  <c r="DG4" i="3" a="1"/>
  <c r="DG4" i="3" s="1"/>
  <c r="DG10" i="3" a="1"/>
  <c r="DG10" i="3" s="1"/>
  <c r="DG17" i="3" a="1"/>
  <c r="DG17" i="3" s="1"/>
  <c r="DG25" i="3" a="1"/>
  <c r="DG25" i="3" s="1"/>
  <c r="DG33" i="3" a="1"/>
  <c r="DG33" i="3" s="1"/>
  <c r="DG41" i="3" a="1"/>
  <c r="DG41" i="3" s="1"/>
  <c r="DG49" i="3" a="1"/>
  <c r="DG49" i="3" s="1"/>
  <c r="DG18" i="3" a="1"/>
  <c r="DG18" i="3" s="1"/>
  <c r="DG26" i="3" a="1"/>
  <c r="DG26" i="3" s="1"/>
  <c r="DG34" i="3" a="1"/>
  <c r="DG34" i="3" s="1"/>
  <c r="DG42" i="3" a="1"/>
  <c r="DG42" i="3" s="1"/>
  <c r="DG50" i="3" a="1"/>
  <c r="DG50" i="3" s="1"/>
  <c r="DG5" i="3" a="1"/>
  <c r="DG5" i="3" s="1"/>
  <c r="DG11" i="3" a="1"/>
  <c r="DG11" i="3" s="1"/>
  <c r="DG19" i="3" a="1"/>
  <c r="DG19" i="3" s="1"/>
  <c r="DG27" i="3" a="1"/>
  <c r="DG27" i="3" s="1"/>
  <c r="DG35" i="3" a="1"/>
  <c r="DG35" i="3" s="1"/>
  <c r="DG43" i="3" a="1"/>
  <c r="DG43" i="3" s="1"/>
  <c r="DG51" i="3" a="1"/>
  <c r="DG51" i="3" s="1"/>
  <c r="DG6" i="3" a="1"/>
  <c r="DG6" i="3" s="1"/>
  <c r="DG12" i="3" a="1"/>
  <c r="DG12" i="3" s="1"/>
  <c r="DG20" i="3" a="1"/>
  <c r="DG20" i="3" s="1"/>
  <c r="DG28" i="3" a="1"/>
  <c r="DG28" i="3" s="1"/>
  <c r="DG36" i="3" a="1"/>
  <c r="DG36" i="3" s="1"/>
  <c r="DG44" i="3" a="1"/>
  <c r="DG44" i="3" s="1"/>
  <c r="DG13" i="3" a="1"/>
  <c r="DG13" i="3" s="1"/>
  <c r="DG21" i="3" a="1"/>
  <c r="DG21" i="3" s="1"/>
  <c r="DG29" i="3" a="1"/>
  <c r="DG29" i="3" s="1"/>
  <c r="DG37" i="3" a="1"/>
  <c r="DG37" i="3" s="1"/>
  <c r="DG45" i="3" a="1"/>
  <c r="DG45" i="3" s="1"/>
  <c r="DG7" i="3" a="1"/>
  <c r="DG7" i="3" s="1"/>
  <c r="DG14" i="3" a="1"/>
  <c r="DG14" i="3" s="1"/>
  <c r="DG22" i="3" a="1"/>
  <c r="DG22" i="3" s="1"/>
  <c r="DG30" i="3" a="1"/>
  <c r="DG30" i="3" s="1"/>
  <c r="DG38" i="3" a="1"/>
  <c r="DG38" i="3" s="1"/>
  <c r="DG46" i="3" a="1"/>
  <c r="DG46" i="3" s="1"/>
  <c r="DG8" i="3" a="1"/>
  <c r="DG8" i="3" s="1"/>
  <c r="DG15" i="3" a="1"/>
  <c r="DG15" i="3" s="1"/>
  <c r="DG23" i="3" a="1"/>
  <c r="DG23" i="3" s="1"/>
  <c r="DG31" i="3" a="1"/>
  <c r="DG31" i="3" s="1"/>
  <c r="DG39" i="3" a="1"/>
  <c r="DG39" i="3" s="1"/>
  <c r="DG47" i="3" a="1"/>
  <c r="DG47" i="3" s="1"/>
  <c r="CW12" i="3" a="1"/>
  <c r="CW12" i="3" s="1"/>
  <c r="CW16" i="3" a="1"/>
  <c r="CW16" i="3" s="1"/>
  <c r="CW20" i="3" a="1"/>
  <c r="CW20" i="3" s="1"/>
  <c r="CW24" i="3" a="1"/>
  <c r="CW24" i="3" s="1"/>
  <c r="CW28" i="3" a="1"/>
  <c r="CW28" i="3" s="1"/>
  <c r="CW32" i="3" a="1"/>
  <c r="CW32" i="3" s="1"/>
  <c r="CW36" i="3" a="1"/>
  <c r="CW36" i="3" s="1"/>
  <c r="CW40" i="3" a="1"/>
  <c r="CW40" i="3" s="1"/>
  <c r="CW44" i="3" a="1"/>
  <c r="CW44" i="3" s="1"/>
  <c r="CW48" i="3" a="1"/>
  <c r="CW48" i="3" s="1"/>
  <c r="CW13" i="3" a="1"/>
  <c r="CW13" i="3" s="1"/>
  <c r="CW17" i="3" a="1"/>
  <c r="CW17" i="3" s="1"/>
  <c r="CW21" i="3" a="1"/>
  <c r="CW21" i="3" s="1"/>
  <c r="CW25" i="3" a="1"/>
  <c r="CW25" i="3" s="1"/>
  <c r="CW29" i="3" a="1"/>
  <c r="CW29" i="3" s="1"/>
  <c r="CW33" i="3" a="1"/>
  <c r="CW33" i="3" s="1"/>
  <c r="CW37" i="3" a="1"/>
  <c r="CW37" i="3" s="1"/>
  <c r="CW41" i="3" a="1"/>
  <c r="CW41" i="3" s="1"/>
  <c r="CW45" i="3" a="1"/>
  <c r="CW45" i="3" s="1"/>
  <c r="CW49" i="3" a="1"/>
  <c r="CW49" i="3" s="1"/>
  <c r="CW14" i="3" a="1"/>
  <c r="CW14" i="3" s="1"/>
  <c r="CW18" i="3" a="1"/>
  <c r="CW18" i="3" s="1"/>
  <c r="CW22" i="3" a="1"/>
  <c r="CW22" i="3" s="1"/>
  <c r="CW26" i="3" a="1"/>
  <c r="CW26" i="3" s="1"/>
  <c r="CW30" i="3" a="1"/>
  <c r="CW30" i="3" s="1"/>
  <c r="CW34" i="3" a="1"/>
  <c r="CW34" i="3" s="1"/>
  <c r="CW38" i="3" a="1"/>
  <c r="CW38" i="3" s="1"/>
  <c r="CW42" i="3" a="1"/>
  <c r="CW42" i="3" s="1"/>
  <c r="CW46" i="3" a="1"/>
  <c r="CW46" i="3" s="1"/>
  <c r="CW50" i="3" a="1"/>
  <c r="CW50" i="3" s="1"/>
  <c r="CW51" i="3" a="1"/>
  <c r="CW51" i="3" s="1"/>
  <c r="CW15" i="3" a="1"/>
  <c r="CW15" i="3" s="1"/>
  <c r="CW19" i="3" a="1"/>
  <c r="CW19" i="3" s="1"/>
  <c r="CW23" i="3" a="1"/>
  <c r="CW23" i="3" s="1"/>
  <c r="CW27" i="3" a="1"/>
  <c r="CW27" i="3" s="1"/>
  <c r="CW31" i="3" a="1"/>
  <c r="CW31" i="3" s="1"/>
  <c r="CW35" i="3" a="1"/>
  <c r="CW35" i="3" s="1"/>
  <c r="CW39" i="3" a="1"/>
  <c r="CW39" i="3" s="1"/>
  <c r="CW43" i="3" a="1"/>
  <c r="CW43" i="3" s="1"/>
  <c r="CW47" i="3" a="1"/>
  <c r="CW47" i="3" s="1"/>
  <c r="CM12" i="3" a="1"/>
  <c r="CM12" i="3" s="1"/>
  <c r="CM16" i="3" a="1"/>
  <c r="CM16" i="3" s="1"/>
  <c r="CM20" i="3" a="1"/>
  <c r="CM20" i="3" s="1"/>
  <c r="CM24" i="3" a="1"/>
  <c r="CM24" i="3" s="1"/>
  <c r="CM28" i="3" a="1"/>
  <c r="CM28" i="3" s="1"/>
  <c r="CM32" i="3" a="1"/>
  <c r="CM32" i="3" s="1"/>
  <c r="CM36" i="3" a="1"/>
  <c r="CM36" i="3" s="1"/>
  <c r="CM40" i="3" a="1"/>
  <c r="CM40" i="3" s="1"/>
  <c r="CM44" i="3" a="1"/>
  <c r="CM44" i="3" s="1"/>
  <c r="CM48" i="3" a="1"/>
  <c r="CM48" i="3" s="1"/>
  <c r="CM38" i="3" a="1"/>
  <c r="CM38" i="3" s="1"/>
  <c r="CM46" i="3" a="1"/>
  <c r="CM46" i="3" s="1"/>
  <c r="CM13" i="3" a="1"/>
  <c r="CM13" i="3" s="1"/>
  <c r="CM17" i="3" a="1"/>
  <c r="CM17" i="3" s="1"/>
  <c r="CM21" i="3" a="1"/>
  <c r="CM21" i="3" s="1"/>
  <c r="CM25" i="3" a="1"/>
  <c r="CM25" i="3" s="1"/>
  <c r="CM29" i="3" a="1"/>
  <c r="CM29" i="3" s="1"/>
  <c r="CM33" i="3" a="1"/>
  <c r="CM33" i="3" s="1"/>
  <c r="CM37" i="3" a="1"/>
  <c r="CM37" i="3" s="1"/>
  <c r="CM41" i="3" a="1"/>
  <c r="CM41" i="3" s="1"/>
  <c r="CM45" i="3" a="1"/>
  <c r="CM45" i="3" s="1"/>
  <c r="CM49" i="3" a="1"/>
  <c r="CM49" i="3" s="1"/>
  <c r="CM14" i="3" a="1"/>
  <c r="CM14" i="3" s="1"/>
  <c r="CM18" i="3" a="1"/>
  <c r="CM18" i="3" s="1"/>
  <c r="CM22" i="3" a="1"/>
  <c r="CM22" i="3" s="1"/>
  <c r="CM26" i="3" a="1"/>
  <c r="CM26" i="3" s="1"/>
  <c r="CM30" i="3" a="1"/>
  <c r="CM30" i="3" s="1"/>
  <c r="CM42" i="3" a="1"/>
  <c r="CM42" i="3" s="1"/>
  <c r="CM50" i="3" a="1"/>
  <c r="CM50" i="3" s="1"/>
  <c r="CM15" i="3" a="1"/>
  <c r="CM15" i="3" s="1"/>
  <c r="CM19" i="3" a="1"/>
  <c r="CM19" i="3" s="1"/>
  <c r="CM23" i="3" a="1"/>
  <c r="CM23" i="3" s="1"/>
  <c r="CM27" i="3" a="1"/>
  <c r="CM27" i="3" s="1"/>
  <c r="CM31" i="3" a="1"/>
  <c r="CM31" i="3" s="1"/>
  <c r="CM35" i="3" a="1"/>
  <c r="CM35" i="3" s="1"/>
  <c r="CM39" i="3" a="1"/>
  <c r="CM39" i="3" s="1"/>
  <c r="CM43" i="3" a="1"/>
  <c r="CM43" i="3" s="1"/>
  <c r="CM47" i="3" a="1"/>
  <c r="CM47" i="3" s="1"/>
  <c r="CM51" i="3" a="1"/>
  <c r="CM51" i="3" s="1"/>
  <c r="CM34" i="3" a="1"/>
  <c r="CM34" i="3" s="1"/>
  <c r="CC12" i="3" a="1"/>
  <c r="CC12" i="3" s="1"/>
  <c r="CC16" i="3" a="1"/>
  <c r="CC16" i="3" s="1"/>
  <c r="CC20" i="3" a="1"/>
  <c r="CC20" i="3" s="1"/>
  <c r="CC24" i="3" a="1"/>
  <c r="CC24" i="3" s="1"/>
  <c r="CC28" i="3" a="1"/>
  <c r="CC28" i="3" s="1"/>
  <c r="CC32" i="3" a="1"/>
  <c r="CC32" i="3" s="1"/>
  <c r="CC36" i="3" a="1"/>
  <c r="CC36" i="3" s="1"/>
  <c r="CC40" i="3" a="1"/>
  <c r="CC40" i="3" s="1"/>
  <c r="CC44" i="3" a="1"/>
  <c r="CC44" i="3" s="1"/>
  <c r="CC48" i="3" a="1"/>
  <c r="CC48" i="3" s="1"/>
  <c r="CC50" i="3" a="1"/>
  <c r="CC50" i="3" s="1"/>
  <c r="CC19" i="3" a="1"/>
  <c r="CC19" i="3" s="1"/>
  <c r="CC35" i="3" a="1"/>
  <c r="CC35" i="3" s="1"/>
  <c r="CC47" i="3" a="1"/>
  <c r="CC47" i="3" s="1"/>
  <c r="CC14" i="3" a="1"/>
  <c r="CC14" i="3" s="1"/>
  <c r="CC22" i="3" a="1"/>
  <c r="CC22" i="3" s="1"/>
  <c r="CC30" i="3" a="1"/>
  <c r="CC30" i="3" s="1"/>
  <c r="CC42" i="3" a="1"/>
  <c r="CC42" i="3" s="1"/>
  <c r="CC13" i="3" a="1"/>
  <c r="CC13" i="3" s="1"/>
  <c r="CC17" i="3" a="1"/>
  <c r="CC17" i="3" s="1"/>
  <c r="CC21" i="3" a="1"/>
  <c r="CC21" i="3" s="1"/>
  <c r="CC25" i="3" a="1"/>
  <c r="CC25" i="3" s="1"/>
  <c r="CC29" i="3" a="1"/>
  <c r="CC29" i="3" s="1"/>
  <c r="CC33" i="3" a="1"/>
  <c r="CC33" i="3" s="1"/>
  <c r="CC37" i="3" a="1"/>
  <c r="CC37" i="3" s="1"/>
  <c r="CC41" i="3" a="1"/>
  <c r="CC41" i="3" s="1"/>
  <c r="CC45" i="3" a="1"/>
  <c r="CC45" i="3" s="1"/>
  <c r="CC49" i="3" a="1"/>
  <c r="CC49" i="3" s="1"/>
  <c r="CC18" i="3" a="1"/>
  <c r="CC18" i="3" s="1"/>
  <c r="CC26" i="3" a="1"/>
  <c r="CC26" i="3" s="1"/>
  <c r="CC34" i="3" a="1"/>
  <c r="CC34" i="3" s="1"/>
  <c r="CC46" i="3" a="1"/>
  <c r="CC46" i="3" s="1"/>
  <c r="CC15" i="3" a="1"/>
  <c r="CC15" i="3" s="1"/>
  <c r="CC31" i="3" a="1"/>
  <c r="CC31" i="3" s="1"/>
  <c r="CC43" i="3" a="1"/>
  <c r="CC43" i="3" s="1"/>
  <c r="CC38" i="3" a="1"/>
  <c r="CC38" i="3" s="1"/>
  <c r="CC23" i="3" a="1"/>
  <c r="CC23" i="3" s="1"/>
  <c r="CC39" i="3" a="1"/>
  <c r="CC39" i="3" s="1"/>
  <c r="CC51" i="3" a="1"/>
  <c r="CC51" i="3" s="1"/>
  <c r="CC27" i="3" a="1"/>
  <c r="CC27" i="3" s="1"/>
  <c r="BS12" i="3" a="1"/>
  <c r="BS12" i="3" s="1"/>
  <c r="BS16" i="3" a="1"/>
  <c r="BS16" i="3" s="1"/>
  <c r="BS20" i="3" a="1"/>
  <c r="BS20" i="3" s="1"/>
  <c r="BS24" i="3" a="1"/>
  <c r="BS24" i="3" s="1"/>
  <c r="BS28" i="3" a="1"/>
  <c r="BS28" i="3" s="1"/>
  <c r="BS32" i="3" a="1"/>
  <c r="BS32" i="3" s="1"/>
  <c r="BS36" i="3" a="1"/>
  <c r="BS36" i="3" s="1"/>
  <c r="BS40" i="3" a="1"/>
  <c r="BS40" i="3" s="1"/>
  <c r="BS44" i="3" a="1"/>
  <c r="BS44" i="3" s="1"/>
  <c r="BS48" i="3" a="1"/>
  <c r="BS48" i="3" s="1"/>
  <c r="BS33" i="3" a="1"/>
  <c r="BS33" i="3" s="1"/>
  <c r="BS51" i="3" a="1"/>
  <c r="BS51" i="3" s="1"/>
  <c r="BS17" i="3" a="1"/>
  <c r="BS17" i="3" s="1"/>
  <c r="BS21" i="3" a="1"/>
  <c r="BS21" i="3" s="1"/>
  <c r="BS25" i="3" a="1"/>
  <c r="BS25" i="3" s="1"/>
  <c r="BS29" i="3" a="1"/>
  <c r="BS29" i="3" s="1"/>
  <c r="BS37" i="3" a="1"/>
  <c r="BS37" i="3" s="1"/>
  <c r="BS41" i="3" a="1"/>
  <c r="BS41" i="3" s="1"/>
  <c r="BS45" i="3" a="1"/>
  <c r="BS45" i="3" s="1"/>
  <c r="BS13" i="3" a="1"/>
  <c r="BS13" i="3" s="1"/>
  <c r="BS49" i="3" a="1"/>
  <c r="BS49" i="3" s="1"/>
  <c r="BS14" i="3" a="1"/>
  <c r="BS14" i="3" s="1"/>
  <c r="BS18" i="3" a="1"/>
  <c r="BS18" i="3" s="1"/>
  <c r="BS22" i="3" a="1"/>
  <c r="BS22" i="3" s="1"/>
  <c r="BS26" i="3" a="1"/>
  <c r="BS26" i="3" s="1"/>
  <c r="BS30" i="3" a="1"/>
  <c r="BS30" i="3" s="1"/>
  <c r="BS34" i="3" a="1"/>
  <c r="BS34" i="3" s="1"/>
  <c r="BS38" i="3" a="1"/>
  <c r="BS38" i="3" s="1"/>
  <c r="BS42" i="3" a="1"/>
  <c r="BS42" i="3" s="1"/>
  <c r="BS46" i="3" a="1"/>
  <c r="BS46" i="3" s="1"/>
  <c r="BS50" i="3" a="1"/>
  <c r="BS50" i="3" s="1"/>
  <c r="BS43" i="3" a="1"/>
  <c r="BS43" i="3" s="1"/>
  <c r="BS35" i="3" a="1"/>
  <c r="BS35" i="3" s="1"/>
  <c r="BS15" i="3" a="1"/>
  <c r="BS15" i="3" s="1"/>
  <c r="BS19" i="3" a="1"/>
  <c r="BS19" i="3" s="1"/>
  <c r="BS23" i="3" a="1"/>
  <c r="BS23" i="3" s="1"/>
  <c r="BS27" i="3" a="1"/>
  <c r="BS27" i="3" s="1"/>
  <c r="BS31" i="3" a="1"/>
  <c r="BS31" i="3" s="1"/>
  <c r="BS47" i="3" a="1"/>
  <c r="BS47" i="3" s="1"/>
  <c r="BS39" i="3" a="1"/>
  <c r="BS39" i="3" s="1"/>
  <c r="CW2" i="3" a="1"/>
  <c r="CW2" i="3" s="1"/>
  <c r="CW3" i="3" a="1"/>
  <c r="CW3" i="3" s="1"/>
  <c r="CW7" i="3" a="1"/>
  <c r="CW7" i="3" s="1"/>
  <c r="CW8" i="3" a="1"/>
  <c r="CW8" i="3" s="1"/>
  <c r="CW4" i="3" a="1"/>
  <c r="CW4" i="3" s="1"/>
  <c r="CW5" i="3" a="1"/>
  <c r="CW5" i="3" s="1"/>
  <c r="CW9" i="3" a="1"/>
  <c r="CW9" i="3" s="1"/>
  <c r="CW6" i="3" a="1"/>
  <c r="CW6" i="3" s="1"/>
  <c r="CW11" i="3" a="1"/>
  <c r="CW11" i="3" s="1"/>
  <c r="CW10" i="3" a="1"/>
  <c r="CW10" i="3" s="1"/>
  <c r="CM2" i="3" a="1"/>
  <c r="CM2" i="3" s="1"/>
  <c r="CM3" i="3" a="1"/>
  <c r="CM3" i="3" s="1"/>
  <c r="CM7" i="3" a="1"/>
  <c r="CM7" i="3" s="1"/>
  <c r="CM11" i="3" a="1"/>
  <c r="CM11" i="3" s="1"/>
  <c r="CM4" i="3" a="1"/>
  <c r="CM4" i="3" s="1"/>
  <c r="CM8" i="3" a="1"/>
  <c r="CM8" i="3" s="1"/>
  <c r="CM6" i="3" a="1"/>
  <c r="CM6" i="3" s="1"/>
  <c r="CM10" i="3" a="1"/>
  <c r="CM10" i="3" s="1"/>
  <c r="CM9" i="3" a="1"/>
  <c r="CM9" i="3" s="1"/>
  <c r="CM5" i="3" a="1"/>
  <c r="CM5" i="3" s="1"/>
  <c r="CC2" i="3" a="1"/>
  <c r="CC2" i="3" s="1"/>
  <c r="CC3" i="3" a="1"/>
  <c r="CC3" i="3" s="1"/>
  <c r="CC7" i="3" a="1"/>
  <c r="CC7" i="3" s="1"/>
  <c r="CC11" i="3" a="1"/>
  <c r="CC11" i="3" s="1"/>
  <c r="CC8" i="3" a="1"/>
  <c r="CC8" i="3" s="1"/>
  <c r="CC4" i="3" a="1"/>
  <c r="CC4" i="3" s="1"/>
  <c r="CC9" i="3" a="1"/>
  <c r="CC9" i="3" s="1"/>
  <c r="CC6" i="3" a="1"/>
  <c r="CC6" i="3" s="1"/>
  <c r="CC10" i="3" a="1"/>
  <c r="CC10" i="3" s="1"/>
  <c r="CC5" i="3" a="1"/>
  <c r="CC5" i="3" s="1"/>
  <c r="BS2" i="3" a="1"/>
  <c r="BS2" i="3" s="1"/>
  <c r="BS3" i="3" a="1"/>
  <c r="BS3" i="3" s="1"/>
  <c r="BS7" i="3" a="1"/>
  <c r="BS7" i="3" s="1"/>
  <c r="BS11" i="3" a="1"/>
  <c r="BS11" i="3" s="1"/>
  <c r="BS8" i="3" a="1"/>
  <c r="BS8" i="3" s="1"/>
  <c r="BS4" i="3" a="1"/>
  <c r="BS4" i="3" s="1"/>
  <c r="BS5" i="3" a="1"/>
  <c r="BS5" i="3" s="1"/>
  <c r="BS6" i="3" a="1"/>
  <c r="BS6" i="3" s="1"/>
  <c r="BS9" i="3" a="1"/>
  <c r="BS9" i="3" s="1"/>
  <c r="BS10" i="3" a="1"/>
  <c r="BS10" i="3" s="1"/>
  <c r="BE2" i="3"/>
  <c r="AU2" i="3"/>
  <c r="AK2" i="3"/>
  <c r="AA2" i="3"/>
  <c r="Q2" i="3"/>
  <c r="U3" i="3" s="1" a="1"/>
  <c r="U3" i="3" s="1"/>
  <c r="G2" i="3"/>
  <c r="K3" i="3" s="1" a="1"/>
  <c r="K3" i="3" s="1"/>
  <c r="A2" i="3"/>
  <c r="E3" i="3" s="1" a="1"/>
  <c r="E3" i="3" s="1"/>
  <c r="GT3" i="3" l="1"/>
  <c r="FZ3" i="3"/>
  <c r="GJ3" i="3"/>
  <c r="FF3" i="3"/>
  <c r="FP3" i="3"/>
  <c r="EB3" i="3"/>
  <c r="EV3" i="3"/>
  <c r="EL3" i="3"/>
  <c r="DR3" i="3"/>
  <c r="DH3" i="3"/>
  <c r="E29" i="3" a="1"/>
  <c r="E29" i="3" s="1"/>
  <c r="GT29" i="3" s="1"/>
  <c r="E42" i="3" a="1"/>
  <c r="E42" i="3" s="1"/>
  <c r="GT42" i="3" s="1"/>
  <c r="E10" i="3" a="1"/>
  <c r="E10" i="3" s="1"/>
  <c r="GT10" i="3" s="1"/>
  <c r="E25" i="3" a="1"/>
  <c r="E25" i="3" s="1"/>
  <c r="GT25" i="3" s="1"/>
  <c r="E40" i="3" a="1"/>
  <c r="E40" i="3" s="1"/>
  <c r="GT40" i="3" s="1"/>
  <c r="E8" i="3" a="1"/>
  <c r="E8" i="3" s="1"/>
  <c r="GT8" i="3" s="1"/>
  <c r="E27" i="3" a="1"/>
  <c r="E27" i="3" s="1"/>
  <c r="GT27" i="3" s="1"/>
  <c r="E44" i="3" a="1"/>
  <c r="E44" i="3" s="1"/>
  <c r="GT44" i="3" s="1"/>
  <c r="E38" i="3" a="1"/>
  <c r="E38" i="3" s="1"/>
  <c r="GT38" i="3" s="1"/>
  <c r="E6" i="3" a="1"/>
  <c r="E6" i="3" s="1"/>
  <c r="GT6" i="3" s="1"/>
  <c r="E21" i="3" a="1"/>
  <c r="E21" i="3" s="1"/>
  <c r="GT21" i="3" s="1"/>
  <c r="E36" i="3" a="1"/>
  <c r="E36" i="3" s="1"/>
  <c r="GT36" i="3" s="1"/>
  <c r="E4" i="3" a="1"/>
  <c r="E4" i="3" s="1"/>
  <c r="GT4" i="3" s="1"/>
  <c r="E23" i="3" a="1"/>
  <c r="E23" i="3" s="1"/>
  <c r="GT23" i="3" s="1"/>
  <c r="E46" i="3" a="1"/>
  <c r="E46" i="3" s="1"/>
  <c r="GT46" i="3" s="1"/>
  <c r="E31" i="3" a="1"/>
  <c r="E31" i="3" s="1"/>
  <c r="GT31" i="3" s="1"/>
  <c r="E34" i="3" a="1"/>
  <c r="E34" i="3" s="1"/>
  <c r="GT34" i="3" s="1"/>
  <c r="E49" i="3" a="1"/>
  <c r="E49" i="3" s="1"/>
  <c r="GT49" i="3" s="1"/>
  <c r="E17" i="3" a="1"/>
  <c r="E17" i="3" s="1"/>
  <c r="GT17" i="3" s="1"/>
  <c r="E32" i="3" a="1"/>
  <c r="E32" i="3" s="1"/>
  <c r="GT32" i="3" s="1"/>
  <c r="E51" i="3" a="1"/>
  <c r="E51" i="3" s="1"/>
  <c r="GT51" i="3" s="1"/>
  <c r="E19" i="3" a="1"/>
  <c r="E19" i="3" s="1"/>
  <c r="GT19" i="3" s="1"/>
  <c r="E30" i="3" a="1"/>
  <c r="E30" i="3" s="1"/>
  <c r="GT30" i="3" s="1"/>
  <c r="E45" i="3" a="1"/>
  <c r="E45" i="3" s="1"/>
  <c r="GT45" i="3" s="1"/>
  <c r="E13" i="3" a="1"/>
  <c r="E13" i="3" s="1"/>
  <c r="GT13" i="3" s="1"/>
  <c r="E28" i="3" a="1"/>
  <c r="E28" i="3" s="1"/>
  <c r="GT28" i="3" s="1"/>
  <c r="E47" i="3" a="1"/>
  <c r="E47" i="3" s="1"/>
  <c r="GT47" i="3" s="1"/>
  <c r="E15" i="3" a="1"/>
  <c r="E15" i="3" s="1"/>
  <c r="GT15" i="3" s="1"/>
  <c r="E14" i="3" a="1"/>
  <c r="E14" i="3" s="1"/>
  <c r="GT14" i="3" s="1"/>
  <c r="E26" i="3" a="1"/>
  <c r="E26" i="3" s="1"/>
  <c r="GT26" i="3" s="1"/>
  <c r="E41" i="3" a="1"/>
  <c r="E41" i="3" s="1"/>
  <c r="GT41" i="3" s="1"/>
  <c r="E9" i="3" a="1"/>
  <c r="E9" i="3" s="1"/>
  <c r="GT9" i="3" s="1"/>
  <c r="E24" i="3" a="1"/>
  <c r="E24" i="3" s="1"/>
  <c r="GT24" i="3" s="1"/>
  <c r="E43" i="3" a="1"/>
  <c r="E43" i="3" s="1"/>
  <c r="GT43" i="3" s="1"/>
  <c r="E11" i="3" a="1"/>
  <c r="E11" i="3" s="1"/>
  <c r="GT11" i="3" s="1"/>
  <c r="E12" i="3" a="1"/>
  <c r="E12" i="3" s="1"/>
  <c r="GT12" i="3" s="1"/>
  <c r="E22" i="3" a="1"/>
  <c r="E22" i="3" s="1"/>
  <c r="GT22" i="3" s="1"/>
  <c r="E37" i="3" a="1"/>
  <c r="E37" i="3" s="1"/>
  <c r="GT37" i="3" s="1"/>
  <c r="E5" i="3" a="1"/>
  <c r="E5" i="3" s="1"/>
  <c r="GT5" i="3" s="1"/>
  <c r="E20" i="3" a="1"/>
  <c r="E20" i="3" s="1"/>
  <c r="GT20" i="3" s="1"/>
  <c r="E39" i="3" a="1"/>
  <c r="E39" i="3" s="1"/>
  <c r="GT39" i="3" s="1"/>
  <c r="E7" i="3" a="1"/>
  <c r="E7" i="3" s="1"/>
  <c r="GT7" i="3" s="1"/>
  <c r="E50" i="3" a="1"/>
  <c r="E50" i="3" s="1"/>
  <c r="GT50" i="3" s="1"/>
  <c r="E18" i="3" a="1"/>
  <c r="E18" i="3" s="1"/>
  <c r="GT18" i="3" s="1"/>
  <c r="E33" i="3" a="1"/>
  <c r="E33" i="3" s="1"/>
  <c r="GT33" i="3" s="1"/>
  <c r="E48" i="3" a="1"/>
  <c r="E48" i="3" s="1"/>
  <c r="GT48" i="3" s="1"/>
  <c r="E16" i="3" a="1"/>
  <c r="E16" i="3" s="1"/>
  <c r="GT16" i="3" s="1"/>
  <c r="E35" i="3" a="1"/>
  <c r="E35" i="3" s="1"/>
  <c r="GT35" i="3" s="1"/>
  <c r="E2" i="3" a="1"/>
  <c r="E2" i="3" s="1"/>
  <c r="GT2" i="3" s="1"/>
  <c r="GU2" i="3" s="1"/>
  <c r="K49" i="3" a="1"/>
  <c r="K49" i="3" s="1"/>
  <c r="K17" i="3" a="1"/>
  <c r="K17" i="3" s="1"/>
  <c r="K36" i="3" a="1"/>
  <c r="K36" i="3" s="1"/>
  <c r="K4" i="3" a="1"/>
  <c r="K4" i="3" s="1"/>
  <c r="K26" i="3" a="1"/>
  <c r="K26" i="3" s="1"/>
  <c r="K31" i="3" a="1"/>
  <c r="K31" i="3" s="1"/>
  <c r="K13" i="3" a="1"/>
  <c r="K13" i="3" s="1"/>
  <c r="K9" i="3" a="1"/>
  <c r="K9" i="3" s="1"/>
  <c r="K23" i="3" a="1"/>
  <c r="K23" i="3" s="1"/>
  <c r="K37" i="3" a="1"/>
  <c r="K37" i="3" s="1"/>
  <c r="K51" i="3" a="1"/>
  <c r="K51" i="3" s="1"/>
  <c r="K33" i="3" a="1"/>
  <c r="K33" i="3" s="1"/>
  <c r="K14" i="3" a="1"/>
  <c r="K14" i="3" s="1"/>
  <c r="K20" i="3" a="1"/>
  <c r="K20" i="3" s="1"/>
  <c r="K6" i="3" a="1"/>
  <c r="K6" i="3" s="1"/>
  <c r="K47" i="3" a="1"/>
  <c r="K47" i="3" s="1"/>
  <c r="K15" i="3" a="1"/>
  <c r="K15" i="3" s="1"/>
  <c r="K45" i="3" a="1"/>
  <c r="K45" i="3" s="1"/>
  <c r="K32" i="3" a="1"/>
  <c r="K32" i="3" s="1"/>
  <c r="K22" i="3" a="1"/>
  <c r="K22" i="3" s="1"/>
  <c r="K41" i="3" a="1"/>
  <c r="K41" i="3" s="1"/>
  <c r="K38" i="3" a="1"/>
  <c r="K38" i="3" s="1"/>
  <c r="K5" i="3" a="1"/>
  <c r="K5" i="3" s="1"/>
  <c r="K19" i="3" a="1"/>
  <c r="K19" i="3" s="1"/>
  <c r="K29" i="3" a="1"/>
  <c r="K29" i="3" s="1"/>
  <c r="K48" i="3" a="1"/>
  <c r="K48" i="3" s="1"/>
  <c r="K16" i="3" a="1"/>
  <c r="K16" i="3" s="1"/>
  <c r="K46" i="3" a="1"/>
  <c r="K46" i="3" s="1"/>
  <c r="K43" i="3" a="1"/>
  <c r="K43" i="3" s="1"/>
  <c r="K11" i="3" a="1"/>
  <c r="K11" i="3" s="1"/>
  <c r="K24" i="3" a="1"/>
  <c r="K24" i="3" s="1"/>
  <c r="K25" i="3" a="1"/>
  <c r="K25" i="3" s="1"/>
  <c r="K44" i="3" a="1"/>
  <c r="K44" i="3" s="1"/>
  <c r="K12" i="3" a="1"/>
  <c r="K12" i="3" s="1"/>
  <c r="K42" i="3" a="1"/>
  <c r="K42" i="3" s="1"/>
  <c r="K39" i="3" a="1"/>
  <c r="K39" i="3" s="1"/>
  <c r="K7" i="3" a="1"/>
  <c r="K7" i="3" s="1"/>
  <c r="K50" i="3" a="1"/>
  <c r="K50" i="3" s="1"/>
  <c r="K27" i="3" a="1"/>
  <c r="K27" i="3" s="1"/>
  <c r="K28" i="3" a="1"/>
  <c r="K28" i="3" s="1"/>
  <c r="K10" i="3" a="1"/>
  <c r="K10" i="3" s="1"/>
  <c r="K30" i="3" a="1"/>
  <c r="K30" i="3" s="1"/>
  <c r="K18" i="3" a="1"/>
  <c r="K18" i="3" s="1"/>
  <c r="K21" i="3" a="1"/>
  <c r="K21" i="3" s="1"/>
  <c r="K40" i="3" a="1"/>
  <c r="K40" i="3" s="1"/>
  <c r="K8" i="3" a="1"/>
  <c r="K8" i="3" s="1"/>
  <c r="K34" i="3" a="1"/>
  <c r="K34" i="3" s="1"/>
  <c r="K35" i="3" a="1"/>
  <c r="K35" i="3" s="1"/>
  <c r="K2" i="3" a="1"/>
  <c r="K2" i="3" s="1"/>
  <c r="F10" i="3"/>
  <c r="F31" i="3"/>
  <c r="F8" i="3"/>
  <c r="F4" i="3"/>
  <c r="F29" i="3"/>
  <c r="F3" i="3"/>
  <c r="F34" i="3"/>
  <c r="F38" i="3"/>
  <c r="F21" i="3"/>
  <c r="F51" i="3"/>
  <c r="F45" i="3"/>
  <c r="F47" i="3"/>
  <c r="F43" i="3"/>
  <c r="F42" i="3"/>
  <c r="CD3" i="3"/>
  <c r="BT3" i="3"/>
  <c r="BI12" i="3" a="1"/>
  <c r="BI12" i="3" s="1"/>
  <c r="BI16" i="3" a="1"/>
  <c r="BI16" i="3" s="1"/>
  <c r="BI20" i="3" a="1"/>
  <c r="BI20" i="3" s="1"/>
  <c r="BI24" i="3" a="1"/>
  <c r="BI24" i="3" s="1"/>
  <c r="BI28" i="3" a="1"/>
  <c r="BI28" i="3" s="1"/>
  <c r="BI32" i="3" a="1"/>
  <c r="BI32" i="3" s="1"/>
  <c r="BI36" i="3" a="1"/>
  <c r="BI36" i="3" s="1"/>
  <c r="BI40" i="3" a="1"/>
  <c r="BI40" i="3" s="1"/>
  <c r="BI44" i="3" a="1"/>
  <c r="BI44" i="3" s="1"/>
  <c r="BI48" i="3" a="1"/>
  <c r="BI48" i="3" s="1"/>
  <c r="BI35" i="3" a="1"/>
  <c r="BI35" i="3" s="1"/>
  <c r="BI13" i="3" a="1"/>
  <c r="BI13" i="3" s="1"/>
  <c r="BI17" i="3" a="1"/>
  <c r="BI17" i="3" s="1"/>
  <c r="BI21" i="3" a="1"/>
  <c r="BI21" i="3" s="1"/>
  <c r="BI25" i="3" a="1"/>
  <c r="BI25" i="3" s="1"/>
  <c r="BI29" i="3" a="1"/>
  <c r="BI29" i="3" s="1"/>
  <c r="BI33" i="3" a="1"/>
  <c r="BI33" i="3" s="1"/>
  <c r="BI37" i="3" a="1"/>
  <c r="BI37" i="3" s="1"/>
  <c r="BI41" i="3" a="1"/>
  <c r="BI41" i="3" s="1"/>
  <c r="BI45" i="3" a="1"/>
  <c r="BI45" i="3" s="1"/>
  <c r="BI49" i="3" a="1"/>
  <c r="BI49" i="3" s="1"/>
  <c r="BI15" i="3" a="1"/>
  <c r="BI15" i="3" s="1"/>
  <c r="BI27" i="3" a="1"/>
  <c r="BI27" i="3" s="1"/>
  <c r="BI31" i="3" a="1"/>
  <c r="BI31" i="3" s="1"/>
  <c r="BI39" i="3" a="1"/>
  <c r="BI39" i="3" s="1"/>
  <c r="BI51" i="3" a="1"/>
  <c r="BI51" i="3" s="1"/>
  <c r="BI19" i="3" a="1"/>
  <c r="BI19" i="3" s="1"/>
  <c r="BI43" i="3" a="1"/>
  <c r="BI43" i="3" s="1"/>
  <c r="BI14" i="3" a="1"/>
  <c r="BI14" i="3" s="1"/>
  <c r="BI18" i="3" a="1"/>
  <c r="BI18" i="3" s="1"/>
  <c r="BI22" i="3" a="1"/>
  <c r="BI22" i="3" s="1"/>
  <c r="BI26" i="3" a="1"/>
  <c r="BI26" i="3" s="1"/>
  <c r="BI30" i="3" a="1"/>
  <c r="BI30" i="3" s="1"/>
  <c r="BI34" i="3" a="1"/>
  <c r="BI34" i="3" s="1"/>
  <c r="BI38" i="3" a="1"/>
  <c r="BI38" i="3" s="1"/>
  <c r="BI42" i="3" a="1"/>
  <c r="BI42" i="3" s="1"/>
  <c r="BI46" i="3" a="1"/>
  <c r="BI46" i="3" s="1"/>
  <c r="BI50" i="3" a="1"/>
  <c r="BI50" i="3" s="1"/>
  <c r="BI23" i="3" a="1"/>
  <c r="BI23" i="3" s="1"/>
  <c r="BI47" i="3" a="1"/>
  <c r="BI47" i="3" s="1"/>
  <c r="AY12" i="3" a="1"/>
  <c r="AY12" i="3" s="1"/>
  <c r="AY16" i="3" a="1"/>
  <c r="AY16" i="3" s="1"/>
  <c r="AY20" i="3" a="1"/>
  <c r="AY20" i="3" s="1"/>
  <c r="AY24" i="3" a="1"/>
  <c r="AY24" i="3" s="1"/>
  <c r="AY28" i="3" a="1"/>
  <c r="AY28" i="3" s="1"/>
  <c r="AY32" i="3" a="1"/>
  <c r="AY32" i="3" s="1"/>
  <c r="AY36" i="3" a="1"/>
  <c r="AY36" i="3" s="1"/>
  <c r="AY40" i="3" a="1"/>
  <c r="AY40" i="3" s="1"/>
  <c r="AY44" i="3" a="1"/>
  <c r="AY44" i="3" s="1"/>
  <c r="AY48" i="3" a="1"/>
  <c r="AY48" i="3" s="1"/>
  <c r="AY47" i="3" a="1"/>
  <c r="AY47" i="3" s="1"/>
  <c r="AY13" i="3" a="1"/>
  <c r="AY13" i="3" s="1"/>
  <c r="AY17" i="3" a="1"/>
  <c r="AY17" i="3" s="1"/>
  <c r="AY21" i="3" a="1"/>
  <c r="AY21" i="3" s="1"/>
  <c r="AY25" i="3" a="1"/>
  <c r="AY25" i="3" s="1"/>
  <c r="AY29" i="3" a="1"/>
  <c r="AY29" i="3" s="1"/>
  <c r="AY33" i="3" a="1"/>
  <c r="AY33" i="3" s="1"/>
  <c r="AY37" i="3" a="1"/>
  <c r="AY37" i="3" s="1"/>
  <c r="AY41" i="3" a="1"/>
  <c r="AY41" i="3" s="1"/>
  <c r="AY45" i="3" a="1"/>
  <c r="AY45" i="3" s="1"/>
  <c r="AY49" i="3" a="1"/>
  <c r="AY49" i="3" s="1"/>
  <c r="AY23" i="3" a="1"/>
  <c r="AY23" i="3" s="1"/>
  <c r="AY35" i="3" a="1"/>
  <c r="AY35" i="3" s="1"/>
  <c r="AY15" i="3" a="1"/>
  <c r="AY15" i="3" s="1"/>
  <c r="AY51" i="3" a="1"/>
  <c r="AY51" i="3" s="1"/>
  <c r="AY14" i="3" a="1"/>
  <c r="AY14" i="3" s="1"/>
  <c r="AY18" i="3" a="1"/>
  <c r="AY18" i="3" s="1"/>
  <c r="AY22" i="3" a="1"/>
  <c r="AY22" i="3" s="1"/>
  <c r="AY26" i="3" a="1"/>
  <c r="AY26" i="3" s="1"/>
  <c r="AY30" i="3" a="1"/>
  <c r="AY30" i="3" s="1"/>
  <c r="AY34" i="3" a="1"/>
  <c r="AY34" i="3" s="1"/>
  <c r="AY38" i="3" a="1"/>
  <c r="AY38" i="3" s="1"/>
  <c r="AY42" i="3" a="1"/>
  <c r="AY42" i="3" s="1"/>
  <c r="AY46" i="3" a="1"/>
  <c r="AY46" i="3" s="1"/>
  <c r="AY50" i="3" a="1"/>
  <c r="AY50" i="3" s="1"/>
  <c r="AY27" i="3" a="1"/>
  <c r="AY27" i="3" s="1"/>
  <c r="AY31" i="3" a="1"/>
  <c r="AY31" i="3" s="1"/>
  <c r="AY39" i="3" a="1"/>
  <c r="AY39" i="3" s="1"/>
  <c r="AY43" i="3" a="1"/>
  <c r="AY43" i="3" s="1"/>
  <c r="AY19" i="3" a="1"/>
  <c r="AY19" i="3" s="1"/>
  <c r="AO12" i="3" a="1"/>
  <c r="AO12" i="3" s="1"/>
  <c r="AO16" i="3" a="1"/>
  <c r="AO16" i="3" s="1"/>
  <c r="AO20" i="3" a="1"/>
  <c r="AO20" i="3" s="1"/>
  <c r="AO24" i="3" a="1"/>
  <c r="AO24" i="3" s="1"/>
  <c r="AO28" i="3" a="1"/>
  <c r="AO28" i="3" s="1"/>
  <c r="AO32" i="3" a="1"/>
  <c r="AO32" i="3" s="1"/>
  <c r="AO36" i="3" a="1"/>
  <c r="AO36" i="3" s="1"/>
  <c r="AO40" i="3" a="1"/>
  <c r="AO40" i="3" s="1"/>
  <c r="AO44" i="3" a="1"/>
  <c r="AO44" i="3" s="1"/>
  <c r="AO48" i="3" a="1"/>
  <c r="AO48" i="3" s="1"/>
  <c r="AO29" i="3" a="1"/>
  <c r="AO29" i="3" s="1"/>
  <c r="AO45" i="3" a="1"/>
  <c r="AO45" i="3" s="1"/>
  <c r="AO31" i="3" a="1"/>
  <c r="AO31" i="3" s="1"/>
  <c r="AO47" i="3" a="1"/>
  <c r="AO47" i="3" s="1"/>
  <c r="AO33" i="3" a="1"/>
  <c r="AO33" i="3" s="1"/>
  <c r="AO50" i="3" a="1"/>
  <c r="AO50" i="3" s="1"/>
  <c r="AO19" i="3" a="1"/>
  <c r="AO19" i="3" s="1"/>
  <c r="AO43" i="3" a="1"/>
  <c r="AO43" i="3" s="1"/>
  <c r="AO13" i="3" a="1"/>
  <c r="AO13" i="3" s="1"/>
  <c r="AO17" i="3" a="1"/>
  <c r="AO17" i="3" s="1"/>
  <c r="AO21" i="3" a="1"/>
  <c r="AO21" i="3" s="1"/>
  <c r="AO25" i="3" a="1"/>
  <c r="AO25" i="3" s="1"/>
  <c r="AO37" i="3" a="1"/>
  <c r="AO37" i="3" s="1"/>
  <c r="AO41" i="3" a="1"/>
  <c r="AO41" i="3" s="1"/>
  <c r="AO49" i="3" a="1"/>
  <c r="AO49" i="3" s="1"/>
  <c r="AO23" i="3" a="1"/>
  <c r="AO23" i="3" s="1"/>
  <c r="AO39" i="3" a="1"/>
  <c r="AO39" i="3" s="1"/>
  <c r="AO27" i="3" a="1"/>
  <c r="AO27" i="3" s="1"/>
  <c r="AO51" i="3" a="1"/>
  <c r="AO51" i="3" s="1"/>
  <c r="AO14" i="3" a="1"/>
  <c r="AO14" i="3" s="1"/>
  <c r="AO18" i="3" a="1"/>
  <c r="AO18" i="3" s="1"/>
  <c r="AO22" i="3" a="1"/>
  <c r="AO22" i="3" s="1"/>
  <c r="AO26" i="3" a="1"/>
  <c r="AO26" i="3" s="1"/>
  <c r="AO30" i="3" a="1"/>
  <c r="AO30" i="3" s="1"/>
  <c r="AO34" i="3" a="1"/>
  <c r="AO34" i="3" s="1"/>
  <c r="AO38" i="3" a="1"/>
  <c r="AO38" i="3" s="1"/>
  <c r="AO42" i="3" a="1"/>
  <c r="AO42" i="3" s="1"/>
  <c r="AO46" i="3" a="1"/>
  <c r="AO46" i="3" s="1"/>
  <c r="AO15" i="3" a="1"/>
  <c r="AO15" i="3" s="1"/>
  <c r="AO35" i="3" a="1"/>
  <c r="AO35" i="3" s="1"/>
  <c r="AE12" i="3" a="1"/>
  <c r="AE12" i="3" s="1"/>
  <c r="AE16" i="3" a="1"/>
  <c r="AE16" i="3" s="1"/>
  <c r="AE20" i="3" a="1"/>
  <c r="AE20" i="3" s="1"/>
  <c r="AE24" i="3" a="1"/>
  <c r="AE24" i="3" s="1"/>
  <c r="AE28" i="3" a="1"/>
  <c r="AE28" i="3" s="1"/>
  <c r="AE32" i="3" a="1"/>
  <c r="AE32" i="3" s="1"/>
  <c r="AE36" i="3" a="1"/>
  <c r="AE36" i="3" s="1"/>
  <c r="AE40" i="3" a="1"/>
  <c r="AE40" i="3" s="1"/>
  <c r="AE44" i="3" a="1"/>
  <c r="AE44" i="3" s="1"/>
  <c r="AE48" i="3" a="1"/>
  <c r="AE48" i="3" s="1"/>
  <c r="AE19" i="3" a="1"/>
  <c r="AE19" i="3" s="1"/>
  <c r="AE35" i="3" a="1"/>
  <c r="AE35" i="3" s="1"/>
  <c r="AE39" i="3" a="1"/>
  <c r="AE39" i="3" s="1"/>
  <c r="AE43" i="3" a="1"/>
  <c r="AE43" i="3" s="1"/>
  <c r="AE27" i="3" a="1"/>
  <c r="AE27" i="3" s="1"/>
  <c r="AE47" i="3" a="1"/>
  <c r="AE47" i="3" s="1"/>
  <c r="AE13" i="3" a="1"/>
  <c r="AE13" i="3" s="1"/>
  <c r="AE17" i="3" a="1"/>
  <c r="AE17" i="3" s="1"/>
  <c r="AE21" i="3" a="1"/>
  <c r="AE21" i="3" s="1"/>
  <c r="AE25" i="3" a="1"/>
  <c r="AE25" i="3" s="1"/>
  <c r="AE29" i="3" a="1"/>
  <c r="AE29" i="3" s="1"/>
  <c r="AE33" i="3" a="1"/>
  <c r="AE33" i="3" s="1"/>
  <c r="AE37" i="3" a="1"/>
  <c r="AE37" i="3" s="1"/>
  <c r="AE41" i="3" a="1"/>
  <c r="AE41" i="3" s="1"/>
  <c r="AE45" i="3" a="1"/>
  <c r="AE45" i="3" s="1"/>
  <c r="AE49" i="3" a="1"/>
  <c r="AE49" i="3" s="1"/>
  <c r="AE15" i="3" a="1"/>
  <c r="AE15" i="3" s="1"/>
  <c r="AE23" i="3" a="1"/>
  <c r="AE23" i="3" s="1"/>
  <c r="AE51" i="3" a="1"/>
  <c r="AE51" i="3" s="1"/>
  <c r="AE14" i="3" a="1"/>
  <c r="AE14" i="3" s="1"/>
  <c r="AE18" i="3" a="1"/>
  <c r="AE18" i="3" s="1"/>
  <c r="AE22" i="3" a="1"/>
  <c r="AE22" i="3" s="1"/>
  <c r="AE26" i="3" a="1"/>
  <c r="AE26" i="3" s="1"/>
  <c r="AE30" i="3" a="1"/>
  <c r="AE30" i="3" s="1"/>
  <c r="AE34" i="3" a="1"/>
  <c r="AE34" i="3" s="1"/>
  <c r="AE38" i="3" a="1"/>
  <c r="AE38" i="3" s="1"/>
  <c r="AE42" i="3" a="1"/>
  <c r="AE42" i="3" s="1"/>
  <c r="AE46" i="3" a="1"/>
  <c r="AE46" i="3" s="1"/>
  <c r="AE50" i="3" a="1"/>
  <c r="AE50" i="3" s="1"/>
  <c r="AE31" i="3" a="1"/>
  <c r="AE31" i="3" s="1"/>
  <c r="V3" i="3"/>
  <c r="U42" i="3" a="1"/>
  <c r="U42" i="3" s="1"/>
  <c r="U18" i="3" a="1"/>
  <c r="U18" i="3" s="1"/>
  <c r="U27" i="3" a="1"/>
  <c r="U27" i="3" s="1"/>
  <c r="U29" i="3" a="1"/>
  <c r="U29" i="3" s="1"/>
  <c r="U21" i="3" a="1"/>
  <c r="U21" i="3" s="1"/>
  <c r="U48" i="3" a="1"/>
  <c r="U48" i="3" s="1"/>
  <c r="U15" i="3" a="1"/>
  <c r="U15" i="3" s="1"/>
  <c r="U40" i="3" a="1"/>
  <c r="U40" i="3" s="1"/>
  <c r="U50" i="3" a="1"/>
  <c r="U50" i="3" s="1"/>
  <c r="U16" i="3" a="1"/>
  <c r="U16" i="3" s="1"/>
  <c r="U51" i="3" a="1"/>
  <c r="U51" i="3" s="1"/>
  <c r="U38" i="3" a="1"/>
  <c r="U38" i="3" s="1"/>
  <c r="U49" i="3" a="1"/>
  <c r="U49" i="3" s="1"/>
  <c r="U17" i="3" a="1"/>
  <c r="U17" i="3" s="1"/>
  <c r="U36" i="3" a="1"/>
  <c r="U36" i="3" s="1"/>
  <c r="U43" i="3" a="1"/>
  <c r="U43" i="3" s="1"/>
  <c r="U34" i="3" a="1"/>
  <c r="U34" i="3" s="1"/>
  <c r="U45" i="3" a="1"/>
  <c r="U45" i="3" s="1"/>
  <c r="U13" i="3" a="1"/>
  <c r="U13" i="3" s="1"/>
  <c r="U32" i="3" a="1"/>
  <c r="U32" i="3" s="1"/>
  <c r="U35" i="3" a="1"/>
  <c r="U35" i="3" s="1"/>
  <c r="U30" i="3" a="1"/>
  <c r="U30" i="3" s="1"/>
  <c r="U41" i="3" a="1"/>
  <c r="U41" i="3" s="1"/>
  <c r="U47" i="3" a="1"/>
  <c r="U47" i="3" s="1"/>
  <c r="U28" i="3" a="1"/>
  <c r="U28" i="3" s="1"/>
  <c r="U31" i="3" a="1"/>
  <c r="U31" i="3" s="1"/>
  <c r="U26" i="3" a="1"/>
  <c r="U26" i="3" s="1"/>
  <c r="U37" i="3" a="1"/>
  <c r="U37" i="3" s="1"/>
  <c r="U39" i="3" a="1"/>
  <c r="U39" i="3" s="1"/>
  <c r="U24" i="3" a="1"/>
  <c r="U24" i="3" s="1"/>
  <c r="U19" i="3" a="1"/>
  <c r="U19" i="3" s="1"/>
  <c r="U22" i="3" a="1"/>
  <c r="U22" i="3" s="1"/>
  <c r="U33" i="3" a="1"/>
  <c r="U33" i="3" s="1"/>
  <c r="U23" i="3" a="1"/>
  <c r="U23" i="3" s="1"/>
  <c r="U20" i="3" a="1"/>
  <c r="U20" i="3" s="1"/>
  <c r="U46" i="3" a="1"/>
  <c r="U46" i="3" s="1"/>
  <c r="U14" i="3" a="1"/>
  <c r="U14" i="3" s="1"/>
  <c r="U25" i="3" a="1"/>
  <c r="U25" i="3" s="1"/>
  <c r="U44" i="3" a="1"/>
  <c r="U44" i="3" s="1"/>
  <c r="U12" i="3" a="1"/>
  <c r="U12" i="3" s="1"/>
  <c r="L3" i="3"/>
  <c r="BI3" i="3" a="1"/>
  <c r="BI3" i="3" s="1"/>
  <c r="BJ3" i="3" s="1"/>
  <c r="BI7" i="3" a="1"/>
  <c r="BI7" i="3" s="1"/>
  <c r="BI11" i="3" a="1"/>
  <c r="BI11" i="3" s="1"/>
  <c r="BI4" i="3" a="1"/>
  <c r="BI4" i="3" s="1"/>
  <c r="BI8" i="3" a="1"/>
  <c r="BI8" i="3" s="1"/>
  <c r="BI9" i="3" a="1"/>
  <c r="BI9" i="3" s="1"/>
  <c r="BI10" i="3" a="1"/>
  <c r="BI10" i="3" s="1"/>
  <c r="BI5" i="3" a="1"/>
  <c r="BI5" i="3" s="1"/>
  <c r="BI6" i="3" a="1"/>
  <c r="BI6" i="3" s="1"/>
  <c r="BI2" i="3" a="1"/>
  <c r="BI2" i="3" s="1"/>
  <c r="AY3" i="3" a="1"/>
  <c r="AY3" i="3" s="1"/>
  <c r="AZ3" i="3" s="1"/>
  <c r="AY7" i="3" a="1"/>
  <c r="AY7" i="3" s="1"/>
  <c r="AY11" i="3" a="1"/>
  <c r="AY11" i="3" s="1"/>
  <c r="AY9" i="3" a="1"/>
  <c r="AY9" i="3" s="1"/>
  <c r="AY6" i="3" a="1"/>
  <c r="AY6" i="3" s="1"/>
  <c r="AY8" i="3" a="1"/>
  <c r="AY8" i="3" s="1"/>
  <c r="AY4" i="3" a="1"/>
  <c r="AY4" i="3" s="1"/>
  <c r="AY5" i="3" a="1"/>
  <c r="AY5" i="3" s="1"/>
  <c r="AY10" i="3" a="1"/>
  <c r="AY10" i="3" s="1"/>
  <c r="AY2" i="3" a="1"/>
  <c r="AY2" i="3" s="1"/>
  <c r="AO3" i="3" a="1"/>
  <c r="AO3" i="3" s="1"/>
  <c r="AP3" i="3" s="1"/>
  <c r="AO7" i="3" a="1"/>
  <c r="AO7" i="3" s="1"/>
  <c r="AO11" i="3" a="1"/>
  <c r="AO11" i="3" s="1"/>
  <c r="AO4" i="3" a="1"/>
  <c r="AO4" i="3" s="1"/>
  <c r="AO8" i="3" a="1"/>
  <c r="AO8" i="3" s="1"/>
  <c r="AO5" i="3" a="1"/>
  <c r="AO5" i="3" s="1"/>
  <c r="AO6" i="3" a="1"/>
  <c r="AO6" i="3" s="1"/>
  <c r="AO10" i="3" a="1"/>
  <c r="AO10" i="3" s="1"/>
  <c r="AO9" i="3" a="1"/>
  <c r="AO9" i="3" s="1"/>
  <c r="AO2" i="3" a="1"/>
  <c r="AO2" i="3" s="1"/>
  <c r="AE3" i="3" a="1"/>
  <c r="AE3" i="3" s="1"/>
  <c r="AF3" i="3" s="1"/>
  <c r="AE7" i="3" a="1"/>
  <c r="AE7" i="3" s="1"/>
  <c r="AE11" i="3" a="1"/>
  <c r="AE11" i="3" s="1"/>
  <c r="AE4" i="3" a="1"/>
  <c r="AE4" i="3" s="1"/>
  <c r="AE8" i="3" a="1"/>
  <c r="AE8" i="3" s="1"/>
  <c r="AE9" i="3" a="1"/>
  <c r="AE9" i="3" s="1"/>
  <c r="AE10" i="3" a="1"/>
  <c r="AE10" i="3" s="1"/>
  <c r="AE5" i="3" a="1"/>
  <c r="AE5" i="3" s="1"/>
  <c r="AE6" i="3" a="1"/>
  <c r="AE6" i="3" s="1"/>
  <c r="AE2" i="3" a="1"/>
  <c r="AE2" i="3" s="1"/>
  <c r="U10" i="3" a="1"/>
  <c r="U10" i="3" s="1"/>
  <c r="U5" i="3" a="1"/>
  <c r="U5" i="3" s="1"/>
  <c r="U9" i="3" a="1"/>
  <c r="U9" i="3" s="1"/>
  <c r="U4" i="3" a="1"/>
  <c r="U4" i="3" s="1"/>
  <c r="U8" i="3" a="1"/>
  <c r="U8" i="3" s="1"/>
  <c r="U11" i="3" a="1"/>
  <c r="U11" i="3" s="1"/>
  <c r="U7" i="3" a="1"/>
  <c r="U7" i="3" s="1"/>
  <c r="U6" i="3" a="1"/>
  <c r="U6" i="3" s="1"/>
  <c r="U2" i="3" a="1"/>
  <c r="U2" i="3" s="1"/>
  <c r="BT4" i="3"/>
  <c r="GU48" i="3" l="1"/>
  <c r="GU37" i="3"/>
  <c r="GU26" i="3"/>
  <c r="GU19" i="3"/>
  <c r="GU23" i="3"/>
  <c r="GU8" i="3"/>
  <c r="GU33" i="3"/>
  <c r="GU22" i="3"/>
  <c r="GU14" i="3"/>
  <c r="GU51" i="3"/>
  <c r="GU4" i="3"/>
  <c r="GU40" i="3"/>
  <c r="GU18" i="3"/>
  <c r="GU12" i="3"/>
  <c r="GU15" i="3"/>
  <c r="GU32" i="3"/>
  <c r="GU36" i="3"/>
  <c r="GU25" i="3"/>
  <c r="GU50" i="3"/>
  <c r="GU11" i="3"/>
  <c r="GU47" i="3"/>
  <c r="GU17" i="3"/>
  <c r="GU21" i="3"/>
  <c r="GU10" i="3"/>
  <c r="GU7" i="3"/>
  <c r="GU43" i="3"/>
  <c r="GU28" i="3"/>
  <c r="GU49" i="3"/>
  <c r="GU6" i="3"/>
  <c r="GU42" i="3"/>
  <c r="GU39" i="3"/>
  <c r="GU24" i="3"/>
  <c r="GU13" i="3"/>
  <c r="GU34" i="3"/>
  <c r="GU38" i="3"/>
  <c r="GU29" i="3"/>
  <c r="GU35" i="3"/>
  <c r="GU20" i="3"/>
  <c r="GU9" i="3"/>
  <c r="GU45" i="3"/>
  <c r="GU31" i="3"/>
  <c r="GU44" i="3"/>
  <c r="GU16" i="3"/>
  <c r="GU5" i="3"/>
  <c r="GU41" i="3"/>
  <c r="GU30" i="3"/>
  <c r="GU46" i="3"/>
  <c r="GU27" i="3"/>
  <c r="GU3" i="3"/>
  <c r="F49" i="3"/>
  <c r="F24" i="3"/>
  <c r="F41" i="3"/>
  <c r="F36" i="3"/>
  <c r="F39" i="3"/>
  <c r="F35" i="3"/>
  <c r="F20" i="3"/>
  <c r="F13" i="3"/>
  <c r="F19" i="3"/>
  <c r="F48" i="3"/>
  <c r="F6" i="3"/>
  <c r="F17" i="3"/>
  <c r="F5" i="3"/>
  <c r="F16" i="3"/>
  <c r="F40" i="3"/>
  <c r="F27" i="3"/>
  <c r="F46" i="3"/>
  <c r="F23" i="3"/>
  <c r="F33" i="3"/>
  <c r="F26" i="3"/>
  <c r="F30" i="3"/>
  <c r="F37" i="3"/>
  <c r="FZ16" i="3"/>
  <c r="GJ16" i="3"/>
  <c r="FZ5" i="3"/>
  <c r="GJ5" i="3"/>
  <c r="FZ41" i="3"/>
  <c r="GJ41" i="3"/>
  <c r="FZ30" i="3"/>
  <c r="GJ30" i="3"/>
  <c r="FZ46" i="3"/>
  <c r="GJ46" i="3"/>
  <c r="FZ27" i="3"/>
  <c r="GJ27" i="3"/>
  <c r="FZ48" i="3"/>
  <c r="GJ48" i="3"/>
  <c r="FZ37" i="3"/>
  <c r="GJ37" i="3"/>
  <c r="FZ26" i="3"/>
  <c r="GJ26" i="3"/>
  <c r="FZ19" i="3"/>
  <c r="GJ19" i="3"/>
  <c r="FZ23" i="3"/>
  <c r="GJ23" i="3"/>
  <c r="FZ8" i="3"/>
  <c r="GJ8" i="3"/>
  <c r="FZ33" i="3"/>
  <c r="GJ33" i="3"/>
  <c r="FZ22" i="3"/>
  <c r="GJ22" i="3"/>
  <c r="FZ14" i="3"/>
  <c r="GJ14" i="3"/>
  <c r="FZ51" i="3"/>
  <c r="GJ51" i="3"/>
  <c r="FZ4" i="3"/>
  <c r="GJ4" i="3"/>
  <c r="FZ40" i="3"/>
  <c r="GJ40" i="3"/>
  <c r="FZ18" i="3"/>
  <c r="GJ18" i="3"/>
  <c r="FZ12" i="3"/>
  <c r="GJ12" i="3"/>
  <c r="FZ15" i="3"/>
  <c r="GJ15" i="3"/>
  <c r="FZ32" i="3"/>
  <c r="GJ32" i="3"/>
  <c r="FZ36" i="3"/>
  <c r="GJ36" i="3"/>
  <c r="FZ25" i="3"/>
  <c r="GJ25" i="3"/>
  <c r="FZ50" i="3"/>
  <c r="GJ50" i="3"/>
  <c r="FZ11" i="3"/>
  <c r="GJ11" i="3"/>
  <c r="FZ47" i="3"/>
  <c r="GJ47" i="3"/>
  <c r="FZ17" i="3"/>
  <c r="GJ17" i="3"/>
  <c r="FZ21" i="3"/>
  <c r="GJ21" i="3"/>
  <c r="FZ10" i="3"/>
  <c r="GJ10" i="3"/>
  <c r="FZ7" i="3"/>
  <c r="GJ7" i="3"/>
  <c r="FZ43" i="3"/>
  <c r="GJ43" i="3"/>
  <c r="FZ28" i="3"/>
  <c r="GJ28" i="3"/>
  <c r="FZ49" i="3"/>
  <c r="GJ49" i="3"/>
  <c r="FZ6" i="3"/>
  <c r="GJ6" i="3"/>
  <c r="FZ42" i="3"/>
  <c r="GJ42" i="3"/>
  <c r="FZ2" i="3"/>
  <c r="GA2" i="3" s="1"/>
  <c r="GJ2" i="3"/>
  <c r="GK2" i="3" s="1"/>
  <c r="FZ39" i="3"/>
  <c r="GJ39" i="3"/>
  <c r="FZ24" i="3"/>
  <c r="GJ24" i="3"/>
  <c r="FZ13" i="3"/>
  <c r="GJ13" i="3"/>
  <c r="FZ34" i="3"/>
  <c r="GA34" i="3" s="1"/>
  <c r="GJ34" i="3"/>
  <c r="GK34" i="3" s="1"/>
  <c r="FZ38" i="3"/>
  <c r="GJ38" i="3"/>
  <c r="FZ29" i="3"/>
  <c r="GJ29" i="3"/>
  <c r="FZ35" i="3"/>
  <c r="GJ35" i="3"/>
  <c r="FZ20" i="3"/>
  <c r="GA20" i="3" s="1"/>
  <c r="GJ20" i="3"/>
  <c r="GK20" i="3" s="1"/>
  <c r="FZ9" i="3"/>
  <c r="GJ9" i="3"/>
  <c r="FZ45" i="3"/>
  <c r="GJ45" i="3"/>
  <c r="FZ31" i="3"/>
  <c r="GJ31" i="3"/>
  <c r="FZ44" i="3"/>
  <c r="GA44" i="3" s="1"/>
  <c r="GJ44" i="3"/>
  <c r="GK44" i="3" s="1"/>
  <c r="FF2" i="3"/>
  <c r="FG2" i="3" s="1"/>
  <c r="FP2" i="3"/>
  <c r="FQ2" i="3" s="1"/>
  <c r="FF39" i="3"/>
  <c r="FP39" i="3"/>
  <c r="FF24" i="3"/>
  <c r="FP24" i="3"/>
  <c r="FF13" i="3"/>
  <c r="FP13" i="3"/>
  <c r="FF34" i="3"/>
  <c r="FG34" i="3" s="1"/>
  <c r="FP34" i="3"/>
  <c r="FQ34" i="3" s="1"/>
  <c r="FF38" i="3"/>
  <c r="FP38" i="3"/>
  <c r="FF29" i="3"/>
  <c r="FP29" i="3"/>
  <c r="FF35" i="3"/>
  <c r="FP35" i="3"/>
  <c r="FF20" i="3"/>
  <c r="FG20" i="3" s="1"/>
  <c r="FP20" i="3"/>
  <c r="FQ20" i="3" s="1"/>
  <c r="FF9" i="3"/>
  <c r="FP9" i="3"/>
  <c r="FF45" i="3"/>
  <c r="FP45" i="3"/>
  <c r="FF31" i="3"/>
  <c r="FP31" i="3"/>
  <c r="FF44" i="3"/>
  <c r="FG44" i="3" s="1"/>
  <c r="FP44" i="3"/>
  <c r="FQ44" i="3" s="1"/>
  <c r="FF16" i="3"/>
  <c r="FP16" i="3"/>
  <c r="FF5" i="3"/>
  <c r="FP5" i="3"/>
  <c r="FF41" i="3"/>
  <c r="FP41" i="3"/>
  <c r="FF30" i="3"/>
  <c r="FG30" i="3" s="1"/>
  <c r="FP30" i="3"/>
  <c r="FQ30" i="3" s="1"/>
  <c r="FF46" i="3"/>
  <c r="FP46" i="3"/>
  <c r="FF27" i="3"/>
  <c r="FP27" i="3"/>
  <c r="FF48" i="3"/>
  <c r="FP48" i="3"/>
  <c r="FF37" i="3"/>
  <c r="FG37" i="3" s="1"/>
  <c r="FP37" i="3"/>
  <c r="FQ37" i="3" s="1"/>
  <c r="FF26" i="3"/>
  <c r="FP26" i="3"/>
  <c r="FF19" i="3"/>
  <c r="FP19" i="3"/>
  <c r="FF23" i="3"/>
  <c r="FP23" i="3"/>
  <c r="FF8" i="3"/>
  <c r="FG8" i="3" s="1"/>
  <c r="FP8" i="3"/>
  <c r="FQ8" i="3" s="1"/>
  <c r="FF33" i="3"/>
  <c r="FP33" i="3"/>
  <c r="FF22" i="3"/>
  <c r="FP22" i="3"/>
  <c r="FF14" i="3"/>
  <c r="FP14" i="3"/>
  <c r="FF51" i="3"/>
  <c r="FG51" i="3" s="1"/>
  <c r="FP51" i="3"/>
  <c r="FQ51" i="3" s="1"/>
  <c r="FF4" i="3"/>
  <c r="FP4" i="3"/>
  <c r="FF40" i="3"/>
  <c r="FP40" i="3"/>
  <c r="FF18" i="3"/>
  <c r="FP18" i="3"/>
  <c r="FF12" i="3"/>
  <c r="FG12" i="3" s="1"/>
  <c r="FP12" i="3"/>
  <c r="FQ12" i="3" s="1"/>
  <c r="FF15" i="3"/>
  <c r="FP15" i="3"/>
  <c r="FF32" i="3"/>
  <c r="FP32" i="3"/>
  <c r="FF36" i="3"/>
  <c r="FP36" i="3"/>
  <c r="FF25" i="3"/>
  <c r="FG25" i="3" s="1"/>
  <c r="FP25" i="3"/>
  <c r="FQ25" i="3" s="1"/>
  <c r="FF50" i="3"/>
  <c r="FP50" i="3"/>
  <c r="FF11" i="3"/>
  <c r="FP11" i="3"/>
  <c r="FF47" i="3"/>
  <c r="FP47" i="3"/>
  <c r="FF17" i="3"/>
  <c r="FG17" i="3" s="1"/>
  <c r="FP17" i="3"/>
  <c r="FQ17" i="3" s="1"/>
  <c r="FF21" i="3"/>
  <c r="FP21" i="3"/>
  <c r="FF10" i="3"/>
  <c r="FP10" i="3"/>
  <c r="FF7" i="3"/>
  <c r="FP7" i="3"/>
  <c r="FF43" i="3"/>
  <c r="FG43" i="3" s="1"/>
  <c r="FP43" i="3"/>
  <c r="FQ43" i="3" s="1"/>
  <c r="FF28" i="3"/>
  <c r="FP28" i="3"/>
  <c r="FF49" i="3"/>
  <c r="FP49" i="3"/>
  <c r="FF6" i="3"/>
  <c r="FP6" i="3"/>
  <c r="FF42" i="3"/>
  <c r="FG42" i="3" s="1"/>
  <c r="FP42" i="3"/>
  <c r="FQ42" i="3" s="1"/>
  <c r="EL50" i="3"/>
  <c r="EV50" i="3"/>
  <c r="EL11" i="3"/>
  <c r="EV11" i="3"/>
  <c r="EL47" i="3"/>
  <c r="EV47" i="3"/>
  <c r="EL17" i="3"/>
  <c r="EV17" i="3"/>
  <c r="EL21" i="3"/>
  <c r="EV21" i="3"/>
  <c r="EL10" i="3"/>
  <c r="EV10" i="3"/>
  <c r="EL7" i="3"/>
  <c r="EV7" i="3"/>
  <c r="EL43" i="3"/>
  <c r="EV43" i="3"/>
  <c r="EL28" i="3"/>
  <c r="EV28" i="3"/>
  <c r="EL49" i="3"/>
  <c r="EV49" i="3"/>
  <c r="EL6" i="3"/>
  <c r="EV6" i="3"/>
  <c r="EL42" i="3"/>
  <c r="EV42" i="3"/>
  <c r="EL2" i="3"/>
  <c r="EM2" i="3" s="1"/>
  <c r="EV2" i="3"/>
  <c r="EW2" i="3" s="1"/>
  <c r="EL39" i="3"/>
  <c r="EV39" i="3"/>
  <c r="EL24" i="3"/>
  <c r="EV24" i="3"/>
  <c r="EL13" i="3"/>
  <c r="EV13" i="3"/>
  <c r="EL34" i="3"/>
  <c r="EM34" i="3" s="1"/>
  <c r="EV34" i="3"/>
  <c r="EW34" i="3" s="1"/>
  <c r="EL38" i="3"/>
  <c r="EV38" i="3"/>
  <c r="EL29" i="3"/>
  <c r="EV29" i="3"/>
  <c r="EL35" i="3"/>
  <c r="EV35" i="3"/>
  <c r="EL20" i="3"/>
  <c r="EM20" i="3" s="1"/>
  <c r="EV20" i="3"/>
  <c r="EW20" i="3" s="1"/>
  <c r="EL9" i="3"/>
  <c r="EV9" i="3"/>
  <c r="EL45" i="3"/>
  <c r="EV45" i="3"/>
  <c r="EL31" i="3"/>
  <c r="EV31" i="3"/>
  <c r="EL44" i="3"/>
  <c r="EM44" i="3" s="1"/>
  <c r="EV44" i="3"/>
  <c r="EW44" i="3" s="1"/>
  <c r="EL16" i="3"/>
  <c r="EV16" i="3"/>
  <c r="EL5" i="3"/>
  <c r="EV5" i="3"/>
  <c r="EL41" i="3"/>
  <c r="EV41" i="3"/>
  <c r="EL30" i="3"/>
  <c r="EM30" i="3" s="1"/>
  <c r="EV30" i="3"/>
  <c r="EW30" i="3" s="1"/>
  <c r="EL46" i="3"/>
  <c r="EV46" i="3"/>
  <c r="EL27" i="3"/>
  <c r="EV27" i="3"/>
  <c r="EL48" i="3"/>
  <c r="EV48" i="3"/>
  <c r="EL37" i="3"/>
  <c r="EM37" i="3" s="1"/>
  <c r="EV37" i="3"/>
  <c r="EW37" i="3" s="1"/>
  <c r="EL26" i="3"/>
  <c r="EV26" i="3"/>
  <c r="EL19" i="3"/>
  <c r="EV19" i="3"/>
  <c r="EL23" i="3"/>
  <c r="EV23" i="3"/>
  <c r="EL8" i="3"/>
  <c r="EM8" i="3" s="1"/>
  <c r="EV8" i="3"/>
  <c r="EW8" i="3" s="1"/>
  <c r="EL33" i="3"/>
  <c r="EV33" i="3"/>
  <c r="EL22" i="3"/>
  <c r="EV22" i="3"/>
  <c r="EL14" i="3"/>
  <c r="EV14" i="3"/>
  <c r="EL51" i="3"/>
  <c r="EM51" i="3" s="1"/>
  <c r="EV51" i="3"/>
  <c r="EW51" i="3" s="1"/>
  <c r="EL4" i="3"/>
  <c r="EV4" i="3"/>
  <c r="EL40" i="3"/>
  <c r="EV40" i="3"/>
  <c r="EL18" i="3"/>
  <c r="EV18" i="3"/>
  <c r="EL12" i="3"/>
  <c r="EM12" i="3" s="1"/>
  <c r="EV12" i="3"/>
  <c r="EW12" i="3" s="1"/>
  <c r="EL15" i="3"/>
  <c r="EV15" i="3"/>
  <c r="EL32" i="3"/>
  <c r="EV32" i="3"/>
  <c r="EL36" i="3"/>
  <c r="EV36" i="3"/>
  <c r="EL25" i="3"/>
  <c r="EM25" i="3" s="1"/>
  <c r="EV25" i="3"/>
  <c r="EW25" i="3" s="1"/>
  <c r="F18" i="3"/>
  <c r="EB18" i="3"/>
  <c r="F12" i="3"/>
  <c r="EB12" i="3"/>
  <c r="F15" i="3"/>
  <c r="EB15" i="3"/>
  <c r="F32" i="3"/>
  <c r="EB32" i="3"/>
  <c r="DH36" i="3"/>
  <c r="EB36" i="3"/>
  <c r="F25" i="3"/>
  <c r="EB25" i="3"/>
  <c r="F50" i="3"/>
  <c r="EB50" i="3"/>
  <c r="DH11" i="3"/>
  <c r="EB11" i="3"/>
  <c r="DH47" i="3"/>
  <c r="EB47" i="3"/>
  <c r="DH17" i="3"/>
  <c r="EB17" i="3"/>
  <c r="DH21" i="3"/>
  <c r="EB21" i="3"/>
  <c r="DH10" i="3"/>
  <c r="EB10" i="3"/>
  <c r="F7" i="3"/>
  <c r="EB7" i="3"/>
  <c r="DH43" i="3"/>
  <c r="EB43" i="3"/>
  <c r="F28" i="3"/>
  <c r="EB28" i="3"/>
  <c r="DH49" i="3"/>
  <c r="EB49" i="3"/>
  <c r="DH6" i="3"/>
  <c r="EB6" i="3"/>
  <c r="DH42" i="3"/>
  <c r="EB42" i="3"/>
  <c r="DH2" i="3"/>
  <c r="DI2" i="3" s="1"/>
  <c r="EB2" i="3"/>
  <c r="EC2" i="3" s="1"/>
  <c r="DH39" i="3"/>
  <c r="EB39" i="3"/>
  <c r="DH24" i="3"/>
  <c r="EB24" i="3"/>
  <c r="DH13" i="3"/>
  <c r="EB13" i="3"/>
  <c r="DH34" i="3"/>
  <c r="DI34" i="3" s="1"/>
  <c r="EB34" i="3"/>
  <c r="EC34" i="3" s="1"/>
  <c r="DH38" i="3"/>
  <c r="EB38" i="3"/>
  <c r="DH29" i="3"/>
  <c r="EB29" i="3"/>
  <c r="DH35" i="3"/>
  <c r="EB35" i="3"/>
  <c r="DH20" i="3"/>
  <c r="DI20" i="3" s="1"/>
  <c r="EB20" i="3"/>
  <c r="EC20" i="3" s="1"/>
  <c r="F9" i="3"/>
  <c r="EB9" i="3"/>
  <c r="DH45" i="3"/>
  <c r="EB45" i="3"/>
  <c r="DH31" i="3"/>
  <c r="EB31" i="3"/>
  <c r="F44" i="3"/>
  <c r="EB44" i="3"/>
  <c r="EC44" i="3" s="1"/>
  <c r="DH16" i="3"/>
  <c r="EB16" i="3"/>
  <c r="DH5" i="3"/>
  <c r="EB5" i="3"/>
  <c r="DH41" i="3"/>
  <c r="EB41" i="3"/>
  <c r="DH30" i="3"/>
  <c r="DI30" i="3" s="1"/>
  <c r="EB30" i="3"/>
  <c r="EC30" i="3" s="1"/>
  <c r="DH46" i="3"/>
  <c r="EB46" i="3"/>
  <c r="DH27" i="3"/>
  <c r="EB27" i="3"/>
  <c r="DH48" i="3"/>
  <c r="EB48" i="3"/>
  <c r="DH37" i="3"/>
  <c r="DI37" i="3" s="1"/>
  <c r="EB37" i="3"/>
  <c r="EC37" i="3" s="1"/>
  <c r="DH26" i="3"/>
  <c r="EB26" i="3"/>
  <c r="DH19" i="3"/>
  <c r="EB19" i="3"/>
  <c r="DH23" i="3"/>
  <c r="EB23" i="3"/>
  <c r="DH8" i="3"/>
  <c r="DI8" i="3" s="1"/>
  <c r="EB8" i="3"/>
  <c r="EC8" i="3" s="1"/>
  <c r="DH33" i="3"/>
  <c r="EB33" i="3"/>
  <c r="F22" i="3"/>
  <c r="EB22" i="3"/>
  <c r="DH14" i="3"/>
  <c r="EB14" i="3"/>
  <c r="DH51" i="3"/>
  <c r="DI51" i="3" s="1"/>
  <c r="EB51" i="3"/>
  <c r="EC51" i="3" s="1"/>
  <c r="DH4" i="3"/>
  <c r="EB4" i="3"/>
  <c r="DH40" i="3"/>
  <c r="EB40" i="3"/>
  <c r="F2" i="3"/>
  <c r="F14" i="3"/>
  <c r="F11" i="3"/>
  <c r="DR25" i="3"/>
  <c r="DR39" i="3"/>
  <c r="DR42" i="3"/>
  <c r="DR26" i="3"/>
  <c r="DR24" i="3"/>
  <c r="DR21" i="3"/>
  <c r="DR32" i="3"/>
  <c r="DR16" i="3"/>
  <c r="DR46" i="3"/>
  <c r="DR30" i="3"/>
  <c r="DR51" i="3"/>
  <c r="DR29" i="3"/>
  <c r="DR14" i="3"/>
  <c r="DR15" i="3"/>
  <c r="DR50" i="3"/>
  <c r="DR20" i="3"/>
  <c r="DR49" i="3"/>
  <c r="DR23" i="3"/>
  <c r="DR47" i="3"/>
  <c r="DR48" i="3"/>
  <c r="DR7" i="3"/>
  <c r="DR40" i="3"/>
  <c r="DR37" i="3"/>
  <c r="DR22" i="3"/>
  <c r="DR31" i="3"/>
  <c r="DR36" i="3"/>
  <c r="DR10" i="3"/>
  <c r="DR28" i="3"/>
  <c r="DR33" i="3"/>
  <c r="DR9" i="3"/>
  <c r="DR11" i="3"/>
  <c r="DR34" i="3"/>
  <c r="DR4" i="3"/>
  <c r="DR2" i="3"/>
  <c r="DS2" i="3" s="1"/>
  <c r="DR6" i="3"/>
  <c r="DR45" i="3"/>
  <c r="DR43" i="3"/>
  <c r="DR38" i="3"/>
  <c r="DR17" i="3"/>
  <c r="DR35" i="3"/>
  <c r="DR44" i="3"/>
  <c r="DR41" i="3"/>
  <c r="DS41" i="3" s="1"/>
  <c r="DR12" i="3"/>
  <c r="DR18" i="3"/>
  <c r="DR27" i="3"/>
  <c r="DR8" i="3"/>
  <c r="DR5" i="3"/>
  <c r="DR13" i="3"/>
  <c r="DR19" i="3"/>
  <c r="DH28" i="3"/>
  <c r="DH18" i="3"/>
  <c r="DH25" i="3"/>
  <c r="DH9" i="3"/>
  <c r="DH50" i="3"/>
  <c r="DH7" i="3"/>
  <c r="DH12" i="3"/>
  <c r="DI12" i="3" s="1"/>
  <c r="DH15" i="3"/>
  <c r="DH44" i="3"/>
  <c r="DH22" i="3"/>
  <c r="DH32" i="3"/>
  <c r="CN3" i="3"/>
  <c r="CX3" i="3"/>
  <c r="CX12" i="3"/>
  <c r="CX48" i="3"/>
  <c r="CX13" i="3"/>
  <c r="CX24" i="3"/>
  <c r="CX28" i="3"/>
  <c r="CX44" i="3"/>
  <c r="CX41" i="3"/>
  <c r="CX45" i="3"/>
  <c r="CX17" i="3"/>
  <c r="CX21" i="3"/>
  <c r="CX37" i="3"/>
  <c r="CX34" i="3"/>
  <c r="CX38" i="3"/>
  <c r="CX49" i="3"/>
  <c r="CX14" i="3"/>
  <c r="CX30" i="3"/>
  <c r="CX23" i="3"/>
  <c r="CX27" i="3"/>
  <c r="CX42" i="3"/>
  <c r="CX46" i="3"/>
  <c r="CX19" i="3"/>
  <c r="CX18" i="3"/>
  <c r="CX25" i="3"/>
  <c r="CX31" i="3"/>
  <c r="CX35" i="3"/>
  <c r="CX36" i="3"/>
  <c r="CX29" i="3"/>
  <c r="CX39" i="3"/>
  <c r="CX50" i="3"/>
  <c r="CX32" i="3"/>
  <c r="CX33" i="3"/>
  <c r="CX43" i="3"/>
  <c r="CX40" i="3"/>
  <c r="CX22" i="3"/>
  <c r="CX51" i="3"/>
  <c r="CX16" i="3"/>
  <c r="CX20" i="3"/>
  <c r="CX47" i="3"/>
  <c r="CX26" i="3"/>
  <c r="CX15" i="3"/>
  <c r="CX10" i="3"/>
  <c r="CX7" i="3"/>
  <c r="CX8" i="3"/>
  <c r="CX4" i="3"/>
  <c r="CX5" i="3"/>
  <c r="CX6" i="3"/>
  <c r="CX11" i="3"/>
  <c r="CX9" i="3"/>
  <c r="CX2" i="3"/>
  <c r="CN12" i="3"/>
  <c r="CN33" i="3"/>
  <c r="CN30" i="3"/>
  <c r="CN39" i="3"/>
  <c r="CN40" i="3"/>
  <c r="CN44" i="3"/>
  <c r="CN26" i="3"/>
  <c r="CN35" i="3"/>
  <c r="CN25" i="3"/>
  <c r="CN32" i="3"/>
  <c r="CN29" i="3"/>
  <c r="CN31" i="3"/>
  <c r="CN19" i="3"/>
  <c r="CN28" i="3"/>
  <c r="CN17" i="3"/>
  <c r="CN22" i="3"/>
  <c r="CN51" i="3"/>
  <c r="CN23" i="3"/>
  <c r="CN13" i="3"/>
  <c r="CN49" i="3"/>
  <c r="CN27" i="3"/>
  <c r="CN34" i="3"/>
  <c r="CN24" i="3"/>
  <c r="CN45" i="3"/>
  <c r="CN15" i="3"/>
  <c r="CN36" i="3"/>
  <c r="CN20" i="3"/>
  <c r="CN46" i="3"/>
  <c r="CN50" i="3"/>
  <c r="CN47" i="3"/>
  <c r="CN16" i="3"/>
  <c r="CN38" i="3"/>
  <c r="CN41" i="3"/>
  <c r="CN43" i="3"/>
  <c r="CN14" i="3"/>
  <c r="CN48" i="3"/>
  <c r="CN37" i="3"/>
  <c r="CN42" i="3"/>
  <c r="CN21" i="3"/>
  <c r="CN18" i="3"/>
  <c r="CN10" i="3"/>
  <c r="CN9" i="3"/>
  <c r="CN7" i="3"/>
  <c r="CN11" i="3"/>
  <c r="CN5" i="3"/>
  <c r="CN8" i="3"/>
  <c r="CN6" i="3"/>
  <c r="CN4" i="3"/>
  <c r="CN2" i="3"/>
  <c r="CO2" i="3" s="1"/>
  <c r="CD12" i="3"/>
  <c r="CD41" i="3"/>
  <c r="CD19" i="3"/>
  <c r="CD23" i="3"/>
  <c r="CD29" i="3"/>
  <c r="CD44" i="3"/>
  <c r="CD31" i="3"/>
  <c r="CD17" i="3"/>
  <c r="CD32" i="3"/>
  <c r="CD34" i="3"/>
  <c r="CD30" i="3"/>
  <c r="CD20" i="3"/>
  <c r="CD49" i="3"/>
  <c r="CD47" i="3"/>
  <c r="CD51" i="3"/>
  <c r="CD37" i="3"/>
  <c r="CD50" i="3"/>
  <c r="CD38" i="3"/>
  <c r="CD25" i="3"/>
  <c r="CD40" i="3"/>
  <c r="CD15" i="3"/>
  <c r="CD13" i="3"/>
  <c r="CD28" i="3"/>
  <c r="CD26" i="3"/>
  <c r="CD22" i="3"/>
  <c r="CD16" i="3"/>
  <c r="CD45" i="3"/>
  <c r="CD35" i="3"/>
  <c r="CD39" i="3"/>
  <c r="CD33" i="3"/>
  <c r="CD48" i="3"/>
  <c r="CD43" i="3"/>
  <c r="CD21" i="3"/>
  <c r="CD36" i="3"/>
  <c r="CD46" i="3"/>
  <c r="CD42" i="3"/>
  <c r="CD24" i="3"/>
  <c r="CD18" i="3"/>
  <c r="CD14" i="3"/>
  <c r="CD27" i="3"/>
  <c r="CD5" i="3"/>
  <c r="CD7" i="3"/>
  <c r="CD4" i="3"/>
  <c r="CD9" i="3"/>
  <c r="CD10" i="3"/>
  <c r="CD6" i="3"/>
  <c r="CD8" i="3"/>
  <c r="CD11" i="3"/>
  <c r="CD2" i="3"/>
  <c r="CE2" i="3" s="1"/>
  <c r="BT44" i="3"/>
  <c r="BT30" i="3"/>
  <c r="BT24" i="3"/>
  <c r="BT42" i="3"/>
  <c r="BT25" i="3"/>
  <c r="BT37" i="3"/>
  <c r="BT15" i="3"/>
  <c r="BT51" i="3"/>
  <c r="BT27" i="3"/>
  <c r="BT18" i="3"/>
  <c r="BT26" i="3"/>
  <c r="BT47" i="3"/>
  <c r="BT13" i="3"/>
  <c r="BT32" i="3"/>
  <c r="BT50" i="3"/>
  <c r="BT35" i="3"/>
  <c r="BT20" i="3"/>
  <c r="BT38" i="3"/>
  <c r="BT21" i="3"/>
  <c r="BT40" i="3"/>
  <c r="BT33" i="3"/>
  <c r="BT23" i="3"/>
  <c r="BT14" i="3"/>
  <c r="BT29" i="3"/>
  <c r="BT16" i="3"/>
  <c r="BT45" i="3"/>
  <c r="BT28" i="3"/>
  <c r="BT46" i="3"/>
  <c r="BT22" i="3"/>
  <c r="BT48" i="3"/>
  <c r="BT34" i="3"/>
  <c r="BT17" i="3"/>
  <c r="BT31" i="3"/>
  <c r="BT43" i="3"/>
  <c r="BT12" i="3"/>
  <c r="BT41" i="3"/>
  <c r="BT19" i="3"/>
  <c r="BT49" i="3"/>
  <c r="BT36" i="3"/>
  <c r="BT39" i="3"/>
  <c r="BT7" i="3"/>
  <c r="BT11" i="3"/>
  <c r="BT6" i="3"/>
  <c r="BT10" i="3"/>
  <c r="BT8" i="3"/>
  <c r="BT5" i="3"/>
  <c r="BT9" i="3"/>
  <c r="BT2" i="3"/>
  <c r="BU2" i="3" s="1"/>
  <c r="BJ9" i="3"/>
  <c r="BJ47" i="3"/>
  <c r="BJ26" i="3"/>
  <c r="BJ31" i="3"/>
  <c r="BJ29" i="3"/>
  <c r="BJ40" i="3"/>
  <c r="BJ23" i="3"/>
  <c r="BJ22" i="3"/>
  <c r="BJ27" i="3"/>
  <c r="BJ25" i="3"/>
  <c r="BJ36" i="3"/>
  <c r="BJ50" i="3"/>
  <c r="BJ18" i="3"/>
  <c r="BJ15" i="3"/>
  <c r="BJ21" i="3"/>
  <c r="BJ32" i="3"/>
  <c r="BJ11" i="3"/>
  <c r="BJ46" i="3"/>
  <c r="BJ14" i="3"/>
  <c r="BJ49" i="3"/>
  <c r="BJ17" i="3"/>
  <c r="BJ28" i="3"/>
  <c r="BJ42" i="3"/>
  <c r="BJ43" i="3"/>
  <c r="BJ45" i="3"/>
  <c r="BJ13" i="3"/>
  <c r="BJ24" i="3"/>
  <c r="BJ38" i="3"/>
  <c r="BJ19" i="3"/>
  <c r="BJ41" i="3"/>
  <c r="BJ35" i="3"/>
  <c r="BJ20" i="3"/>
  <c r="BJ34" i="3"/>
  <c r="BJ51" i="3"/>
  <c r="BJ37" i="3"/>
  <c r="BJ48" i="3"/>
  <c r="BJ16" i="3"/>
  <c r="BJ30" i="3"/>
  <c r="BJ39" i="3"/>
  <c r="BJ33" i="3"/>
  <c r="BJ44" i="3"/>
  <c r="BJ12" i="3"/>
  <c r="BJ8" i="3"/>
  <c r="BJ4" i="3"/>
  <c r="BJ7" i="3"/>
  <c r="BJ6" i="3"/>
  <c r="BJ5" i="3"/>
  <c r="BJ10" i="3"/>
  <c r="BJ2" i="3"/>
  <c r="BK2" i="3" s="1"/>
  <c r="BL2" i="3" s="1"/>
  <c r="BM2" i="3" s="1"/>
  <c r="AZ19" i="3"/>
  <c r="AZ38" i="3"/>
  <c r="AZ15" i="3"/>
  <c r="AZ29" i="3"/>
  <c r="AZ40" i="3"/>
  <c r="AZ43" i="3"/>
  <c r="AZ34" i="3"/>
  <c r="AZ35" i="3"/>
  <c r="AZ25" i="3"/>
  <c r="AZ36" i="3"/>
  <c r="AZ7" i="3"/>
  <c r="AZ39" i="3"/>
  <c r="AZ30" i="3"/>
  <c r="AZ23" i="3"/>
  <c r="AZ21" i="3"/>
  <c r="AZ32" i="3"/>
  <c r="AZ31" i="3"/>
  <c r="AZ26" i="3"/>
  <c r="AZ49" i="3"/>
  <c r="AZ17" i="3"/>
  <c r="AZ28" i="3"/>
  <c r="AZ27" i="3"/>
  <c r="AZ22" i="3"/>
  <c r="AZ45" i="3"/>
  <c r="AZ13" i="3"/>
  <c r="AZ24" i="3"/>
  <c r="AZ50" i="3"/>
  <c r="AZ18" i="3"/>
  <c r="AZ41" i="3"/>
  <c r="AZ47" i="3"/>
  <c r="AZ20" i="3"/>
  <c r="AZ46" i="3"/>
  <c r="AZ14" i="3"/>
  <c r="AZ37" i="3"/>
  <c r="AZ48" i="3"/>
  <c r="AZ16" i="3"/>
  <c r="AZ42" i="3"/>
  <c r="AZ51" i="3"/>
  <c r="AZ33" i="3"/>
  <c r="AZ44" i="3"/>
  <c r="AZ12" i="3"/>
  <c r="AZ9" i="3"/>
  <c r="AZ11" i="3"/>
  <c r="AZ10" i="3"/>
  <c r="AZ5" i="3"/>
  <c r="AZ4" i="3"/>
  <c r="AZ8" i="3"/>
  <c r="AZ6" i="3"/>
  <c r="AZ2" i="3"/>
  <c r="BA3" i="3" s="1"/>
  <c r="AP35" i="3"/>
  <c r="AP22" i="3"/>
  <c r="AP41" i="3"/>
  <c r="AP50" i="3"/>
  <c r="AP40" i="3"/>
  <c r="AP15" i="3"/>
  <c r="AP18" i="3"/>
  <c r="AP37" i="3"/>
  <c r="AP33" i="3"/>
  <c r="AP36" i="3"/>
  <c r="AP46" i="3"/>
  <c r="AP14" i="3"/>
  <c r="AP25" i="3"/>
  <c r="AP47" i="3"/>
  <c r="AP32" i="3"/>
  <c r="AP42" i="3"/>
  <c r="AP51" i="3"/>
  <c r="AP21" i="3"/>
  <c r="AP31" i="3"/>
  <c r="AP28" i="3"/>
  <c r="AP38" i="3"/>
  <c r="AP27" i="3"/>
  <c r="AP17" i="3"/>
  <c r="AP45" i="3"/>
  <c r="AP24" i="3"/>
  <c r="AP34" i="3"/>
  <c r="AP39" i="3"/>
  <c r="AP13" i="3"/>
  <c r="AP29" i="3"/>
  <c r="AP20" i="3"/>
  <c r="AP30" i="3"/>
  <c r="AP23" i="3"/>
  <c r="AP43" i="3"/>
  <c r="AP48" i="3"/>
  <c r="AP16" i="3"/>
  <c r="AP26" i="3"/>
  <c r="AP49" i="3"/>
  <c r="AP19" i="3"/>
  <c r="AP44" i="3"/>
  <c r="AP12" i="3"/>
  <c r="AP7" i="3"/>
  <c r="AP9" i="3"/>
  <c r="AP10" i="3"/>
  <c r="AP6" i="3"/>
  <c r="AP5" i="3"/>
  <c r="AP8" i="3"/>
  <c r="AP4" i="3"/>
  <c r="AP11" i="3"/>
  <c r="AP2" i="3"/>
  <c r="AQ2" i="3" s="1"/>
  <c r="AR2" i="3" s="1"/>
  <c r="AS2" i="3" s="1"/>
  <c r="AF31" i="3"/>
  <c r="AF22" i="3"/>
  <c r="AF41" i="3"/>
  <c r="AF47" i="3"/>
  <c r="AF40" i="3"/>
  <c r="AF50" i="3"/>
  <c r="AF18" i="3"/>
  <c r="AF37" i="3"/>
  <c r="AF27" i="3"/>
  <c r="AF36" i="3"/>
  <c r="AF46" i="3"/>
  <c r="AF14" i="3"/>
  <c r="AF33" i="3"/>
  <c r="AF43" i="3"/>
  <c r="AF32" i="3"/>
  <c r="AF42" i="3"/>
  <c r="AF51" i="3"/>
  <c r="AF29" i="3"/>
  <c r="AF39" i="3"/>
  <c r="AF28" i="3"/>
  <c r="AF38" i="3"/>
  <c r="AF23" i="3"/>
  <c r="AF25" i="3"/>
  <c r="AF35" i="3"/>
  <c r="AF24" i="3"/>
  <c r="AF34" i="3"/>
  <c r="AF15" i="3"/>
  <c r="AF21" i="3"/>
  <c r="AF19" i="3"/>
  <c r="AF20" i="3"/>
  <c r="AF30" i="3"/>
  <c r="AF49" i="3"/>
  <c r="AF17" i="3"/>
  <c r="AF48" i="3"/>
  <c r="AF16" i="3"/>
  <c r="AF26" i="3"/>
  <c r="AF45" i="3"/>
  <c r="AF13" i="3"/>
  <c r="AF44" i="3"/>
  <c r="AF12" i="3"/>
  <c r="AF8" i="3"/>
  <c r="AF4" i="3"/>
  <c r="AF5" i="3"/>
  <c r="AF10" i="3"/>
  <c r="AF9" i="3"/>
  <c r="AF11" i="3"/>
  <c r="AF7" i="3"/>
  <c r="AF6" i="3"/>
  <c r="AF2" i="3"/>
  <c r="AG2" i="3" s="1"/>
  <c r="V44" i="3"/>
  <c r="V19" i="3"/>
  <c r="V41" i="3"/>
  <c r="V36" i="3"/>
  <c r="V15" i="3"/>
  <c r="V25" i="3"/>
  <c r="V24" i="3"/>
  <c r="V30" i="3"/>
  <c r="V17" i="3"/>
  <c r="V48" i="3"/>
  <c r="V4" i="3"/>
  <c r="V14" i="3"/>
  <c r="V39" i="3"/>
  <c r="V35" i="3"/>
  <c r="V49" i="3"/>
  <c r="V21" i="3"/>
  <c r="V9" i="3"/>
  <c r="V46" i="3"/>
  <c r="V37" i="3"/>
  <c r="V32" i="3"/>
  <c r="V38" i="3"/>
  <c r="V29" i="3"/>
  <c r="V20" i="3"/>
  <c r="V26" i="3"/>
  <c r="V13" i="3"/>
  <c r="V51" i="3"/>
  <c r="V27" i="3"/>
  <c r="V23" i="3"/>
  <c r="V31" i="3"/>
  <c r="V45" i="3"/>
  <c r="V16" i="3"/>
  <c r="V18" i="3"/>
  <c r="V33" i="3"/>
  <c r="V28" i="3"/>
  <c r="V34" i="3"/>
  <c r="V50" i="3"/>
  <c r="V42" i="3"/>
  <c r="V12" i="3"/>
  <c r="V22" i="3"/>
  <c r="V47" i="3"/>
  <c r="V43" i="3"/>
  <c r="V40" i="3"/>
  <c r="V11" i="3"/>
  <c r="V8" i="3"/>
  <c r="V10" i="3"/>
  <c r="V5" i="3"/>
  <c r="V6" i="3"/>
  <c r="V7" i="3"/>
  <c r="V2" i="3"/>
  <c r="W2" i="3" s="1"/>
  <c r="X2" i="3" s="1"/>
  <c r="Y2" i="3" s="1"/>
  <c r="L35" i="3"/>
  <c r="L26" i="3"/>
  <c r="L7" i="3"/>
  <c r="L30" i="3"/>
  <c r="L15" i="3"/>
  <c r="L32" i="3"/>
  <c r="L40" i="3"/>
  <c r="L50" i="3"/>
  <c r="L21" i="3"/>
  <c r="L2" i="3"/>
  <c r="M2" i="3" s="1"/>
  <c r="N2" i="3" s="1"/>
  <c r="O2" i="3" s="1"/>
  <c r="L24" i="3"/>
  <c r="L6" i="3"/>
  <c r="L44" i="3"/>
  <c r="L45" i="3"/>
  <c r="L20" i="3"/>
  <c r="L51" i="3"/>
  <c r="L27" i="3"/>
  <c r="L18" i="3"/>
  <c r="L46" i="3"/>
  <c r="L41" i="3"/>
  <c r="L28" i="3"/>
  <c r="L47" i="3"/>
  <c r="L14" i="3"/>
  <c r="L4" i="3"/>
  <c r="L33" i="3"/>
  <c r="L10" i="3"/>
  <c r="M10" i="3" s="1"/>
  <c r="L9" i="3"/>
  <c r="L16" i="3"/>
  <c r="L42" i="3"/>
  <c r="L17" i="3"/>
  <c r="L39" i="3"/>
  <c r="L25" i="3"/>
  <c r="L11" i="3"/>
  <c r="L5" i="3"/>
  <c r="M5" i="3" s="1"/>
  <c r="L48" i="3"/>
  <c r="L23" i="3"/>
  <c r="L49" i="3"/>
  <c r="L36" i="3"/>
  <c r="L34" i="3"/>
  <c r="L19" i="3"/>
  <c r="L43" i="3"/>
  <c r="L29" i="3"/>
  <c r="M29" i="3" s="1"/>
  <c r="N29" i="3" s="1"/>
  <c r="O29" i="3" s="1"/>
  <c r="L37" i="3"/>
  <c r="L8" i="3"/>
  <c r="L12" i="3"/>
  <c r="L38" i="3"/>
  <c r="L13" i="3"/>
  <c r="L31" i="3"/>
  <c r="L22" i="3"/>
  <c r="GK31" i="3" l="1"/>
  <c r="GK35" i="3"/>
  <c r="GK13" i="3"/>
  <c r="GK42" i="3"/>
  <c r="GK43" i="3"/>
  <c r="GL43" i="3" s="1"/>
  <c r="GM43" i="3" s="1"/>
  <c r="GK17" i="3"/>
  <c r="GL17" i="3" s="1"/>
  <c r="GM17" i="3" s="1"/>
  <c r="GK25" i="3"/>
  <c r="GL25" i="3" s="1"/>
  <c r="GM25" i="3" s="1"/>
  <c r="FG49" i="3"/>
  <c r="FG10" i="3"/>
  <c r="FG11" i="3"/>
  <c r="FG32" i="3"/>
  <c r="FG6" i="3"/>
  <c r="FG7" i="3"/>
  <c r="FG47" i="3"/>
  <c r="FG36" i="3"/>
  <c r="FG18" i="3"/>
  <c r="FG14" i="3"/>
  <c r="FG23" i="3"/>
  <c r="FG48" i="3"/>
  <c r="FG41" i="3"/>
  <c r="GK12" i="3"/>
  <c r="GK51" i="3"/>
  <c r="GL51" i="3" s="1"/>
  <c r="GM51" i="3" s="1"/>
  <c r="GK8" i="3"/>
  <c r="GL8" i="3" s="1"/>
  <c r="GM8" i="3" s="1"/>
  <c r="GK37" i="3"/>
  <c r="GL37" i="3" s="1"/>
  <c r="GM37" i="3" s="1"/>
  <c r="GK30" i="3"/>
  <c r="GK45" i="3"/>
  <c r="GK29" i="3"/>
  <c r="GK24" i="3"/>
  <c r="GK6" i="3"/>
  <c r="GK7" i="3"/>
  <c r="GK47" i="3"/>
  <c r="GK36" i="3"/>
  <c r="GL36" i="3" s="1"/>
  <c r="GM36" i="3" s="1"/>
  <c r="GK18" i="3"/>
  <c r="GK14" i="3"/>
  <c r="GL14" i="3" s="1"/>
  <c r="GM14" i="3" s="1"/>
  <c r="GK23" i="3"/>
  <c r="FQ49" i="3"/>
  <c r="FQ10" i="3"/>
  <c r="FQ11" i="3"/>
  <c r="FQ32" i="3"/>
  <c r="FR32" i="3" s="1"/>
  <c r="FS32" i="3" s="1"/>
  <c r="FT32" i="3" s="1" a="1"/>
  <c r="FT32" i="3" s="1"/>
  <c r="FQ40" i="3"/>
  <c r="FR40" i="3" s="1"/>
  <c r="FS40" i="3" s="1"/>
  <c r="FQ22" i="3"/>
  <c r="FR22" i="3" s="1"/>
  <c r="FS22" i="3" s="1"/>
  <c r="FQ19" i="3"/>
  <c r="FR19" i="3" s="1"/>
  <c r="FS19" i="3" s="1"/>
  <c r="FQ27" i="3"/>
  <c r="FR27" i="3" s="1"/>
  <c r="FS27" i="3" s="1"/>
  <c r="FG40" i="3"/>
  <c r="FG22" i="3"/>
  <c r="FG19" i="3"/>
  <c r="FG27" i="3"/>
  <c r="FG5" i="3"/>
  <c r="FG45" i="3"/>
  <c r="FG29" i="3"/>
  <c r="FG24" i="3"/>
  <c r="GA31" i="3"/>
  <c r="GA35" i="3"/>
  <c r="GA13" i="3"/>
  <c r="GA42" i="3"/>
  <c r="GA43" i="3"/>
  <c r="GA17" i="3"/>
  <c r="GA25" i="3"/>
  <c r="GA12" i="3"/>
  <c r="GK48" i="3"/>
  <c r="GK41" i="3"/>
  <c r="GK9" i="3"/>
  <c r="GL9" i="3" s="1"/>
  <c r="GM9" i="3" s="1"/>
  <c r="GK38" i="3"/>
  <c r="GL38" i="3" s="1"/>
  <c r="GM38" i="3" s="1"/>
  <c r="GK39" i="3"/>
  <c r="GL39" i="3" s="1"/>
  <c r="GM39" i="3" s="1"/>
  <c r="GK49" i="3"/>
  <c r="GK10" i="3"/>
  <c r="GK11" i="3"/>
  <c r="GL11" i="3" s="1"/>
  <c r="GM11" i="3" s="1"/>
  <c r="GK32" i="3"/>
  <c r="GK40" i="3"/>
  <c r="GL40" i="3" s="1"/>
  <c r="GM40" i="3" s="1"/>
  <c r="GK22" i="3"/>
  <c r="GL22" i="3" s="1"/>
  <c r="GM22" i="3" s="1"/>
  <c r="GK19" i="3"/>
  <c r="GL19" i="3" s="1"/>
  <c r="GM19" i="3" s="1"/>
  <c r="GK27" i="3"/>
  <c r="GL27" i="3" s="1"/>
  <c r="GM27" i="3" s="1"/>
  <c r="GK5" i="3"/>
  <c r="GL5" i="3" s="1"/>
  <c r="GM5" i="3" s="1"/>
  <c r="GK28" i="3"/>
  <c r="GL28" i="3" s="1"/>
  <c r="GM28" i="3" s="1"/>
  <c r="GK21" i="3"/>
  <c r="GL21" i="3" s="1"/>
  <c r="GM21" i="3" s="1"/>
  <c r="GK50" i="3"/>
  <c r="GL50" i="3" s="1"/>
  <c r="GM50" i="3" s="1"/>
  <c r="GK15" i="3"/>
  <c r="GL15" i="3" s="1"/>
  <c r="GM15" i="3" s="1"/>
  <c r="GK4" i="3"/>
  <c r="GL4" i="3" s="1"/>
  <c r="GM4" i="3" s="1"/>
  <c r="GK33" i="3"/>
  <c r="GL33" i="3" s="1"/>
  <c r="GM33" i="3" s="1"/>
  <c r="GK26" i="3"/>
  <c r="GL26" i="3" s="1"/>
  <c r="GM26" i="3" s="1"/>
  <c r="GK46" i="3"/>
  <c r="GK16" i="3"/>
  <c r="GL16" i="3" s="1"/>
  <c r="GM16" i="3" s="1"/>
  <c r="GK3" i="3"/>
  <c r="FQ5" i="3"/>
  <c r="FR5" i="3" s="1"/>
  <c r="FS5" i="3" s="1"/>
  <c r="FQ45" i="3"/>
  <c r="FR45" i="3" s="1"/>
  <c r="FS45" i="3" s="1"/>
  <c r="FQ29" i="3"/>
  <c r="FR29" i="3" s="1"/>
  <c r="FS29" i="3" s="1"/>
  <c r="GA28" i="3"/>
  <c r="GA21" i="3"/>
  <c r="GA50" i="3"/>
  <c r="GA15" i="3"/>
  <c r="GA4" i="3"/>
  <c r="GA33" i="3"/>
  <c r="GA26" i="3"/>
  <c r="GA46" i="3"/>
  <c r="GA16" i="3"/>
  <c r="FQ24" i="3"/>
  <c r="FR24" i="3" s="1"/>
  <c r="FS24" i="3" s="1"/>
  <c r="GA51" i="3"/>
  <c r="GA8" i="3"/>
  <c r="GA37" i="3"/>
  <c r="GA30" i="3"/>
  <c r="FQ28" i="3"/>
  <c r="FR28" i="3" s="1"/>
  <c r="FS28" i="3" s="1"/>
  <c r="FQ21" i="3"/>
  <c r="FR21" i="3" s="1"/>
  <c r="FS21" i="3" s="1"/>
  <c r="FQ50" i="3"/>
  <c r="FR50" i="3" s="1"/>
  <c r="FS50" i="3" s="1"/>
  <c r="FQ15" i="3"/>
  <c r="FR15" i="3" s="1"/>
  <c r="FS15" i="3" s="1"/>
  <c r="FQ4" i="3"/>
  <c r="FR4" i="3" s="1"/>
  <c r="FS4" i="3" s="1"/>
  <c r="FQ33" i="3"/>
  <c r="FR33" i="3" s="1"/>
  <c r="FS33" i="3" s="1"/>
  <c r="DI44" i="3"/>
  <c r="DJ44" i="3" s="1"/>
  <c r="DK44" i="3" s="1"/>
  <c r="GA45" i="3"/>
  <c r="GA29" i="3"/>
  <c r="GA24" i="3"/>
  <c r="GA6" i="3"/>
  <c r="GA7" i="3"/>
  <c r="GA47" i="3"/>
  <c r="GA36" i="3"/>
  <c r="GA18" i="3"/>
  <c r="GA14" i="3"/>
  <c r="GA23" i="3"/>
  <c r="GA48" i="3"/>
  <c r="GA41" i="3"/>
  <c r="GA9" i="3"/>
  <c r="GA38" i="3"/>
  <c r="GA39" i="3"/>
  <c r="GA49" i="3"/>
  <c r="GA10" i="3"/>
  <c r="GA11" i="3"/>
  <c r="GA32" i="3"/>
  <c r="GA40" i="3"/>
  <c r="GA22" i="3"/>
  <c r="GA19" i="3"/>
  <c r="GA27" i="3"/>
  <c r="GA5" i="3"/>
  <c r="GB5" i="3" s="1"/>
  <c r="GC5" i="3" s="1"/>
  <c r="GA3" i="3"/>
  <c r="FQ6" i="3"/>
  <c r="FR6" i="3" s="1"/>
  <c r="FS6" i="3" s="1"/>
  <c r="FQ26" i="3"/>
  <c r="FR26" i="3" s="1"/>
  <c r="FS26" i="3" s="1"/>
  <c r="FQ46" i="3"/>
  <c r="FR46" i="3" s="1"/>
  <c r="FS46" i="3" s="1"/>
  <c r="FQ16" i="3"/>
  <c r="FR16" i="3" s="1"/>
  <c r="FS16" i="3" s="1"/>
  <c r="FQ9" i="3"/>
  <c r="FR9" i="3" s="1"/>
  <c r="FS9" i="3" s="1"/>
  <c r="FQ38" i="3"/>
  <c r="FQ39" i="3"/>
  <c r="FG31" i="3"/>
  <c r="DI28" i="3"/>
  <c r="DJ28" i="3" s="1"/>
  <c r="DK28" i="3" s="1"/>
  <c r="DI4" i="3"/>
  <c r="DI33" i="3"/>
  <c r="FG28" i="3"/>
  <c r="FG21" i="3"/>
  <c r="FG50" i="3"/>
  <c r="FG15" i="3"/>
  <c r="FG4" i="3"/>
  <c r="FG33" i="3"/>
  <c r="FG26" i="3"/>
  <c r="FG46" i="3"/>
  <c r="FG16" i="3"/>
  <c r="EW36" i="3"/>
  <c r="EX36" i="3" s="1"/>
  <c r="EY36" i="3" s="1"/>
  <c r="EW18" i="3"/>
  <c r="EW14" i="3"/>
  <c r="EW23" i="3"/>
  <c r="EX23" i="3" s="1"/>
  <c r="EY23" i="3" s="1"/>
  <c r="EW48" i="3"/>
  <c r="EX48" i="3" s="1"/>
  <c r="EY48" i="3" s="1"/>
  <c r="EW41" i="3"/>
  <c r="EX41" i="3" s="1"/>
  <c r="EY41" i="3" s="1"/>
  <c r="EW31" i="3"/>
  <c r="EX31" i="3" s="1"/>
  <c r="EY31" i="3" s="1"/>
  <c r="EW35" i="3"/>
  <c r="EX35" i="3" s="1"/>
  <c r="EY35" i="3" s="1"/>
  <c r="EW13" i="3"/>
  <c r="EX13" i="3" s="1"/>
  <c r="EY13" i="3" s="1"/>
  <c r="EW42" i="3"/>
  <c r="EX42" i="3" s="1"/>
  <c r="EY42" i="3" s="1"/>
  <c r="EW43" i="3"/>
  <c r="EW17" i="3"/>
  <c r="EX17" i="3" s="1"/>
  <c r="EY17" i="3" s="1"/>
  <c r="FQ7" i="3"/>
  <c r="FR7" i="3" s="1"/>
  <c r="FS7" i="3" s="1"/>
  <c r="FQ47" i="3"/>
  <c r="FR47" i="3" s="1"/>
  <c r="FS47" i="3" s="1"/>
  <c r="FQ36" i="3"/>
  <c r="FR36" i="3" s="1"/>
  <c r="FS36" i="3" s="1"/>
  <c r="FQ18" i="3"/>
  <c r="FR18" i="3" s="1"/>
  <c r="FS18" i="3" s="1"/>
  <c r="FQ14" i="3"/>
  <c r="FR14" i="3" s="1"/>
  <c r="FS14" i="3" s="1"/>
  <c r="FQ23" i="3"/>
  <c r="FR23" i="3" s="1"/>
  <c r="FS23" i="3" s="1"/>
  <c r="FQ48" i="3"/>
  <c r="FR48" i="3" s="1"/>
  <c r="FS48" i="3" s="1"/>
  <c r="FQ41" i="3"/>
  <c r="FR41" i="3" s="1"/>
  <c r="FS41" i="3" s="1"/>
  <c r="FQ31" i="3"/>
  <c r="FR31" i="3" s="1"/>
  <c r="FS31" i="3" s="1"/>
  <c r="FQ35" i="3"/>
  <c r="FR35" i="3" s="1"/>
  <c r="FS35" i="3" s="1"/>
  <c r="FQ13" i="3"/>
  <c r="FR13" i="3" s="1"/>
  <c r="FS13" i="3" s="1"/>
  <c r="FQ3" i="3"/>
  <c r="FR3" i="3" s="1"/>
  <c r="FG35" i="3"/>
  <c r="FG13" i="3"/>
  <c r="EC40" i="3"/>
  <c r="ED40" i="3" s="1"/>
  <c r="EE40" i="3" s="1"/>
  <c r="EC22" i="3"/>
  <c r="ED22" i="3" s="1"/>
  <c r="EE22" i="3" s="1"/>
  <c r="EC19" i="3"/>
  <c r="ED19" i="3" s="1"/>
  <c r="EE19" i="3" s="1"/>
  <c r="EC27" i="3"/>
  <c r="ED27" i="3" s="1"/>
  <c r="EE27" i="3" s="1"/>
  <c r="EW15" i="3"/>
  <c r="EX15" i="3" s="1"/>
  <c r="EY15" i="3" s="1"/>
  <c r="EW4" i="3"/>
  <c r="EX4" i="3" s="1"/>
  <c r="EY4" i="3" s="1"/>
  <c r="EW33" i="3"/>
  <c r="EW26" i="3"/>
  <c r="EX26" i="3" s="1"/>
  <c r="EY26" i="3" s="1"/>
  <c r="EW46" i="3"/>
  <c r="EX46" i="3" s="1"/>
  <c r="EY46" i="3" s="1"/>
  <c r="EW16" i="3"/>
  <c r="EX16" i="3" s="1"/>
  <c r="EY16" i="3" s="1"/>
  <c r="EW9" i="3"/>
  <c r="EX9" i="3" s="1"/>
  <c r="EY9" i="3" s="1"/>
  <c r="EW38" i="3"/>
  <c r="EX38" i="3" s="1"/>
  <c r="EY38" i="3" s="1"/>
  <c r="EW39" i="3"/>
  <c r="EX39" i="3" s="1"/>
  <c r="EY39" i="3" s="1"/>
  <c r="EW49" i="3"/>
  <c r="EX49" i="3" s="1"/>
  <c r="EY49" i="3" s="1"/>
  <c r="EW10" i="3"/>
  <c r="EX10" i="3" s="1"/>
  <c r="EY10" i="3" s="1"/>
  <c r="FG9" i="3"/>
  <c r="FG38" i="3"/>
  <c r="FG39" i="3"/>
  <c r="FG3" i="3"/>
  <c r="EW11" i="3"/>
  <c r="EX11" i="3" s="1"/>
  <c r="EY11" i="3" s="1"/>
  <c r="DI32" i="3"/>
  <c r="DJ32" i="3" s="1"/>
  <c r="DK32" i="3" s="1"/>
  <c r="DI25" i="3"/>
  <c r="DJ25" i="3" s="1"/>
  <c r="DK25" i="3" s="1"/>
  <c r="DL25" i="3" s="1" a="1"/>
  <c r="DL25" i="3" s="1"/>
  <c r="EM15" i="3"/>
  <c r="EM4" i="3"/>
  <c r="EM33" i="3"/>
  <c r="EM26" i="3"/>
  <c r="EM46" i="3"/>
  <c r="EM16" i="3"/>
  <c r="EN16" i="3" s="1"/>
  <c r="EO16" i="3" s="1"/>
  <c r="EM9" i="3"/>
  <c r="DI22" i="3"/>
  <c r="DJ22" i="3" s="1"/>
  <c r="DK22" i="3" s="1"/>
  <c r="DI18" i="3"/>
  <c r="DS12" i="3"/>
  <c r="DT12" i="3" s="1"/>
  <c r="DU12" i="3" s="1"/>
  <c r="DS6" i="3"/>
  <c r="DT6" i="3" s="1"/>
  <c r="DU6" i="3" s="1"/>
  <c r="DS10" i="3"/>
  <c r="DT10" i="3" s="1"/>
  <c r="DU10" i="3" s="1"/>
  <c r="EC4" i="3"/>
  <c r="ED4" i="3" s="1"/>
  <c r="EE4" i="3" s="1"/>
  <c r="EF4" i="3" s="1" a="1"/>
  <c r="EF4" i="3" s="1"/>
  <c r="EC33" i="3"/>
  <c r="ED33" i="3" s="1"/>
  <c r="EE33" i="3" s="1"/>
  <c r="EF33" i="3" s="1" a="1"/>
  <c r="EF33" i="3" s="1"/>
  <c r="EC26" i="3"/>
  <c r="ED26" i="3" s="1"/>
  <c r="EE26" i="3" s="1"/>
  <c r="EC46" i="3"/>
  <c r="ED46" i="3" s="1"/>
  <c r="EE46" i="3" s="1"/>
  <c r="EF46" i="3" s="1" a="1"/>
  <c r="EF46" i="3" s="1"/>
  <c r="EC16" i="3"/>
  <c r="ED16" i="3" s="1"/>
  <c r="EE16" i="3" s="1"/>
  <c r="EF16" i="3" s="1" a="1"/>
  <c r="EF16" i="3" s="1"/>
  <c r="EC9" i="3"/>
  <c r="ED9" i="3" s="1"/>
  <c r="EE9" i="3" s="1"/>
  <c r="EC38" i="3"/>
  <c r="ED38" i="3" s="1"/>
  <c r="EE38" i="3" s="1"/>
  <c r="EW28" i="3"/>
  <c r="EX28" i="3" s="1"/>
  <c r="EY28" i="3" s="1"/>
  <c r="EW21" i="3"/>
  <c r="EX21" i="3" s="1"/>
  <c r="EY21" i="3" s="1"/>
  <c r="EW50" i="3"/>
  <c r="EX50" i="3" s="1"/>
  <c r="EY50" i="3" s="1"/>
  <c r="DI26" i="3"/>
  <c r="EW32" i="3"/>
  <c r="EX32" i="3" s="1"/>
  <c r="EY32" i="3" s="1"/>
  <c r="EW40" i="3"/>
  <c r="EX40" i="3" s="1"/>
  <c r="EY40" i="3" s="1"/>
  <c r="EW22" i="3"/>
  <c r="EX22" i="3" s="1"/>
  <c r="EY22" i="3" s="1"/>
  <c r="EW19" i="3"/>
  <c r="EX19" i="3" s="1"/>
  <c r="EY19" i="3" s="1"/>
  <c r="EW27" i="3"/>
  <c r="EX27" i="3" s="1"/>
  <c r="EY27" i="3" s="1"/>
  <c r="EW5" i="3"/>
  <c r="EX5" i="3" s="1"/>
  <c r="EY5" i="3" s="1"/>
  <c r="EW45" i="3"/>
  <c r="EX45" i="3" s="1"/>
  <c r="EY45" i="3" s="1"/>
  <c r="EW29" i="3"/>
  <c r="EX29" i="3" s="1"/>
  <c r="EY29" i="3" s="1"/>
  <c r="EW24" i="3"/>
  <c r="EX24" i="3" s="1"/>
  <c r="EY24" i="3" s="1"/>
  <c r="EW6" i="3"/>
  <c r="EX6" i="3" s="1"/>
  <c r="EY6" i="3" s="1"/>
  <c r="EW7" i="3"/>
  <c r="EX7" i="3" s="1"/>
  <c r="EY7" i="3" s="1"/>
  <c r="EW47" i="3"/>
  <c r="EX47" i="3" s="1"/>
  <c r="EY47" i="3" s="1"/>
  <c r="EW3" i="3"/>
  <c r="EC39" i="3"/>
  <c r="ED39" i="3" s="1"/>
  <c r="EE39" i="3" s="1"/>
  <c r="EM36" i="3"/>
  <c r="EM18" i="3"/>
  <c r="EM14" i="3"/>
  <c r="EM23" i="3"/>
  <c r="EM48" i="3"/>
  <c r="EM41" i="3"/>
  <c r="EM31" i="3"/>
  <c r="EM35" i="3"/>
  <c r="EM13" i="3"/>
  <c r="EM42" i="3"/>
  <c r="EM43" i="3"/>
  <c r="EM17" i="3"/>
  <c r="DI50" i="3"/>
  <c r="DJ50" i="3" s="1"/>
  <c r="DK50" i="3" s="1"/>
  <c r="DL50" i="3" s="1" a="1"/>
  <c r="DL50" i="3" s="1"/>
  <c r="DS8" i="3"/>
  <c r="DT8" i="3" s="1"/>
  <c r="DU8" i="3" s="1"/>
  <c r="DS38" i="3"/>
  <c r="DT38" i="3" s="1"/>
  <c r="DU38" i="3" s="1"/>
  <c r="EM32" i="3"/>
  <c r="EM40" i="3"/>
  <c r="EM22" i="3"/>
  <c r="EM19" i="3"/>
  <c r="EM27" i="3"/>
  <c r="EM5" i="3"/>
  <c r="EM45" i="3"/>
  <c r="EM29" i="3"/>
  <c r="EM24" i="3"/>
  <c r="EM6" i="3"/>
  <c r="EM7" i="3"/>
  <c r="EM47" i="3"/>
  <c r="DS18" i="3"/>
  <c r="DT18" i="3" s="1"/>
  <c r="DU18" i="3" s="1"/>
  <c r="DS45" i="3"/>
  <c r="DT45" i="3" s="1"/>
  <c r="DU45" i="3" s="1"/>
  <c r="DI40" i="3"/>
  <c r="DI19" i="3"/>
  <c r="DI27" i="3"/>
  <c r="DI5" i="3"/>
  <c r="DI45" i="3"/>
  <c r="DI29" i="3"/>
  <c r="DI24" i="3"/>
  <c r="EM38" i="3"/>
  <c r="EM39" i="3"/>
  <c r="EM49" i="3"/>
  <c r="EM10" i="3"/>
  <c r="EM11" i="3"/>
  <c r="DI46" i="3"/>
  <c r="DI16" i="3"/>
  <c r="DI38" i="3"/>
  <c r="DI39" i="3"/>
  <c r="DI49" i="3"/>
  <c r="DI10" i="3"/>
  <c r="DI11" i="3"/>
  <c r="EM28" i="3"/>
  <c r="EM21" i="3"/>
  <c r="EM50" i="3"/>
  <c r="DI15" i="3"/>
  <c r="DJ15" i="3" s="1"/>
  <c r="DK15" i="3" s="1"/>
  <c r="EM3" i="3"/>
  <c r="EC5" i="3"/>
  <c r="ED5" i="3" s="1"/>
  <c r="EE5" i="3" s="1"/>
  <c r="EC45" i="3"/>
  <c r="ED45" i="3" s="1"/>
  <c r="EE45" i="3" s="1"/>
  <c r="EC29" i="3"/>
  <c r="ED29" i="3" s="1"/>
  <c r="EE29" i="3" s="1"/>
  <c r="EC24" i="3"/>
  <c r="ED24" i="3" s="1"/>
  <c r="EE24" i="3" s="1"/>
  <c r="EC6" i="3"/>
  <c r="ED6" i="3" s="1"/>
  <c r="EE6" i="3" s="1"/>
  <c r="EC7" i="3"/>
  <c r="ED7" i="3" s="1"/>
  <c r="EE7" i="3" s="1"/>
  <c r="EC47" i="3"/>
  <c r="ED47" i="3" s="1"/>
  <c r="EE47" i="3" s="1"/>
  <c r="EC36" i="3"/>
  <c r="ED36" i="3" s="1"/>
  <c r="EE36" i="3" s="1"/>
  <c r="EC18" i="3"/>
  <c r="ED18" i="3" s="1"/>
  <c r="EE18" i="3" s="1"/>
  <c r="EC49" i="3"/>
  <c r="ED49" i="3" s="1"/>
  <c r="EE49" i="3" s="1"/>
  <c r="EC10" i="3"/>
  <c r="ED10" i="3" s="1"/>
  <c r="EE10" i="3" s="1"/>
  <c r="EC11" i="3"/>
  <c r="ED11" i="3" s="1"/>
  <c r="EE11" i="3" s="1"/>
  <c r="EC32" i="3"/>
  <c r="ED32" i="3" s="1"/>
  <c r="EE32" i="3" s="1"/>
  <c r="EC28" i="3"/>
  <c r="ED28" i="3" s="1"/>
  <c r="EE28" i="3" s="1"/>
  <c r="EC21" i="3"/>
  <c r="ED21" i="3" s="1"/>
  <c r="EE21" i="3" s="1"/>
  <c r="EC50" i="3"/>
  <c r="ED50" i="3" s="1"/>
  <c r="EE50" i="3" s="1"/>
  <c r="EC15" i="3"/>
  <c r="ED15" i="3" s="1"/>
  <c r="EE15" i="3" s="1"/>
  <c r="EC14" i="3"/>
  <c r="ED14" i="3" s="1"/>
  <c r="EE14" i="3" s="1"/>
  <c r="EC23" i="3"/>
  <c r="ED23" i="3" s="1"/>
  <c r="EE23" i="3" s="1"/>
  <c r="EC48" i="3"/>
  <c r="ED48" i="3" s="1"/>
  <c r="EE48" i="3" s="1"/>
  <c r="EC41" i="3"/>
  <c r="ED41" i="3" s="1"/>
  <c r="EE41" i="3" s="1"/>
  <c r="EC31" i="3"/>
  <c r="ED31" i="3" s="1"/>
  <c r="EE31" i="3" s="1"/>
  <c r="EC35" i="3"/>
  <c r="ED35" i="3" s="1"/>
  <c r="EE35" i="3" s="1"/>
  <c r="EC13" i="3"/>
  <c r="ED13" i="3" s="1"/>
  <c r="EE13" i="3" s="1"/>
  <c r="EC42" i="3"/>
  <c r="ED42" i="3" s="1"/>
  <c r="EE42" i="3" s="1"/>
  <c r="EC43" i="3"/>
  <c r="ED43" i="3" s="1"/>
  <c r="EE43" i="3" s="1"/>
  <c r="EC17" i="3"/>
  <c r="ED17" i="3" s="1"/>
  <c r="EE17" i="3" s="1"/>
  <c r="EC25" i="3"/>
  <c r="ED25" i="3" s="1"/>
  <c r="EE25" i="3" s="1"/>
  <c r="EC12" i="3"/>
  <c r="ED12" i="3" s="1"/>
  <c r="EE12" i="3" s="1"/>
  <c r="EC3" i="3"/>
  <c r="DS9" i="3"/>
  <c r="DT9" i="3" s="1"/>
  <c r="DU9" i="3" s="1"/>
  <c r="DS40" i="3"/>
  <c r="DT40" i="3" s="1"/>
  <c r="DU40" i="3" s="1"/>
  <c r="DS15" i="3"/>
  <c r="DT15" i="3" s="1"/>
  <c r="DU15" i="3" s="1"/>
  <c r="DS21" i="3"/>
  <c r="DT21" i="3" s="1"/>
  <c r="DU21" i="3" s="1"/>
  <c r="DI9" i="3"/>
  <c r="DJ9" i="3" s="1"/>
  <c r="DK9" i="3" s="1"/>
  <c r="DS27" i="3"/>
  <c r="DT27" i="3" s="1"/>
  <c r="DU27" i="3" s="1"/>
  <c r="DS43" i="3"/>
  <c r="DT43" i="3" s="1"/>
  <c r="DU43" i="3" s="1"/>
  <c r="DS33" i="3"/>
  <c r="DT33" i="3" s="1"/>
  <c r="DU33" i="3" s="1"/>
  <c r="DS7" i="3"/>
  <c r="DT7" i="3" s="1"/>
  <c r="DU7" i="3" s="1"/>
  <c r="DS14" i="3"/>
  <c r="DT14" i="3" s="1"/>
  <c r="DU14" i="3" s="1"/>
  <c r="DS24" i="3"/>
  <c r="DT24" i="3" s="1"/>
  <c r="DU24" i="3" s="1"/>
  <c r="DS28" i="3"/>
  <c r="DT28" i="3" s="1"/>
  <c r="DU28" i="3" s="1"/>
  <c r="DS48" i="3"/>
  <c r="DT48" i="3" s="1"/>
  <c r="DU48" i="3" s="1"/>
  <c r="DS29" i="3"/>
  <c r="DT29" i="3" s="1"/>
  <c r="DU29" i="3" s="1"/>
  <c r="DS26" i="3"/>
  <c r="DT26" i="3" s="1"/>
  <c r="DU26" i="3" s="1"/>
  <c r="DS47" i="3"/>
  <c r="DT47" i="3" s="1"/>
  <c r="DU47" i="3" s="1"/>
  <c r="DS51" i="3"/>
  <c r="DT51" i="3" s="1"/>
  <c r="DU51" i="3" s="1"/>
  <c r="DS42" i="3"/>
  <c r="DT42" i="3" s="1"/>
  <c r="DU42" i="3" s="1"/>
  <c r="DS19" i="3"/>
  <c r="DT19" i="3" s="1"/>
  <c r="DU19" i="3" s="1"/>
  <c r="DS44" i="3"/>
  <c r="DT44" i="3" s="1"/>
  <c r="DU44" i="3" s="1"/>
  <c r="DS4" i="3"/>
  <c r="DT4" i="3" s="1"/>
  <c r="DU4" i="3" s="1"/>
  <c r="DS31" i="3"/>
  <c r="DT31" i="3" s="1"/>
  <c r="DU31" i="3" s="1"/>
  <c r="DS49" i="3"/>
  <c r="DT49" i="3" s="1"/>
  <c r="DU49" i="3" s="1"/>
  <c r="DS46" i="3"/>
  <c r="DT46" i="3" s="1"/>
  <c r="DU46" i="3" s="1"/>
  <c r="DS25" i="3"/>
  <c r="DS36" i="3"/>
  <c r="DT36" i="3" s="1"/>
  <c r="DU36" i="3" s="1"/>
  <c r="DS23" i="3"/>
  <c r="DT23" i="3" s="1"/>
  <c r="DU23" i="3" s="1"/>
  <c r="DS30" i="3"/>
  <c r="DT30" i="3" s="1"/>
  <c r="DU30" i="3" s="1"/>
  <c r="DS39" i="3"/>
  <c r="DT39" i="3" s="1"/>
  <c r="DU39" i="3" s="1"/>
  <c r="DS13" i="3"/>
  <c r="DT13" i="3" s="1"/>
  <c r="DU13" i="3" s="1"/>
  <c r="DS35" i="3"/>
  <c r="DT35" i="3" s="1"/>
  <c r="DU35" i="3" s="1"/>
  <c r="DS34" i="3"/>
  <c r="DT34" i="3" s="1"/>
  <c r="DU34" i="3" s="1"/>
  <c r="DS22" i="3"/>
  <c r="DT22" i="3" s="1"/>
  <c r="DU22" i="3" s="1"/>
  <c r="DS20" i="3"/>
  <c r="DT20" i="3" s="1"/>
  <c r="DU20" i="3" s="1"/>
  <c r="DS16" i="3"/>
  <c r="DT16" i="3" s="1"/>
  <c r="DU16" i="3" s="1"/>
  <c r="DS5" i="3"/>
  <c r="DT5" i="3" s="1"/>
  <c r="DU5" i="3" s="1"/>
  <c r="DS17" i="3"/>
  <c r="DT17" i="3" s="1"/>
  <c r="DU17" i="3" s="1"/>
  <c r="DS11" i="3"/>
  <c r="DT11" i="3" s="1"/>
  <c r="DU11" i="3" s="1"/>
  <c r="DS37" i="3"/>
  <c r="DT37" i="3" s="1"/>
  <c r="DU37" i="3" s="1"/>
  <c r="DS50" i="3"/>
  <c r="DT50" i="3" s="1"/>
  <c r="DU50" i="3" s="1"/>
  <c r="DS32" i="3"/>
  <c r="DT32" i="3" s="1"/>
  <c r="DU32" i="3" s="1"/>
  <c r="DS3" i="3"/>
  <c r="DI14" i="3"/>
  <c r="DI23" i="3"/>
  <c r="DI48" i="3"/>
  <c r="DI41" i="3"/>
  <c r="DI31" i="3"/>
  <c r="DI35" i="3"/>
  <c r="DI13" i="3"/>
  <c r="DI42" i="3"/>
  <c r="DI43" i="3"/>
  <c r="DI17" i="3"/>
  <c r="DI6" i="3"/>
  <c r="DI47" i="3"/>
  <c r="DI36" i="3"/>
  <c r="DI21" i="3"/>
  <c r="DI7" i="3"/>
  <c r="DJ7" i="3" s="1"/>
  <c r="DK7" i="3" s="1"/>
  <c r="DI3" i="3"/>
  <c r="M18" i="3"/>
  <c r="N18" i="3" s="1"/>
  <c r="O18" i="3" s="1"/>
  <c r="A3" i="6" a="1"/>
  <c r="A3" i="6" s="1"/>
  <c r="GV14" i="3"/>
  <c r="GW14" i="3" s="1"/>
  <c r="GX14" i="3" s="1" a="1"/>
  <c r="GX14" i="3" s="1"/>
  <c r="GL45" i="3"/>
  <c r="GM45" i="3" s="1"/>
  <c r="GL13" i="3"/>
  <c r="GM13" i="3" s="1"/>
  <c r="GL42" i="3"/>
  <c r="GM42" i="3" s="1"/>
  <c r="GL12" i="3"/>
  <c r="GM12" i="3" s="1"/>
  <c r="GL30" i="3"/>
  <c r="GM30" i="3" s="1"/>
  <c r="GL29" i="3"/>
  <c r="GM29" i="3" s="1"/>
  <c r="GL24" i="3"/>
  <c r="GM24" i="3" s="1"/>
  <c r="GL6" i="3"/>
  <c r="GM6" i="3" s="1"/>
  <c r="GL7" i="3"/>
  <c r="GM7" i="3" s="1"/>
  <c r="GL47" i="3"/>
  <c r="GM47" i="3" s="1"/>
  <c r="GL18" i="3"/>
  <c r="GM18" i="3" s="1"/>
  <c r="GL23" i="3"/>
  <c r="GM23" i="3" s="1"/>
  <c r="GL48" i="3"/>
  <c r="GM48" i="3" s="1"/>
  <c r="GL41" i="3"/>
  <c r="GM41" i="3" s="1"/>
  <c r="GL44" i="3"/>
  <c r="GM44" i="3" s="1"/>
  <c r="GL20" i="3"/>
  <c r="GM20" i="3" s="1"/>
  <c r="GL49" i="3"/>
  <c r="GM49" i="3" s="1"/>
  <c r="GL10" i="3"/>
  <c r="GM10" i="3" s="1"/>
  <c r="GL32" i="3"/>
  <c r="GM32" i="3" s="1"/>
  <c r="GL31" i="3"/>
  <c r="GM31" i="3" s="1"/>
  <c r="GL35" i="3"/>
  <c r="GM35" i="3" s="1"/>
  <c r="GL34" i="3"/>
  <c r="GM34" i="3" s="1"/>
  <c r="GL2" i="3"/>
  <c r="GM2" i="3" s="1"/>
  <c r="GL46" i="3"/>
  <c r="GM46" i="3" s="1"/>
  <c r="FR49" i="3"/>
  <c r="FS49" i="3" s="1"/>
  <c r="FR10" i="3"/>
  <c r="FS10" i="3" s="1"/>
  <c r="FR11" i="3"/>
  <c r="FS11" i="3" s="1"/>
  <c r="FR42" i="3"/>
  <c r="FS42" i="3" s="1"/>
  <c r="FR43" i="3"/>
  <c r="FS43" i="3" s="1"/>
  <c r="FR38" i="3"/>
  <c r="FS38" i="3" s="1"/>
  <c r="FR39" i="3"/>
  <c r="FS39" i="3" s="1"/>
  <c r="FR17" i="3"/>
  <c r="FS17" i="3" s="1"/>
  <c r="FR25" i="3"/>
  <c r="FS25" i="3" s="1"/>
  <c r="FR12" i="3"/>
  <c r="FS12" i="3" s="1"/>
  <c r="FR51" i="3"/>
  <c r="FS51" i="3" s="1"/>
  <c r="FR8" i="3"/>
  <c r="FS8" i="3" s="1"/>
  <c r="FR37" i="3"/>
  <c r="FS37" i="3" s="1"/>
  <c r="FR30" i="3"/>
  <c r="FS30" i="3" s="1"/>
  <c r="FR44" i="3"/>
  <c r="FS44" i="3" s="1"/>
  <c r="FR20" i="3"/>
  <c r="FS20" i="3" s="1"/>
  <c r="FR34" i="3"/>
  <c r="FS34" i="3" s="1"/>
  <c r="FR2" i="3"/>
  <c r="FS2" i="3" s="1"/>
  <c r="EX14" i="3"/>
  <c r="EY14" i="3" s="1"/>
  <c r="EX43" i="3"/>
  <c r="EY43" i="3" s="1"/>
  <c r="EX25" i="3"/>
  <c r="EY25" i="3" s="1"/>
  <c r="EX12" i="3"/>
  <c r="EY12" i="3" s="1"/>
  <c r="EX33" i="3"/>
  <c r="EY33" i="3" s="1"/>
  <c r="EX18" i="3"/>
  <c r="EY18" i="3" s="1"/>
  <c r="EX51" i="3"/>
  <c r="EY51" i="3" s="1"/>
  <c r="EX8" i="3"/>
  <c r="EY8" i="3" s="1"/>
  <c r="EX37" i="3"/>
  <c r="EY37" i="3" s="1"/>
  <c r="EX30" i="3"/>
  <c r="EY30" i="3" s="1"/>
  <c r="EX44" i="3"/>
  <c r="EY44" i="3" s="1"/>
  <c r="EX20" i="3"/>
  <c r="EY20" i="3" s="1"/>
  <c r="EX34" i="3"/>
  <c r="EY34" i="3" s="1"/>
  <c r="EX2" i="3"/>
  <c r="EY2" i="3" s="1"/>
  <c r="ED51" i="3"/>
  <c r="EE51" i="3" s="1"/>
  <c r="ED8" i="3"/>
  <c r="EE8" i="3" s="1"/>
  <c r="ED37" i="3"/>
  <c r="EE37" i="3" s="1"/>
  <c r="ED30" i="3"/>
  <c r="EE30" i="3" s="1"/>
  <c r="ED44" i="3"/>
  <c r="EE44" i="3" s="1"/>
  <c r="ED20" i="3"/>
  <c r="EE20" i="3" s="1"/>
  <c r="ED34" i="3"/>
  <c r="EE34" i="3" s="1"/>
  <c r="ED2" i="3"/>
  <c r="CY2" i="3"/>
  <c r="CZ2" i="3" s="1"/>
  <c r="DA2" i="3" s="1"/>
  <c r="DT41" i="3"/>
  <c r="DU41" i="3" s="1"/>
  <c r="DT2" i="3"/>
  <c r="DU2" i="3" s="1"/>
  <c r="DJ18" i="3"/>
  <c r="DK18" i="3" s="1"/>
  <c r="DJ12" i="3"/>
  <c r="DK12" i="3" s="1"/>
  <c r="P2" i="3" a="1"/>
  <c r="P2" i="3" s="1"/>
  <c r="CY11" i="3"/>
  <c r="CZ11" i="3" s="1"/>
  <c r="DA11" i="3" s="1"/>
  <c r="CY5" i="3"/>
  <c r="CZ5" i="3" s="1"/>
  <c r="DA5" i="3" s="1"/>
  <c r="CY6" i="3"/>
  <c r="CZ6" i="3" s="1"/>
  <c r="DA6" i="3" s="1"/>
  <c r="CY30" i="3"/>
  <c r="CZ30" i="3" s="1"/>
  <c r="DA30" i="3" s="1"/>
  <c r="CY26" i="3"/>
  <c r="CZ26" i="3" s="1"/>
  <c r="DA26" i="3" s="1"/>
  <c r="CY33" i="3"/>
  <c r="CZ33" i="3" s="1"/>
  <c r="DA33" i="3" s="1"/>
  <c r="CY25" i="3"/>
  <c r="CZ25" i="3" s="1"/>
  <c r="DA25" i="3" s="1"/>
  <c r="CY14" i="3"/>
  <c r="CZ14" i="3" s="1"/>
  <c r="DA14" i="3" s="1"/>
  <c r="CY41" i="3"/>
  <c r="CZ41" i="3" s="1"/>
  <c r="DA41" i="3" s="1"/>
  <c r="CY47" i="3"/>
  <c r="CZ47" i="3" s="1"/>
  <c r="DA47" i="3" s="1"/>
  <c r="CY32" i="3"/>
  <c r="CZ32" i="3" s="1"/>
  <c r="DA32" i="3" s="1"/>
  <c r="CY18" i="3"/>
  <c r="CZ18" i="3" s="1"/>
  <c r="DA18" i="3" s="1"/>
  <c r="CY49" i="3"/>
  <c r="CZ49" i="3" s="1"/>
  <c r="DA49" i="3" s="1"/>
  <c r="CY44" i="3"/>
  <c r="CZ44" i="3" s="1"/>
  <c r="DA44" i="3" s="1"/>
  <c r="CY20" i="3"/>
  <c r="CZ20" i="3" s="1"/>
  <c r="DA20" i="3" s="1"/>
  <c r="CY50" i="3"/>
  <c r="CZ50" i="3" s="1"/>
  <c r="DA50" i="3" s="1"/>
  <c r="CY19" i="3"/>
  <c r="CZ19" i="3" s="1"/>
  <c r="DA19" i="3" s="1"/>
  <c r="CY38" i="3"/>
  <c r="CZ38" i="3" s="1"/>
  <c r="DA38" i="3" s="1"/>
  <c r="CY28" i="3"/>
  <c r="CZ28" i="3" s="1"/>
  <c r="DA28" i="3" s="1"/>
  <c r="CY31" i="3"/>
  <c r="CZ31" i="3" s="1"/>
  <c r="DA31" i="3" s="1"/>
  <c r="CY16" i="3"/>
  <c r="CZ16" i="3" s="1"/>
  <c r="DA16" i="3" s="1"/>
  <c r="CY39" i="3"/>
  <c r="CZ39" i="3" s="1"/>
  <c r="DA39" i="3" s="1"/>
  <c r="CY46" i="3"/>
  <c r="CZ46" i="3" s="1"/>
  <c r="DA46" i="3" s="1"/>
  <c r="CY43" i="3"/>
  <c r="CZ43" i="3" s="1"/>
  <c r="DA43" i="3" s="1"/>
  <c r="CY51" i="3"/>
  <c r="CZ51" i="3" s="1"/>
  <c r="DA51" i="3" s="1"/>
  <c r="CY29" i="3"/>
  <c r="CZ29" i="3" s="1"/>
  <c r="DA29" i="3" s="1"/>
  <c r="CY42" i="3"/>
  <c r="CZ42" i="3" s="1"/>
  <c r="DA42" i="3" s="1"/>
  <c r="CY37" i="3"/>
  <c r="CZ37" i="3" s="1"/>
  <c r="DA37" i="3" s="1"/>
  <c r="CY22" i="3"/>
  <c r="CZ22" i="3" s="1"/>
  <c r="DA22" i="3" s="1"/>
  <c r="CY36" i="3"/>
  <c r="CZ36" i="3" s="1"/>
  <c r="DA36" i="3" s="1"/>
  <c r="CY27" i="3"/>
  <c r="CZ27" i="3" s="1"/>
  <c r="DA27" i="3" s="1"/>
  <c r="CY21" i="3"/>
  <c r="CZ21" i="3" s="1"/>
  <c r="DA21" i="3" s="1"/>
  <c r="CY15" i="3"/>
  <c r="CZ15" i="3" s="1"/>
  <c r="DA15" i="3" s="1"/>
  <c r="CY45" i="3"/>
  <c r="CZ45" i="3" s="1"/>
  <c r="DA45" i="3" s="1"/>
  <c r="CY34" i="3"/>
  <c r="CZ34" i="3" s="1"/>
  <c r="DA34" i="3" s="1"/>
  <c r="CY24" i="3"/>
  <c r="CZ24" i="3" s="1"/>
  <c r="DA24" i="3" s="1"/>
  <c r="CY13" i="3"/>
  <c r="CZ13" i="3" s="1"/>
  <c r="DA13" i="3" s="1"/>
  <c r="CY48" i="3"/>
  <c r="CZ48" i="3" s="1"/>
  <c r="DA48" i="3" s="1"/>
  <c r="CY40" i="3"/>
  <c r="CZ40" i="3" s="1"/>
  <c r="DA40" i="3" s="1"/>
  <c r="CY35" i="3"/>
  <c r="CZ35" i="3" s="1"/>
  <c r="DA35" i="3" s="1"/>
  <c r="CY23" i="3"/>
  <c r="CZ23" i="3" s="1"/>
  <c r="DA23" i="3" s="1"/>
  <c r="CY17" i="3"/>
  <c r="CZ17" i="3" s="1"/>
  <c r="DA17" i="3" s="1"/>
  <c r="CY12" i="3"/>
  <c r="CZ12" i="3" s="1"/>
  <c r="DA12" i="3" s="1"/>
  <c r="CY4" i="3"/>
  <c r="CY8" i="3"/>
  <c r="CZ8" i="3" s="1"/>
  <c r="DA8" i="3" s="1"/>
  <c r="CY7" i="3"/>
  <c r="CZ7" i="3" s="1"/>
  <c r="DA7" i="3" s="1"/>
  <c r="CY10" i="3"/>
  <c r="CZ10" i="3" s="1"/>
  <c r="DA10" i="3" s="1"/>
  <c r="CO6" i="3"/>
  <c r="CP6" i="3" s="1"/>
  <c r="CQ6" i="3" s="1"/>
  <c r="CY9" i="3"/>
  <c r="CZ9" i="3" s="1"/>
  <c r="DA9" i="3" s="1"/>
  <c r="CY3" i="3"/>
  <c r="CZ3" i="3" s="1"/>
  <c r="DA3" i="3" s="1"/>
  <c r="CO11" i="3"/>
  <c r="CP11" i="3" s="1"/>
  <c r="CQ11" i="3" s="1"/>
  <c r="CO18" i="3"/>
  <c r="CP18" i="3" s="1"/>
  <c r="CQ18" i="3" s="1"/>
  <c r="CO38" i="3"/>
  <c r="CP38" i="3" s="1"/>
  <c r="CQ38" i="3" s="1"/>
  <c r="CO45" i="3"/>
  <c r="CP45" i="3" s="1"/>
  <c r="CQ45" i="3" s="1"/>
  <c r="CO22" i="3"/>
  <c r="CP22" i="3" s="1"/>
  <c r="CQ22" i="3" s="1"/>
  <c r="CO35" i="3"/>
  <c r="CP35" i="3" s="1"/>
  <c r="CQ35" i="3" s="1"/>
  <c r="CE6" i="3"/>
  <c r="CF6" i="3" s="1"/>
  <c r="CG6" i="3" s="1"/>
  <c r="CO21" i="3"/>
  <c r="CP21" i="3" s="1"/>
  <c r="CQ21" i="3" s="1"/>
  <c r="CO16" i="3"/>
  <c r="CP16" i="3" s="1"/>
  <c r="CQ16" i="3" s="1"/>
  <c r="CO24" i="3"/>
  <c r="CP24" i="3" s="1"/>
  <c r="CQ24" i="3" s="1"/>
  <c r="CO42" i="3"/>
  <c r="CP42" i="3" s="1"/>
  <c r="CQ42" i="3" s="1"/>
  <c r="CO47" i="3"/>
  <c r="CP47" i="3" s="1"/>
  <c r="CQ47" i="3" s="1"/>
  <c r="CO34" i="3"/>
  <c r="CP34" i="3" s="1"/>
  <c r="CQ34" i="3" s="1"/>
  <c r="CO37" i="3"/>
  <c r="CP37" i="3" s="1"/>
  <c r="CQ37" i="3" s="1"/>
  <c r="CO50" i="3"/>
  <c r="CP50" i="3" s="1"/>
  <c r="CQ50" i="3" s="1"/>
  <c r="CO27" i="3"/>
  <c r="CP27" i="3" s="1"/>
  <c r="CQ27" i="3" s="1"/>
  <c r="CO48" i="3"/>
  <c r="CP48" i="3" s="1"/>
  <c r="CQ48" i="3" s="1"/>
  <c r="CO46" i="3"/>
  <c r="CP46" i="3" s="1"/>
  <c r="CQ46" i="3" s="1"/>
  <c r="CO49" i="3"/>
  <c r="CP49" i="3" s="1"/>
  <c r="CQ49" i="3" s="1"/>
  <c r="CO14" i="3"/>
  <c r="CP14" i="3" s="1"/>
  <c r="CQ14" i="3" s="1"/>
  <c r="CO43" i="3"/>
  <c r="CP43" i="3" s="1"/>
  <c r="CQ43" i="3" s="1"/>
  <c r="CO17" i="3"/>
  <c r="CP17" i="3" s="1"/>
  <c r="CQ17" i="3" s="1"/>
  <c r="CO26" i="3"/>
  <c r="CP26" i="3" s="1"/>
  <c r="CQ26" i="3" s="1"/>
  <c r="CO28" i="3"/>
  <c r="CP28" i="3" s="1"/>
  <c r="CQ28" i="3" s="1"/>
  <c r="CO19" i="3"/>
  <c r="CP19" i="3" s="1"/>
  <c r="CQ19" i="3" s="1"/>
  <c r="CO31" i="3"/>
  <c r="CP31" i="3" s="1"/>
  <c r="CQ31" i="3" s="1"/>
  <c r="CO20" i="3"/>
  <c r="CP20" i="3" s="1"/>
  <c r="CQ20" i="3" s="1"/>
  <c r="CO13" i="3"/>
  <c r="CP13" i="3" s="1"/>
  <c r="CQ13" i="3" s="1"/>
  <c r="CO29" i="3"/>
  <c r="CP29" i="3" s="1"/>
  <c r="CQ29" i="3" s="1"/>
  <c r="CO44" i="3"/>
  <c r="CP44" i="3" s="1"/>
  <c r="CQ44" i="3" s="1"/>
  <c r="CO40" i="3"/>
  <c r="CP40" i="3" s="1"/>
  <c r="CQ40" i="3" s="1"/>
  <c r="CO39" i="3"/>
  <c r="CP39" i="3" s="1"/>
  <c r="CQ39" i="3" s="1"/>
  <c r="CO30" i="3"/>
  <c r="CP30" i="3" s="1"/>
  <c r="CQ30" i="3" s="1"/>
  <c r="CO36" i="3"/>
  <c r="CP36" i="3" s="1"/>
  <c r="CQ36" i="3" s="1"/>
  <c r="CO23" i="3"/>
  <c r="CP23" i="3" s="1"/>
  <c r="CQ23" i="3" s="1"/>
  <c r="CO32" i="3"/>
  <c r="CP32" i="3" s="1"/>
  <c r="CQ32" i="3" s="1"/>
  <c r="CO33" i="3"/>
  <c r="CP33" i="3" s="1"/>
  <c r="CQ33" i="3" s="1"/>
  <c r="CO41" i="3"/>
  <c r="CP41" i="3" s="1"/>
  <c r="CQ41" i="3" s="1"/>
  <c r="CO15" i="3"/>
  <c r="CP15" i="3" s="1"/>
  <c r="CQ15" i="3" s="1"/>
  <c r="CO51" i="3"/>
  <c r="CP51" i="3" s="1"/>
  <c r="CQ51" i="3" s="1"/>
  <c r="CO25" i="3"/>
  <c r="CP25" i="3" s="1"/>
  <c r="CQ25" i="3" s="1"/>
  <c r="CO12" i="3"/>
  <c r="CP12" i="3" s="1"/>
  <c r="CQ12" i="3" s="1"/>
  <c r="CO8" i="3"/>
  <c r="CP8" i="3" s="1"/>
  <c r="CQ8" i="3" s="1"/>
  <c r="CO5" i="3"/>
  <c r="CP5" i="3" s="1"/>
  <c r="CQ5" i="3" s="1"/>
  <c r="CO7" i="3"/>
  <c r="CP7" i="3" s="1"/>
  <c r="CQ7" i="3" s="1"/>
  <c r="CO9" i="3"/>
  <c r="CP9" i="3" s="1"/>
  <c r="CQ9" i="3" s="1"/>
  <c r="CO10" i="3"/>
  <c r="CP10" i="3" s="1"/>
  <c r="CQ10" i="3" s="1"/>
  <c r="CE8" i="3"/>
  <c r="CF8" i="3" s="1"/>
  <c r="CG8" i="3" s="1"/>
  <c r="CO4" i="3"/>
  <c r="CO3" i="3"/>
  <c r="CP3" i="3" s="1"/>
  <c r="CQ3" i="3" s="1"/>
  <c r="CE42" i="3"/>
  <c r="CF42" i="3" s="1"/>
  <c r="CG42" i="3" s="1"/>
  <c r="CE35" i="3"/>
  <c r="CF35" i="3" s="1"/>
  <c r="CG35" i="3" s="1"/>
  <c r="CE40" i="3"/>
  <c r="CF40" i="3" s="1"/>
  <c r="CG40" i="3" s="1"/>
  <c r="CE43" i="3"/>
  <c r="CF43" i="3" s="1"/>
  <c r="CG43" i="3" s="1"/>
  <c r="CE27" i="3"/>
  <c r="CF27" i="3" s="1"/>
  <c r="CG27" i="3" s="1"/>
  <c r="CE26" i="3"/>
  <c r="CF26" i="3" s="1"/>
  <c r="CG26" i="3" s="1"/>
  <c r="CE37" i="3"/>
  <c r="CF37" i="3" s="1"/>
  <c r="CG37" i="3" s="1"/>
  <c r="CE17" i="3"/>
  <c r="CF17" i="3" s="1"/>
  <c r="CG17" i="3" s="1"/>
  <c r="CE14" i="3"/>
  <c r="CF14" i="3" s="1"/>
  <c r="CG14" i="3" s="1"/>
  <c r="CE48" i="3"/>
  <c r="CF48" i="3" s="1"/>
  <c r="CG48" i="3" s="1"/>
  <c r="CE28" i="3"/>
  <c r="CF28" i="3" s="1"/>
  <c r="CG28" i="3" s="1"/>
  <c r="CE51" i="3"/>
  <c r="CF51" i="3" s="1"/>
  <c r="CG51" i="3" s="1"/>
  <c r="CE31" i="3"/>
  <c r="CF31" i="3" s="1"/>
  <c r="CG31" i="3" s="1"/>
  <c r="CE18" i="3"/>
  <c r="CF18" i="3" s="1"/>
  <c r="CG18" i="3" s="1"/>
  <c r="CE33" i="3"/>
  <c r="CF33" i="3" s="1"/>
  <c r="CG33" i="3" s="1"/>
  <c r="CE13" i="3"/>
  <c r="CF13" i="3" s="1"/>
  <c r="CG13" i="3" s="1"/>
  <c r="CE47" i="3"/>
  <c r="CF47" i="3" s="1"/>
  <c r="CG47" i="3" s="1"/>
  <c r="CE44" i="3"/>
  <c r="CF44" i="3" s="1"/>
  <c r="CG44" i="3" s="1"/>
  <c r="CE24" i="3"/>
  <c r="CF24" i="3" s="1"/>
  <c r="CG24" i="3" s="1"/>
  <c r="CE39" i="3"/>
  <c r="CF39" i="3" s="1"/>
  <c r="CG39" i="3" s="1"/>
  <c r="CE15" i="3"/>
  <c r="CF15" i="3" s="1"/>
  <c r="CG15" i="3" s="1"/>
  <c r="CE49" i="3"/>
  <c r="CF49" i="3" s="1"/>
  <c r="CG49" i="3" s="1"/>
  <c r="CE29" i="3"/>
  <c r="CF29" i="3" s="1"/>
  <c r="CG29" i="3" s="1"/>
  <c r="CE20" i="3"/>
  <c r="CF20" i="3" s="1"/>
  <c r="CG20" i="3" s="1"/>
  <c r="CE23" i="3"/>
  <c r="CF23" i="3" s="1"/>
  <c r="CG23" i="3" s="1"/>
  <c r="CE46" i="3"/>
  <c r="CF46" i="3" s="1"/>
  <c r="CG46" i="3" s="1"/>
  <c r="CE45" i="3"/>
  <c r="CF45" i="3" s="1"/>
  <c r="CG45" i="3" s="1"/>
  <c r="CE25" i="3"/>
  <c r="CF25" i="3" s="1"/>
  <c r="CG25" i="3" s="1"/>
  <c r="CE30" i="3"/>
  <c r="CF30" i="3" s="1"/>
  <c r="CG30" i="3" s="1"/>
  <c r="CE36" i="3"/>
  <c r="CF36" i="3" s="1"/>
  <c r="CG36" i="3" s="1"/>
  <c r="CE19" i="3"/>
  <c r="CF19" i="3" s="1"/>
  <c r="CG19" i="3" s="1"/>
  <c r="CE16" i="3"/>
  <c r="CF16" i="3" s="1"/>
  <c r="CG16" i="3" s="1"/>
  <c r="CE38" i="3"/>
  <c r="CF38" i="3" s="1"/>
  <c r="CG38" i="3" s="1"/>
  <c r="CE34" i="3"/>
  <c r="CF34" i="3" s="1"/>
  <c r="CG34" i="3" s="1"/>
  <c r="CE41" i="3"/>
  <c r="CF41" i="3" s="1"/>
  <c r="CG41" i="3" s="1"/>
  <c r="CE21" i="3"/>
  <c r="CF21" i="3" s="1"/>
  <c r="CG21" i="3" s="1"/>
  <c r="CE22" i="3"/>
  <c r="CF22" i="3" s="1"/>
  <c r="CG22" i="3" s="1"/>
  <c r="CE50" i="3"/>
  <c r="CF50" i="3" s="1"/>
  <c r="CG50" i="3" s="1"/>
  <c r="CE32" i="3"/>
  <c r="CF32" i="3" s="1"/>
  <c r="CG32" i="3" s="1"/>
  <c r="CE12" i="3"/>
  <c r="CF12" i="3" s="1"/>
  <c r="CG12" i="3" s="1"/>
  <c r="CE10" i="3"/>
  <c r="CF10" i="3" s="1"/>
  <c r="CG10" i="3" s="1"/>
  <c r="CE9" i="3"/>
  <c r="CF9" i="3" s="1"/>
  <c r="CG9" i="3" s="1"/>
  <c r="CE4" i="3"/>
  <c r="CE7" i="3"/>
  <c r="CF7" i="3" s="1"/>
  <c r="CG7" i="3" s="1"/>
  <c r="CE5" i="3"/>
  <c r="CF5" i="3" s="1"/>
  <c r="CG5" i="3" s="1"/>
  <c r="CE11" i="3"/>
  <c r="CF11" i="3" s="1"/>
  <c r="CG11" i="3" s="1"/>
  <c r="CE3" i="3"/>
  <c r="CF3" i="3" s="1"/>
  <c r="CG3" i="3" s="1"/>
  <c r="BU17" i="3"/>
  <c r="BV17" i="3" s="1"/>
  <c r="BW17" i="3" s="1"/>
  <c r="BU29" i="3"/>
  <c r="BV29" i="3" s="1"/>
  <c r="BW29" i="3" s="1"/>
  <c r="BU50" i="3"/>
  <c r="BV50" i="3" s="1"/>
  <c r="BW50" i="3" s="1"/>
  <c r="BU5" i="3"/>
  <c r="BV5" i="3" s="1"/>
  <c r="BW5" i="3" s="1"/>
  <c r="BU49" i="3"/>
  <c r="BV49" i="3" s="1"/>
  <c r="BW49" i="3" s="1"/>
  <c r="BU48" i="3"/>
  <c r="BV48" i="3" s="1"/>
  <c r="BW48" i="3" s="1"/>
  <c r="BU23" i="3"/>
  <c r="BV23" i="3" s="1"/>
  <c r="BW23" i="3" s="1"/>
  <c r="BU32" i="3"/>
  <c r="BV32" i="3" s="1"/>
  <c r="BW32" i="3" s="1"/>
  <c r="BU37" i="3"/>
  <c r="BV37" i="3" s="1"/>
  <c r="BW37" i="3" s="1"/>
  <c r="BU8" i="3"/>
  <c r="BV8" i="3" s="1"/>
  <c r="BW8" i="3" s="1"/>
  <c r="BU19" i="3"/>
  <c r="BV19" i="3" s="1"/>
  <c r="BW19" i="3" s="1"/>
  <c r="BU22" i="3"/>
  <c r="BV22" i="3" s="1"/>
  <c r="BW22" i="3" s="1"/>
  <c r="BU33" i="3"/>
  <c r="BV33" i="3" s="1"/>
  <c r="BW33" i="3" s="1"/>
  <c r="BU13" i="3"/>
  <c r="BV13" i="3" s="1"/>
  <c r="BW13" i="3" s="1"/>
  <c r="BU25" i="3"/>
  <c r="BV25" i="3" s="1"/>
  <c r="BW25" i="3" s="1"/>
  <c r="BU36" i="3"/>
  <c r="BV36" i="3" s="1"/>
  <c r="BW36" i="3" s="1"/>
  <c r="BU10" i="3"/>
  <c r="BV10" i="3" s="1"/>
  <c r="BW10" i="3" s="1"/>
  <c r="BU41" i="3"/>
  <c r="BV41" i="3" s="1"/>
  <c r="BW41" i="3" s="1"/>
  <c r="BU46" i="3"/>
  <c r="BV46" i="3" s="1"/>
  <c r="BW46" i="3" s="1"/>
  <c r="BU40" i="3"/>
  <c r="BV40" i="3" s="1"/>
  <c r="BW40" i="3" s="1"/>
  <c r="BU47" i="3"/>
  <c r="BV47" i="3" s="1"/>
  <c r="BW47" i="3" s="1"/>
  <c r="BU42" i="3"/>
  <c r="BV42" i="3" s="1"/>
  <c r="BW42" i="3" s="1"/>
  <c r="BU35" i="3"/>
  <c r="BV35" i="3" s="1"/>
  <c r="BW35" i="3" s="1"/>
  <c r="BU15" i="3"/>
  <c r="BV15" i="3" s="1"/>
  <c r="BW15" i="3" s="1"/>
  <c r="BU6" i="3"/>
  <c r="BV6" i="3" s="1"/>
  <c r="BW6" i="3" s="1"/>
  <c r="BU12" i="3"/>
  <c r="BV12" i="3" s="1"/>
  <c r="BW12" i="3" s="1"/>
  <c r="BU28" i="3"/>
  <c r="BV28" i="3" s="1"/>
  <c r="BW28" i="3" s="1"/>
  <c r="BU21" i="3"/>
  <c r="BV21" i="3" s="1"/>
  <c r="BW21" i="3" s="1"/>
  <c r="BU26" i="3"/>
  <c r="BV26" i="3" s="1"/>
  <c r="BW26" i="3" s="1"/>
  <c r="BU24" i="3"/>
  <c r="BV24" i="3" s="1"/>
  <c r="BW24" i="3" s="1"/>
  <c r="BU39" i="3"/>
  <c r="BV39" i="3" s="1"/>
  <c r="BW39" i="3" s="1"/>
  <c r="BU14" i="3"/>
  <c r="BV14" i="3" s="1"/>
  <c r="BW14" i="3" s="1"/>
  <c r="BU11" i="3"/>
  <c r="BV11" i="3" s="1"/>
  <c r="BW11" i="3" s="1"/>
  <c r="BU43" i="3"/>
  <c r="BV43" i="3" s="1"/>
  <c r="BW43" i="3" s="1"/>
  <c r="BU45" i="3"/>
  <c r="BV45" i="3" s="1"/>
  <c r="BW45" i="3" s="1"/>
  <c r="BU38" i="3"/>
  <c r="BV38" i="3" s="1"/>
  <c r="BW38" i="3" s="1"/>
  <c r="BU18" i="3"/>
  <c r="BV18" i="3" s="1"/>
  <c r="BW18" i="3" s="1"/>
  <c r="BU30" i="3"/>
  <c r="BV30" i="3" s="1"/>
  <c r="BW30" i="3" s="1"/>
  <c r="BU51" i="3"/>
  <c r="BV51" i="3" s="1"/>
  <c r="BW51" i="3" s="1"/>
  <c r="BU34" i="3"/>
  <c r="BV34" i="3" s="1"/>
  <c r="BW34" i="3" s="1"/>
  <c r="BU7" i="3"/>
  <c r="BV7" i="3" s="1"/>
  <c r="BW7" i="3" s="1"/>
  <c r="BU31" i="3"/>
  <c r="BV31" i="3" s="1"/>
  <c r="BW31" i="3" s="1"/>
  <c r="BU16" i="3"/>
  <c r="BV16" i="3" s="1"/>
  <c r="BW16" i="3" s="1"/>
  <c r="BU20" i="3"/>
  <c r="BV20" i="3" s="1"/>
  <c r="BW20" i="3" s="1"/>
  <c r="BU27" i="3"/>
  <c r="BV27" i="3" s="1"/>
  <c r="BW27" i="3" s="1"/>
  <c r="BU44" i="3"/>
  <c r="BV44" i="3" s="1"/>
  <c r="BW44" i="3" s="1"/>
  <c r="BK6" i="3"/>
  <c r="BL6" i="3" s="1"/>
  <c r="BM6" i="3" s="1"/>
  <c r="BU3" i="3"/>
  <c r="BV3" i="3" s="1"/>
  <c r="BW3" i="3" s="1"/>
  <c r="BK5" i="3"/>
  <c r="BL5" i="3" s="1"/>
  <c r="BM5" i="3" s="1"/>
  <c r="BU9" i="3"/>
  <c r="BV9" i="3" s="1"/>
  <c r="BW9" i="3" s="1"/>
  <c r="BU4" i="3"/>
  <c r="BK33" i="3"/>
  <c r="BL33" i="3" s="1"/>
  <c r="BM33" i="3" s="1"/>
  <c r="BK20" i="3"/>
  <c r="BL20" i="3" s="1"/>
  <c r="BM20" i="3" s="1"/>
  <c r="BK43" i="3"/>
  <c r="BL43" i="3" s="1"/>
  <c r="BM43" i="3" s="1"/>
  <c r="BK32" i="3"/>
  <c r="BL32" i="3" s="1"/>
  <c r="BM32" i="3" s="1"/>
  <c r="BK22" i="3"/>
  <c r="BL22" i="3" s="1"/>
  <c r="BM22" i="3" s="1"/>
  <c r="BK39" i="3"/>
  <c r="BL39" i="3" s="1"/>
  <c r="BM39" i="3" s="1"/>
  <c r="BK35" i="3"/>
  <c r="BL35" i="3" s="1"/>
  <c r="BM35" i="3" s="1"/>
  <c r="BK42" i="3"/>
  <c r="BL42" i="3" s="1"/>
  <c r="BM42" i="3" s="1"/>
  <c r="BK21" i="3"/>
  <c r="BL21" i="3" s="1"/>
  <c r="BM21" i="3" s="1"/>
  <c r="BK23" i="3"/>
  <c r="BL23" i="3" s="1"/>
  <c r="BM23" i="3" s="1"/>
  <c r="BK30" i="3"/>
  <c r="BL30" i="3" s="1"/>
  <c r="BM30" i="3" s="1"/>
  <c r="BK41" i="3"/>
  <c r="BL41" i="3" s="1"/>
  <c r="BM41" i="3" s="1"/>
  <c r="BN41" i="3" s="1" a="1"/>
  <c r="BN41" i="3" s="1"/>
  <c r="BK28" i="3"/>
  <c r="BL28" i="3" s="1"/>
  <c r="BM28" i="3" s="1"/>
  <c r="BK15" i="3"/>
  <c r="BL15" i="3" s="1"/>
  <c r="BM15" i="3" s="1"/>
  <c r="BK40" i="3"/>
  <c r="BL40" i="3" s="1"/>
  <c r="BM40" i="3" s="1"/>
  <c r="BK7" i="3"/>
  <c r="BL7" i="3" s="1"/>
  <c r="BM7" i="3" s="1"/>
  <c r="BK16" i="3"/>
  <c r="BL16" i="3" s="1"/>
  <c r="BM16" i="3" s="1"/>
  <c r="BK19" i="3"/>
  <c r="BL19" i="3" s="1"/>
  <c r="BM19" i="3" s="1"/>
  <c r="BK17" i="3"/>
  <c r="BL17" i="3" s="1"/>
  <c r="BM17" i="3" s="1"/>
  <c r="BK4" i="3"/>
  <c r="BK48" i="3"/>
  <c r="BL48" i="3" s="1"/>
  <c r="BM48" i="3" s="1"/>
  <c r="BK38" i="3"/>
  <c r="BL38" i="3" s="1"/>
  <c r="BM38" i="3" s="1"/>
  <c r="BK49" i="3"/>
  <c r="BL49" i="3" s="1"/>
  <c r="BM49" i="3" s="1"/>
  <c r="BK50" i="3"/>
  <c r="BL50" i="3" s="1"/>
  <c r="BM50" i="3" s="1"/>
  <c r="BK8" i="3"/>
  <c r="BL8" i="3" s="1"/>
  <c r="BM8" i="3" s="1"/>
  <c r="BK37" i="3"/>
  <c r="BL37" i="3" s="1"/>
  <c r="BM37" i="3" s="1"/>
  <c r="BK24" i="3"/>
  <c r="BL24" i="3" s="1"/>
  <c r="BM24" i="3" s="1"/>
  <c r="BK14" i="3"/>
  <c r="BL14" i="3" s="1"/>
  <c r="BM14" i="3" s="1"/>
  <c r="BK36" i="3"/>
  <c r="BL36" i="3" s="1"/>
  <c r="BM36" i="3" s="1"/>
  <c r="BK18" i="3"/>
  <c r="BL18" i="3" s="1"/>
  <c r="BM18" i="3" s="1"/>
  <c r="BK29" i="3"/>
  <c r="BL29" i="3" s="1"/>
  <c r="BM29" i="3" s="1"/>
  <c r="BK31" i="3"/>
  <c r="BL31" i="3" s="1"/>
  <c r="BM31" i="3" s="1"/>
  <c r="BK26" i="3"/>
  <c r="BL26" i="3" s="1"/>
  <c r="BM26" i="3" s="1"/>
  <c r="BK12" i="3"/>
  <c r="BK51" i="3"/>
  <c r="BK13" i="3"/>
  <c r="BK46" i="3"/>
  <c r="BK25" i="3"/>
  <c r="BL25" i="3" s="1"/>
  <c r="BM25" i="3" s="1"/>
  <c r="BK47" i="3"/>
  <c r="BL47" i="3" s="1"/>
  <c r="BM47" i="3" s="1"/>
  <c r="BK44" i="3"/>
  <c r="BL44" i="3" s="1"/>
  <c r="BM44" i="3" s="1"/>
  <c r="BK34" i="3"/>
  <c r="BL34" i="3" s="1"/>
  <c r="BM34" i="3" s="1"/>
  <c r="BK45" i="3"/>
  <c r="BL45" i="3" s="1"/>
  <c r="BM45" i="3" s="1"/>
  <c r="BK27" i="3"/>
  <c r="BK11" i="3"/>
  <c r="BL11" i="3" s="1"/>
  <c r="BM11" i="3" s="1"/>
  <c r="BK9" i="3"/>
  <c r="BL9" i="3" s="1"/>
  <c r="BM9" i="3" s="1"/>
  <c r="BK10" i="3"/>
  <c r="BL10" i="3" s="1"/>
  <c r="BM10" i="3" s="1"/>
  <c r="BK3" i="3"/>
  <c r="BL3" i="3" s="1"/>
  <c r="BM3" i="3" s="1"/>
  <c r="BA8" i="3"/>
  <c r="BB8" i="3" s="1"/>
  <c r="BC8" i="3" s="1"/>
  <c r="BA44" i="3"/>
  <c r="BB44" i="3" s="1"/>
  <c r="BC44" i="3" s="1"/>
  <c r="BA46" i="3"/>
  <c r="BB46" i="3" s="1"/>
  <c r="BC46" i="3" s="1"/>
  <c r="BA45" i="3"/>
  <c r="BB45" i="3" s="1"/>
  <c r="BC45" i="3" s="1"/>
  <c r="BA32" i="3"/>
  <c r="BB32" i="3" s="1"/>
  <c r="BC32" i="3" s="1"/>
  <c r="BA35" i="3"/>
  <c r="BB35" i="3" s="1"/>
  <c r="BC35" i="3" s="1"/>
  <c r="BD35" i="3" s="1" a="1"/>
  <c r="BD35" i="3" s="1"/>
  <c r="BA33" i="3"/>
  <c r="BB33" i="3" s="1"/>
  <c r="BC33" i="3" s="1"/>
  <c r="BA20" i="3"/>
  <c r="BB20" i="3" s="1"/>
  <c r="BC20" i="3" s="1"/>
  <c r="BA22" i="3"/>
  <c r="BB22" i="3" s="1"/>
  <c r="BC22" i="3" s="1"/>
  <c r="BA21" i="3"/>
  <c r="BB21" i="3" s="1"/>
  <c r="BC21" i="3" s="1"/>
  <c r="BA34" i="3"/>
  <c r="BB34" i="3" s="1"/>
  <c r="BC34" i="3" s="1"/>
  <c r="BA4" i="3"/>
  <c r="BA51" i="3"/>
  <c r="BB51" i="3" s="1"/>
  <c r="BC51" i="3" s="1"/>
  <c r="BA47" i="3"/>
  <c r="BB47" i="3" s="1"/>
  <c r="BC47" i="3" s="1"/>
  <c r="BA27" i="3"/>
  <c r="BB27" i="3" s="1"/>
  <c r="BC27" i="3" s="1"/>
  <c r="BA23" i="3"/>
  <c r="BB23" i="3" s="1"/>
  <c r="BC23" i="3" s="1"/>
  <c r="BA43" i="3"/>
  <c r="BB43" i="3" s="1"/>
  <c r="BC43" i="3" s="1"/>
  <c r="BA42" i="3"/>
  <c r="BB42" i="3" s="1"/>
  <c r="BC42" i="3" s="1"/>
  <c r="BA41" i="3"/>
  <c r="BB41" i="3" s="1"/>
  <c r="BC41" i="3" s="1"/>
  <c r="BA28" i="3"/>
  <c r="BB28" i="3" s="1"/>
  <c r="BC28" i="3" s="1"/>
  <c r="BA30" i="3"/>
  <c r="BB30" i="3" s="1"/>
  <c r="BC30" i="3" s="1"/>
  <c r="BA40" i="3"/>
  <c r="BB40" i="3" s="1"/>
  <c r="BC40" i="3" s="1"/>
  <c r="BA16" i="3"/>
  <c r="BB16" i="3" s="1"/>
  <c r="BC16" i="3" s="1"/>
  <c r="BA18" i="3"/>
  <c r="BB18" i="3" s="1"/>
  <c r="BC18" i="3" s="1"/>
  <c r="BA17" i="3"/>
  <c r="BB17" i="3" s="1"/>
  <c r="BC17" i="3" s="1"/>
  <c r="BA39" i="3"/>
  <c r="BB39" i="3" s="1"/>
  <c r="BC39" i="3" s="1"/>
  <c r="BA29" i="3"/>
  <c r="BB29" i="3" s="1"/>
  <c r="BC29" i="3" s="1"/>
  <c r="BA48" i="3"/>
  <c r="BB48" i="3" s="1"/>
  <c r="BC48" i="3" s="1"/>
  <c r="BA50" i="3"/>
  <c r="BB50" i="3" s="1"/>
  <c r="BC50" i="3" s="1"/>
  <c r="BA49" i="3"/>
  <c r="BB49" i="3" s="1"/>
  <c r="BC49" i="3" s="1"/>
  <c r="BA15" i="3"/>
  <c r="BB15" i="3" s="1"/>
  <c r="BC15" i="3" s="1"/>
  <c r="BA37" i="3"/>
  <c r="BB37" i="3" s="1"/>
  <c r="BC37" i="3" s="1"/>
  <c r="BA24" i="3"/>
  <c r="BB24" i="3" s="1"/>
  <c r="BC24" i="3" s="1"/>
  <c r="BA26" i="3"/>
  <c r="BB26" i="3" s="1"/>
  <c r="BC26" i="3" s="1"/>
  <c r="BA36" i="3"/>
  <c r="BB36" i="3" s="1"/>
  <c r="BC36" i="3" s="1"/>
  <c r="BA38" i="3"/>
  <c r="BB38" i="3" s="1"/>
  <c r="BC38" i="3" s="1"/>
  <c r="BA12" i="3"/>
  <c r="BA14" i="3"/>
  <c r="BA13" i="3"/>
  <c r="BA31" i="3"/>
  <c r="BA25" i="3"/>
  <c r="BB25" i="3" s="1"/>
  <c r="BC25" i="3" s="1"/>
  <c r="BA19" i="3"/>
  <c r="BB19" i="3" s="1"/>
  <c r="BC19" i="3" s="1"/>
  <c r="BA5" i="3"/>
  <c r="BA10" i="3"/>
  <c r="BA11" i="3"/>
  <c r="BB11" i="3" s="1"/>
  <c r="BC11" i="3" s="1"/>
  <c r="BA7" i="3"/>
  <c r="BB7" i="3" s="1"/>
  <c r="BC7" i="3" s="1"/>
  <c r="BA9" i="3"/>
  <c r="BB9" i="3" s="1"/>
  <c r="BC9" i="3" s="1"/>
  <c r="BA6" i="3"/>
  <c r="BB6" i="3" s="1"/>
  <c r="BC6" i="3" s="1"/>
  <c r="BA2" i="3"/>
  <c r="BB2" i="3" s="1"/>
  <c r="AQ4" i="3"/>
  <c r="AQ44" i="3"/>
  <c r="AR44" i="3" s="1"/>
  <c r="AS44" i="3" s="1"/>
  <c r="AQ30" i="3"/>
  <c r="AR30" i="3" s="1"/>
  <c r="AS30" i="3" s="1"/>
  <c r="AQ17" i="3"/>
  <c r="AR17" i="3" s="1"/>
  <c r="AS17" i="3" s="1"/>
  <c r="AQ8" i="3"/>
  <c r="AR8" i="3" s="1"/>
  <c r="AS8" i="3" s="1"/>
  <c r="AQ19" i="3"/>
  <c r="AR19" i="3" s="1"/>
  <c r="AS19" i="3" s="1"/>
  <c r="AQ20" i="3"/>
  <c r="AR20" i="3" s="1"/>
  <c r="AS20" i="3" s="1"/>
  <c r="AQ27" i="3"/>
  <c r="AR27" i="3" s="1"/>
  <c r="AS27" i="3" s="1"/>
  <c r="AQ5" i="3"/>
  <c r="AR5" i="3" s="1"/>
  <c r="AS5" i="3" s="1"/>
  <c r="AQ49" i="3"/>
  <c r="AR49" i="3" s="1"/>
  <c r="AS49" i="3" s="1"/>
  <c r="AQ29" i="3"/>
  <c r="AR29" i="3" s="1"/>
  <c r="AS29" i="3" s="1"/>
  <c r="AQ12" i="3"/>
  <c r="AR12" i="3" s="1"/>
  <c r="AS12" i="3" s="1"/>
  <c r="AQ23" i="3"/>
  <c r="AR23" i="3" s="1"/>
  <c r="AS23" i="3" s="1"/>
  <c r="AQ45" i="3"/>
  <c r="AR45" i="3" s="1"/>
  <c r="AS45" i="3" s="1"/>
  <c r="AQ42" i="3"/>
  <c r="AR42" i="3" s="1"/>
  <c r="AS42" i="3" s="1"/>
  <c r="AQ37" i="3"/>
  <c r="AR37" i="3" s="1"/>
  <c r="AS37" i="3" s="1"/>
  <c r="AQ32" i="3"/>
  <c r="AR32" i="3" s="1"/>
  <c r="AS32" i="3" s="1"/>
  <c r="AQ18" i="3"/>
  <c r="AR18" i="3" s="1"/>
  <c r="AS18" i="3" s="1"/>
  <c r="AQ38" i="3"/>
  <c r="AR38" i="3" s="1"/>
  <c r="AS38" i="3" s="1"/>
  <c r="AG11" i="3"/>
  <c r="AH11" i="3" s="1"/>
  <c r="AI11" i="3" s="1"/>
  <c r="AG13" i="3"/>
  <c r="AH13" i="3" s="1"/>
  <c r="AI13" i="3" s="1"/>
  <c r="AG9" i="3"/>
  <c r="AH9" i="3" s="1"/>
  <c r="AI9" i="3" s="1"/>
  <c r="AG10" i="3"/>
  <c r="AH10" i="3" s="1"/>
  <c r="AI10" i="3" s="1"/>
  <c r="AQ47" i="3"/>
  <c r="AR47" i="3" s="1"/>
  <c r="AS47" i="3" s="1"/>
  <c r="AQ15" i="3"/>
  <c r="AR15" i="3" s="1"/>
  <c r="AS15" i="3" s="1"/>
  <c r="AQ25" i="3"/>
  <c r="AR25" i="3" s="1"/>
  <c r="AS25" i="3" s="1"/>
  <c r="AQ40" i="3"/>
  <c r="AR40" i="3" s="1"/>
  <c r="AS40" i="3" s="1"/>
  <c r="AQ26" i="3"/>
  <c r="AR26" i="3" s="1"/>
  <c r="AS26" i="3" s="1"/>
  <c r="AQ13" i="3"/>
  <c r="AR13" i="3" s="1"/>
  <c r="AS13" i="3" s="1"/>
  <c r="AQ28" i="3"/>
  <c r="AR28" i="3" s="1"/>
  <c r="AS28" i="3" s="1"/>
  <c r="AQ14" i="3"/>
  <c r="AR14" i="3" s="1"/>
  <c r="AS14" i="3" s="1"/>
  <c r="AQ50" i="3"/>
  <c r="AR50" i="3" s="1"/>
  <c r="AS50" i="3" s="1"/>
  <c r="AQ16" i="3"/>
  <c r="AR16" i="3" s="1"/>
  <c r="AS16" i="3" s="1"/>
  <c r="AQ39" i="3"/>
  <c r="AR39" i="3" s="1"/>
  <c r="AS39" i="3" s="1"/>
  <c r="AQ31" i="3"/>
  <c r="AR31" i="3" s="1"/>
  <c r="AS31" i="3" s="1"/>
  <c r="AQ46" i="3"/>
  <c r="AR46" i="3" s="1"/>
  <c r="AS46" i="3" s="1"/>
  <c r="AQ41" i="3"/>
  <c r="AR41" i="3" s="1"/>
  <c r="AS41" i="3" s="1"/>
  <c r="AQ48" i="3"/>
  <c r="AR48" i="3" s="1"/>
  <c r="AS48" i="3" s="1"/>
  <c r="AQ34" i="3"/>
  <c r="AR34" i="3" s="1"/>
  <c r="AS34" i="3" s="1"/>
  <c r="AQ21" i="3"/>
  <c r="AR21" i="3" s="1"/>
  <c r="AS21" i="3" s="1"/>
  <c r="AQ36" i="3"/>
  <c r="AR36" i="3" s="1"/>
  <c r="AS36" i="3" s="1"/>
  <c r="AQ22" i="3"/>
  <c r="AR22" i="3" s="1"/>
  <c r="AS22" i="3" s="1"/>
  <c r="AQ43" i="3"/>
  <c r="AR43" i="3" s="1"/>
  <c r="AS43" i="3" s="1"/>
  <c r="AQ24" i="3"/>
  <c r="AR24" i="3" s="1"/>
  <c r="AS24" i="3" s="1"/>
  <c r="AQ51" i="3"/>
  <c r="AR51" i="3" s="1"/>
  <c r="AS51" i="3" s="1"/>
  <c r="AQ33" i="3"/>
  <c r="AR33" i="3" s="1"/>
  <c r="AS33" i="3" s="1"/>
  <c r="AQ35" i="3"/>
  <c r="AR35" i="3" s="1"/>
  <c r="AS35" i="3" s="1"/>
  <c r="AG20" i="3"/>
  <c r="AH20" i="3" s="1"/>
  <c r="AI20" i="3" s="1"/>
  <c r="AG26" i="3"/>
  <c r="AH26" i="3" s="1"/>
  <c r="AI26" i="3" s="1"/>
  <c r="AG5" i="3"/>
  <c r="AH5" i="3" s="1"/>
  <c r="AI5" i="3" s="1"/>
  <c r="AG16" i="3"/>
  <c r="AH16" i="3" s="1"/>
  <c r="AI16" i="3" s="1"/>
  <c r="AQ6" i="3"/>
  <c r="AR6" i="3" s="1"/>
  <c r="AS6" i="3" s="1"/>
  <c r="AQ10" i="3"/>
  <c r="AR10" i="3" s="1"/>
  <c r="AS10" i="3" s="1"/>
  <c r="AQ9" i="3"/>
  <c r="AR9" i="3" s="1"/>
  <c r="AS9" i="3" s="1"/>
  <c r="AQ7" i="3"/>
  <c r="AR7" i="3" s="1"/>
  <c r="AS7" i="3" s="1"/>
  <c r="AG7" i="3"/>
  <c r="AG44" i="3"/>
  <c r="AH44" i="3" s="1"/>
  <c r="AI44" i="3" s="1"/>
  <c r="AG30" i="3"/>
  <c r="AH30" i="3" s="1"/>
  <c r="AI30" i="3" s="1"/>
  <c r="AQ11" i="3"/>
  <c r="AQ3" i="3"/>
  <c r="AR3" i="3" s="1"/>
  <c r="AS3" i="3" s="1"/>
  <c r="AG12" i="3"/>
  <c r="AH12" i="3" s="1"/>
  <c r="AI12" i="3" s="1"/>
  <c r="AG49" i="3"/>
  <c r="AH49" i="3" s="1"/>
  <c r="AI49" i="3" s="1"/>
  <c r="AG45" i="3"/>
  <c r="AH45" i="3" s="1"/>
  <c r="AI45" i="3" s="1"/>
  <c r="AG19" i="3"/>
  <c r="AH19" i="3" s="1"/>
  <c r="AI19" i="3" s="1"/>
  <c r="AG35" i="3"/>
  <c r="AH35" i="3" s="1"/>
  <c r="AI35" i="3" s="1"/>
  <c r="AG42" i="3"/>
  <c r="AH42" i="3" s="1"/>
  <c r="AI42" i="3" s="1"/>
  <c r="AG37" i="3"/>
  <c r="AH37" i="3" s="1"/>
  <c r="AI37" i="3" s="1"/>
  <c r="AG25" i="3"/>
  <c r="AH25" i="3" s="1"/>
  <c r="AI25" i="3" s="1"/>
  <c r="AG32" i="3"/>
  <c r="AH32" i="3" s="1"/>
  <c r="AI32" i="3" s="1"/>
  <c r="AG18" i="3"/>
  <c r="AH18" i="3" s="1"/>
  <c r="AI18" i="3" s="1"/>
  <c r="AG23" i="3"/>
  <c r="AH23" i="3" s="1"/>
  <c r="AI23" i="3" s="1"/>
  <c r="AG43" i="3"/>
  <c r="AH43" i="3" s="1"/>
  <c r="AI43" i="3" s="1"/>
  <c r="AG50" i="3"/>
  <c r="AH50" i="3" s="1"/>
  <c r="AI50" i="3" s="1"/>
  <c r="AG38" i="3"/>
  <c r="AH38" i="3" s="1"/>
  <c r="AI38" i="3" s="1"/>
  <c r="AG33" i="3"/>
  <c r="AH33" i="3" s="1"/>
  <c r="AI33" i="3" s="1"/>
  <c r="AG40" i="3"/>
  <c r="AH40" i="3" s="1"/>
  <c r="AI40" i="3" s="1"/>
  <c r="AG21" i="3"/>
  <c r="AH21" i="3" s="1"/>
  <c r="AI21" i="3" s="1"/>
  <c r="AG28" i="3"/>
  <c r="AH28" i="3" s="1"/>
  <c r="AI28" i="3" s="1"/>
  <c r="AG14" i="3"/>
  <c r="AH14" i="3" s="1"/>
  <c r="AI14" i="3" s="1"/>
  <c r="AG15" i="3"/>
  <c r="AH15" i="3" s="1"/>
  <c r="AI15" i="3" s="1"/>
  <c r="AG39" i="3"/>
  <c r="AH39" i="3" s="1"/>
  <c r="AI39" i="3" s="1"/>
  <c r="AG46" i="3"/>
  <c r="AH46" i="3" s="1"/>
  <c r="AI46" i="3" s="1"/>
  <c r="AG48" i="3"/>
  <c r="AH48" i="3" s="1"/>
  <c r="AI48" i="3" s="1"/>
  <c r="AG34" i="3"/>
  <c r="AH34" i="3" s="1"/>
  <c r="AI34" i="3" s="1"/>
  <c r="AG29" i="3"/>
  <c r="AH29" i="3" s="1"/>
  <c r="AI29" i="3" s="1"/>
  <c r="AG47" i="3"/>
  <c r="AH47" i="3" s="1"/>
  <c r="AI47" i="3" s="1"/>
  <c r="AG36" i="3"/>
  <c r="AH36" i="3" s="1"/>
  <c r="AI36" i="3" s="1"/>
  <c r="AG41" i="3"/>
  <c r="AH41" i="3" s="1"/>
  <c r="AI41" i="3" s="1"/>
  <c r="AG22" i="3"/>
  <c r="AH22" i="3" s="1"/>
  <c r="AI22" i="3" s="1"/>
  <c r="AG17" i="3"/>
  <c r="AH17" i="3" s="1"/>
  <c r="AI17" i="3" s="1"/>
  <c r="AG24" i="3"/>
  <c r="AH24" i="3" s="1"/>
  <c r="AI24" i="3" s="1"/>
  <c r="AG51" i="3"/>
  <c r="AH51" i="3" s="1"/>
  <c r="AI51" i="3" s="1"/>
  <c r="AG27" i="3"/>
  <c r="AH27" i="3" s="1"/>
  <c r="AI27" i="3" s="1"/>
  <c r="AG31" i="3"/>
  <c r="AH31" i="3" s="1"/>
  <c r="AI31" i="3" s="1"/>
  <c r="AG3" i="3"/>
  <c r="AH3" i="3" s="1"/>
  <c r="AI3" i="3" s="1"/>
  <c r="AG4" i="3"/>
  <c r="AH4" i="3" s="1"/>
  <c r="AI4" i="3" s="1"/>
  <c r="AG6" i="3"/>
  <c r="AH6" i="3" s="1"/>
  <c r="AI6" i="3" s="1"/>
  <c r="AG8" i="3"/>
  <c r="AH8" i="3" s="1"/>
  <c r="AI8" i="3" s="1"/>
  <c r="W47" i="3"/>
  <c r="X47" i="3" s="1"/>
  <c r="Y47" i="3" s="1"/>
  <c r="W10" i="3"/>
  <c r="W18" i="3"/>
  <c r="X18" i="3" s="1"/>
  <c r="Y18" i="3" s="1"/>
  <c r="W6" i="3"/>
  <c r="X6" i="3" s="1"/>
  <c r="Y6" i="3" s="1"/>
  <c r="W22" i="3"/>
  <c r="X22" i="3" s="1"/>
  <c r="Y22" i="3" s="1"/>
  <c r="W16" i="3"/>
  <c r="X16" i="3" s="1"/>
  <c r="Y16" i="3" s="1"/>
  <c r="W5" i="3"/>
  <c r="W12" i="3"/>
  <c r="X12" i="3" s="1"/>
  <c r="Y12" i="3" s="1"/>
  <c r="W45" i="3"/>
  <c r="X45" i="3" s="1"/>
  <c r="Y45" i="3" s="1"/>
  <c r="W42" i="3"/>
  <c r="X42" i="3" s="1"/>
  <c r="Y42" i="3" s="1"/>
  <c r="W31" i="3"/>
  <c r="X31" i="3" s="1"/>
  <c r="Y31" i="3" s="1"/>
  <c r="W26" i="3"/>
  <c r="X26" i="3" s="1"/>
  <c r="Y26" i="3" s="1"/>
  <c r="W21" i="3"/>
  <c r="X21" i="3" s="1"/>
  <c r="Y21" i="3" s="1"/>
  <c r="W30" i="3"/>
  <c r="X30" i="3" s="1"/>
  <c r="Y30" i="3" s="1"/>
  <c r="W20" i="3"/>
  <c r="X20" i="3" s="1"/>
  <c r="Y20" i="3" s="1"/>
  <c r="W49" i="3"/>
  <c r="X49" i="3" s="1"/>
  <c r="Y49" i="3" s="1"/>
  <c r="W24" i="3"/>
  <c r="X24" i="3" s="1"/>
  <c r="Y24" i="3" s="1"/>
  <c r="W29" i="3"/>
  <c r="X29" i="3" s="1"/>
  <c r="Y29" i="3" s="1"/>
  <c r="W35" i="3"/>
  <c r="X35" i="3" s="1"/>
  <c r="Y35" i="3" s="1"/>
  <c r="W25" i="3"/>
  <c r="X25" i="3" s="1"/>
  <c r="Y25" i="3" s="1"/>
  <c r="W38" i="3"/>
  <c r="X38" i="3" s="1"/>
  <c r="Y38" i="3" s="1"/>
  <c r="W39" i="3"/>
  <c r="X39" i="3" s="1"/>
  <c r="Y39" i="3" s="1"/>
  <c r="W15" i="3"/>
  <c r="X15" i="3" s="1"/>
  <c r="Y15" i="3" s="1"/>
  <c r="W8" i="3"/>
  <c r="X8" i="3" s="1"/>
  <c r="Y8" i="3" s="1"/>
  <c r="W50" i="3"/>
  <c r="X50" i="3" s="1"/>
  <c r="Y50" i="3" s="1"/>
  <c r="W23" i="3"/>
  <c r="X23" i="3" s="1"/>
  <c r="Y23" i="3" s="1"/>
  <c r="W32" i="3"/>
  <c r="X32" i="3" s="1"/>
  <c r="Y32" i="3" s="1"/>
  <c r="W14" i="3"/>
  <c r="X14" i="3" s="1"/>
  <c r="Y14" i="3" s="1"/>
  <c r="W36" i="3"/>
  <c r="X36" i="3" s="1"/>
  <c r="Y36" i="3" s="1"/>
  <c r="W11" i="3"/>
  <c r="X11" i="3" s="1"/>
  <c r="Y11" i="3" s="1"/>
  <c r="W34" i="3"/>
  <c r="X34" i="3" s="1"/>
  <c r="Y34" i="3" s="1"/>
  <c r="W27" i="3"/>
  <c r="X27" i="3" s="1"/>
  <c r="Y27" i="3" s="1"/>
  <c r="W37" i="3"/>
  <c r="X37" i="3" s="1"/>
  <c r="Y37" i="3" s="1"/>
  <c r="W40" i="3"/>
  <c r="W28" i="3"/>
  <c r="W51" i="3"/>
  <c r="W46" i="3"/>
  <c r="W48" i="3"/>
  <c r="X48" i="3" s="1"/>
  <c r="Y48" i="3" s="1"/>
  <c r="M8" i="3"/>
  <c r="M23" i="3"/>
  <c r="N23" i="3" s="1"/>
  <c r="O23" i="3" s="1"/>
  <c r="M16" i="3"/>
  <c r="N16" i="3" s="1"/>
  <c r="O16" i="3" s="1"/>
  <c r="M41" i="3"/>
  <c r="N41" i="3" s="1"/>
  <c r="O41" i="3" s="1"/>
  <c r="M37" i="3"/>
  <c r="N37" i="3" s="1"/>
  <c r="O37" i="3" s="1"/>
  <c r="M48" i="3"/>
  <c r="N48" i="3" s="1"/>
  <c r="O48" i="3" s="1"/>
  <c r="M9" i="3"/>
  <c r="M46" i="3"/>
  <c r="N46" i="3" s="1"/>
  <c r="O46" i="3" s="1"/>
  <c r="P46" i="3" s="1" a="1"/>
  <c r="P46" i="3" s="1"/>
  <c r="W41" i="3"/>
  <c r="X41" i="3" s="1"/>
  <c r="Y41" i="3" s="1"/>
  <c r="W19" i="3"/>
  <c r="X19" i="3" s="1"/>
  <c r="Y19" i="3" s="1"/>
  <c r="W43" i="3"/>
  <c r="W33" i="3"/>
  <c r="W13" i="3"/>
  <c r="W17" i="3"/>
  <c r="X17" i="3" s="1"/>
  <c r="Y17" i="3" s="1"/>
  <c r="W44" i="3"/>
  <c r="X44" i="3" s="1"/>
  <c r="Y44" i="3" s="1"/>
  <c r="W4" i="3"/>
  <c r="W9" i="3"/>
  <c r="W7" i="3"/>
  <c r="X7" i="3" s="1"/>
  <c r="Y7" i="3" s="1"/>
  <c r="W3" i="3"/>
  <c r="X3" i="3" s="1"/>
  <c r="Y3" i="3" s="1"/>
  <c r="M6" i="3"/>
  <c r="N6" i="3" s="1"/>
  <c r="O6" i="3" s="1"/>
  <c r="M31" i="3"/>
  <c r="N31" i="3" s="1"/>
  <c r="O31" i="3" s="1"/>
  <c r="M19" i="3"/>
  <c r="N19" i="3" s="1"/>
  <c r="O19" i="3" s="1"/>
  <c r="M25" i="3"/>
  <c r="N25" i="3" s="1"/>
  <c r="O25" i="3" s="1"/>
  <c r="M4" i="3"/>
  <c r="M51" i="3"/>
  <c r="N51" i="3" s="1"/>
  <c r="O51" i="3" s="1"/>
  <c r="M50" i="3"/>
  <c r="N50" i="3" s="1"/>
  <c r="O50" i="3" s="1"/>
  <c r="M13" i="3"/>
  <c r="N13" i="3" s="1"/>
  <c r="O13" i="3" s="1"/>
  <c r="M34" i="3"/>
  <c r="N34" i="3" s="1"/>
  <c r="O34" i="3" s="1"/>
  <c r="M39" i="3"/>
  <c r="N39" i="3" s="1"/>
  <c r="O39" i="3" s="1"/>
  <c r="M14" i="3"/>
  <c r="N14" i="3" s="1"/>
  <c r="O14" i="3" s="1"/>
  <c r="M20" i="3"/>
  <c r="N20" i="3" s="1"/>
  <c r="O20" i="3" s="1"/>
  <c r="M40" i="3"/>
  <c r="N40" i="3" s="1"/>
  <c r="O40" i="3" s="1"/>
  <c r="M38" i="3"/>
  <c r="N38" i="3" s="1"/>
  <c r="O38" i="3" s="1"/>
  <c r="M36" i="3"/>
  <c r="N36" i="3" s="1"/>
  <c r="O36" i="3" s="1"/>
  <c r="M17" i="3"/>
  <c r="N17" i="3" s="1"/>
  <c r="O17" i="3" s="1"/>
  <c r="M47" i="3"/>
  <c r="N47" i="3" s="1"/>
  <c r="O47" i="3" s="1"/>
  <c r="M45" i="3"/>
  <c r="N45" i="3" s="1"/>
  <c r="O45" i="3" s="1"/>
  <c r="M32" i="3"/>
  <c r="N32" i="3" s="1"/>
  <c r="O32" i="3" s="1"/>
  <c r="M12" i="3"/>
  <c r="N12" i="3" s="1"/>
  <c r="O12" i="3" s="1"/>
  <c r="M49" i="3"/>
  <c r="N49" i="3" s="1"/>
  <c r="O49" i="3" s="1"/>
  <c r="M42" i="3"/>
  <c r="N42" i="3" s="1"/>
  <c r="O42" i="3" s="1"/>
  <c r="M28" i="3"/>
  <c r="N28" i="3" s="1"/>
  <c r="O28" i="3" s="1"/>
  <c r="M44" i="3"/>
  <c r="N44" i="3" s="1"/>
  <c r="O44" i="3" s="1"/>
  <c r="P44" i="3" s="1" a="1"/>
  <c r="P44" i="3" s="1"/>
  <c r="M15" i="3"/>
  <c r="N15" i="3" s="1"/>
  <c r="O15" i="3" s="1"/>
  <c r="M30" i="3"/>
  <c r="N30" i="3" s="1"/>
  <c r="O30" i="3" s="1"/>
  <c r="M24" i="3"/>
  <c r="M7" i="3"/>
  <c r="N7" i="3" s="1"/>
  <c r="O7" i="3" s="1"/>
  <c r="P29" i="3" a="1"/>
  <c r="P29" i="3" s="1"/>
  <c r="M22" i="3"/>
  <c r="M43" i="3"/>
  <c r="N43" i="3" s="1"/>
  <c r="O43" i="3" s="1"/>
  <c r="M26" i="3"/>
  <c r="M11" i="3"/>
  <c r="M33" i="3"/>
  <c r="M27" i="3"/>
  <c r="M21" i="3"/>
  <c r="N21" i="3" s="1"/>
  <c r="O21" i="3" s="1"/>
  <c r="M35" i="3"/>
  <c r="M3" i="3"/>
  <c r="N3" i="3" s="1"/>
  <c r="O3" i="3" s="1"/>
  <c r="CP2" i="3"/>
  <c r="CQ2" i="3" s="1"/>
  <c r="CF2" i="3"/>
  <c r="CG2" i="3" s="1"/>
  <c r="CH2" i="3" s="1" a="1"/>
  <c r="CH2" i="3" s="1"/>
  <c r="BV2" i="3"/>
  <c r="BW2" i="3" s="1"/>
  <c r="BN2" i="3" a="1"/>
  <c r="BN2" i="3" s="1"/>
  <c r="AT2" i="3" a="1"/>
  <c r="AT2" i="3" s="1"/>
  <c r="Z2" i="3" a="1"/>
  <c r="Z2" i="3" s="1"/>
  <c r="N5" i="3"/>
  <c r="O5" i="3" s="1"/>
  <c r="BB3" i="3"/>
  <c r="BC3" i="3" s="1"/>
  <c r="N10" i="3"/>
  <c r="O10" i="3" s="1"/>
  <c r="AH2" i="3"/>
  <c r="AI2" i="3" s="1"/>
  <c r="P18" i="3" l="1" a="1"/>
  <c r="P18" i="3" s="1"/>
  <c r="EE2" i="3"/>
  <c r="GN30" i="3" a="1"/>
  <c r="GN30" i="3" s="1"/>
  <c r="GV2" i="3"/>
  <c r="GW2" i="3" s="1"/>
  <c r="GV44" i="3"/>
  <c r="GW44" i="3" s="1"/>
  <c r="GX44" i="3" s="1" a="1"/>
  <c r="GX44" i="3" s="1"/>
  <c r="GV38" i="3"/>
  <c r="GW38" i="3" s="1"/>
  <c r="GV47" i="3"/>
  <c r="GW47" i="3" s="1"/>
  <c r="GV19" i="3"/>
  <c r="GW19" i="3" s="1"/>
  <c r="GV35" i="3"/>
  <c r="GW35" i="3" s="1"/>
  <c r="GV34" i="3"/>
  <c r="GW34" i="3" s="1"/>
  <c r="GV22" i="3"/>
  <c r="GW22" i="3" s="1"/>
  <c r="GV9" i="3"/>
  <c r="GW9" i="3" s="1"/>
  <c r="GV7" i="3"/>
  <c r="GW7" i="3" s="1"/>
  <c r="GV36" i="3"/>
  <c r="GW36" i="3" s="1"/>
  <c r="GV31" i="3"/>
  <c r="GW31" i="3" s="1"/>
  <c r="GV30" i="3"/>
  <c r="GW30" i="3" s="1"/>
  <c r="GV40" i="3"/>
  <c r="GW40" i="3" s="1"/>
  <c r="GV16" i="3"/>
  <c r="GW16" i="3" s="1"/>
  <c r="GV6" i="3"/>
  <c r="GW6" i="3" s="1"/>
  <c r="GV51" i="3"/>
  <c r="GW51" i="3" s="1"/>
  <c r="GV41" i="3"/>
  <c r="GW41" i="3" s="1"/>
  <c r="GV37" i="3"/>
  <c r="GW37" i="3" s="1"/>
  <c r="GV32" i="3"/>
  <c r="GW32" i="3" s="1"/>
  <c r="GV46" i="3"/>
  <c r="GW46" i="3" s="1"/>
  <c r="GV24" i="3"/>
  <c r="GW24" i="3" s="1"/>
  <c r="GV25" i="3"/>
  <c r="GW25" i="3" s="1"/>
  <c r="GV48" i="3"/>
  <c r="GW48" i="3" s="1"/>
  <c r="GV33" i="3"/>
  <c r="GW33" i="3" s="1"/>
  <c r="GV8" i="3"/>
  <c r="GW8" i="3" s="1"/>
  <c r="GV11" i="3"/>
  <c r="GW11" i="3" s="1"/>
  <c r="GV26" i="3"/>
  <c r="GW26" i="3" s="1"/>
  <c r="GV29" i="3"/>
  <c r="GW29" i="3" s="1"/>
  <c r="GV17" i="3"/>
  <c r="GW17" i="3" s="1"/>
  <c r="GV23" i="3"/>
  <c r="GW23" i="3" s="1"/>
  <c r="GV15" i="3"/>
  <c r="GW15" i="3" s="1"/>
  <c r="GV4" i="3"/>
  <c r="GW4" i="3" s="1"/>
  <c r="GV10" i="3"/>
  <c r="GW10" i="3" s="1"/>
  <c r="GV3" i="3"/>
  <c r="GW3" i="3" s="1"/>
  <c r="GV45" i="3"/>
  <c r="GW45" i="3" s="1"/>
  <c r="GV43" i="3"/>
  <c r="GW43" i="3" s="1"/>
  <c r="GV12" i="3"/>
  <c r="GW12" i="3" s="1"/>
  <c r="GV50" i="3"/>
  <c r="GW50" i="3" s="1"/>
  <c r="GV28" i="3"/>
  <c r="GW28" i="3" s="1"/>
  <c r="GV49" i="3"/>
  <c r="GW49" i="3" s="1"/>
  <c r="GV5" i="3"/>
  <c r="GW5" i="3" s="1"/>
  <c r="GV42" i="3"/>
  <c r="GW42" i="3" s="1"/>
  <c r="GX42" i="3" s="1" a="1"/>
  <c r="GX42" i="3" s="1"/>
  <c r="GV21" i="3"/>
  <c r="GW21" i="3" s="1"/>
  <c r="GV20" i="3"/>
  <c r="GW20" i="3" s="1"/>
  <c r="GV39" i="3"/>
  <c r="GW39" i="3" s="1"/>
  <c r="GV18" i="3"/>
  <c r="GW18" i="3" s="1"/>
  <c r="GV27" i="3"/>
  <c r="GW27" i="3" s="1"/>
  <c r="GV13" i="3"/>
  <c r="GW13" i="3" s="1"/>
  <c r="GN51" i="3" a="1"/>
  <c r="GN51" i="3" s="1"/>
  <c r="GN45" i="3" a="1"/>
  <c r="GN45" i="3" s="1"/>
  <c r="GN12" i="3" a="1"/>
  <c r="GN12" i="3" s="1"/>
  <c r="GN43" i="3" a="1"/>
  <c r="GN43" i="3" s="1"/>
  <c r="GN13" i="3" a="1"/>
  <c r="GN13" i="3" s="1"/>
  <c r="GN37" i="3" a="1"/>
  <c r="GN37" i="3" s="1"/>
  <c r="GN25" i="3" a="1"/>
  <c r="GN25" i="3" s="1"/>
  <c r="GN8" i="3" a="1"/>
  <c r="GN8" i="3" s="1"/>
  <c r="GN17" i="3" a="1"/>
  <c r="GN17" i="3" s="1"/>
  <c r="GN26" i="3" a="1"/>
  <c r="GN26" i="3" s="1"/>
  <c r="GN50" i="3" a="1"/>
  <c r="GN50" i="3" s="1"/>
  <c r="GN34" i="3" a="1"/>
  <c r="GN34" i="3" s="1"/>
  <c r="GN27" i="3" a="1"/>
  <c r="GN27" i="3" s="1"/>
  <c r="GN32" i="3" a="1"/>
  <c r="GN32" i="3" s="1"/>
  <c r="GN39" i="3" a="1"/>
  <c r="GN39" i="3" s="1"/>
  <c r="GN41" i="3" a="1"/>
  <c r="GN41" i="3" s="1"/>
  <c r="GN18" i="3" a="1"/>
  <c r="GN18" i="3" s="1"/>
  <c r="GN6" i="3" a="1"/>
  <c r="GN6" i="3" s="1"/>
  <c r="GL3" i="3"/>
  <c r="GM3" i="3" s="1"/>
  <c r="GN42" i="3" a="1"/>
  <c r="GN42" i="3" s="1"/>
  <c r="GN33" i="3" a="1"/>
  <c r="GN33" i="3" s="1"/>
  <c r="GN21" i="3" a="1"/>
  <c r="GN21" i="3" s="1"/>
  <c r="GN35" i="3" a="1"/>
  <c r="GN35" i="3" s="1"/>
  <c r="GN19" i="3" a="1"/>
  <c r="GN19" i="3" s="1"/>
  <c r="GN11" i="3" a="1"/>
  <c r="GN11" i="3" s="1"/>
  <c r="GN38" i="3" a="1"/>
  <c r="GN38" i="3" s="1"/>
  <c r="GN48" i="3" a="1"/>
  <c r="GN48" i="3" s="1"/>
  <c r="GN36" i="3" a="1"/>
  <c r="GN36" i="3" s="1"/>
  <c r="GN24" i="3" a="1"/>
  <c r="GN24" i="3" s="1"/>
  <c r="GN16" i="3" a="1"/>
  <c r="GN16" i="3" s="1"/>
  <c r="GN4" i="3" a="1"/>
  <c r="GN4" i="3" s="1"/>
  <c r="GN28" i="3" a="1"/>
  <c r="GN28" i="3" s="1"/>
  <c r="GN31" i="3" a="1"/>
  <c r="GN31" i="3" s="1"/>
  <c r="GN22" i="3" a="1"/>
  <c r="GN22" i="3" s="1"/>
  <c r="GN10" i="3" a="1"/>
  <c r="GN10" i="3" s="1"/>
  <c r="GN20" i="3" a="1"/>
  <c r="GN20" i="3" s="1"/>
  <c r="GN23" i="3" a="1"/>
  <c r="GN23" i="3" s="1"/>
  <c r="GN47" i="3" a="1"/>
  <c r="GN47" i="3" s="1"/>
  <c r="GN29" i="3" a="1"/>
  <c r="GN29" i="3" s="1"/>
  <c r="GN46" i="3" a="1"/>
  <c r="GN46" i="3" s="1"/>
  <c r="GN15" i="3" a="1"/>
  <c r="GN15" i="3" s="1"/>
  <c r="GN2" i="3" a="1"/>
  <c r="GN2" i="3" s="1"/>
  <c r="GN5" i="3" a="1"/>
  <c r="GN5" i="3" s="1"/>
  <c r="GN40" i="3" a="1"/>
  <c r="GN40" i="3" s="1"/>
  <c r="GN49" i="3" a="1"/>
  <c r="GN49" i="3" s="1"/>
  <c r="GN44" i="3" a="1"/>
  <c r="GN44" i="3" s="1"/>
  <c r="GN14" i="3" a="1"/>
  <c r="GN14" i="3" s="1"/>
  <c r="GN7" i="3" a="1"/>
  <c r="GN7" i="3" s="1"/>
  <c r="GN9" i="3" a="1"/>
  <c r="GN9" i="3" s="1"/>
  <c r="FT31" i="3" a="1"/>
  <c r="FT31" i="3" s="1"/>
  <c r="FT5" i="3" a="1"/>
  <c r="FT5" i="3" s="1"/>
  <c r="GD5" i="3" a="1"/>
  <c r="GD5" i="3" s="1"/>
  <c r="FT6" i="3" a="1"/>
  <c r="FT6" i="3" s="1"/>
  <c r="FT39" i="3" a="1"/>
  <c r="FT39" i="3" s="1"/>
  <c r="FT29" i="3" a="1"/>
  <c r="FT29" i="3" s="1"/>
  <c r="FS3" i="3"/>
  <c r="FT3" i="3" s="1" a="1"/>
  <c r="FT3" i="3" s="1"/>
  <c r="GB4" i="3"/>
  <c r="GC4" i="3" s="1"/>
  <c r="GB44" i="3"/>
  <c r="GC44" i="3" s="1"/>
  <c r="GB11" i="3"/>
  <c r="GC11" i="3" s="1"/>
  <c r="GB23" i="3"/>
  <c r="GC23" i="3" s="1"/>
  <c r="GB29" i="3"/>
  <c r="GC29" i="3" s="1"/>
  <c r="GB17" i="3"/>
  <c r="GC17" i="3" s="1"/>
  <c r="FT34" i="3" a="1"/>
  <c r="FT34" i="3" s="1"/>
  <c r="FT12" i="3" a="1"/>
  <c r="FT12" i="3" s="1"/>
  <c r="GB15" i="3"/>
  <c r="GC15" i="3" s="1"/>
  <c r="GB3" i="3"/>
  <c r="GC3" i="3" s="1"/>
  <c r="GB10" i="3"/>
  <c r="GC10" i="3" s="1"/>
  <c r="GB14" i="3"/>
  <c r="GC14" i="3" s="1"/>
  <c r="GB45" i="3"/>
  <c r="GC45" i="3" s="1"/>
  <c r="GB43" i="3"/>
  <c r="GC43" i="3" s="1"/>
  <c r="GB50" i="3"/>
  <c r="GC50" i="3" s="1"/>
  <c r="GB49" i="3"/>
  <c r="GC49" i="3" s="1"/>
  <c r="GB18" i="3"/>
  <c r="GC18" i="3" s="1"/>
  <c r="GB30" i="3"/>
  <c r="GC30" i="3" s="1"/>
  <c r="GB42" i="3"/>
  <c r="GC42" i="3" s="1"/>
  <c r="GB21" i="3"/>
  <c r="GC21" i="3" s="1"/>
  <c r="GB27" i="3"/>
  <c r="GC27" i="3" s="1"/>
  <c r="GB39" i="3"/>
  <c r="GC39" i="3" s="1"/>
  <c r="GB36" i="3"/>
  <c r="GC36" i="3" s="1"/>
  <c r="GB37" i="3"/>
  <c r="GC37" i="3" s="1"/>
  <c r="GB13" i="3"/>
  <c r="GC13" i="3" s="1"/>
  <c r="GB16" i="3"/>
  <c r="GC16" i="3" s="1"/>
  <c r="GB28" i="3"/>
  <c r="GC28" i="3" s="1"/>
  <c r="GB19" i="3"/>
  <c r="GC19" i="3" s="1"/>
  <c r="GB38" i="3"/>
  <c r="GC38" i="3" s="1"/>
  <c r="GB47" i="3"/>
  <c r="GC47" i="3" s="1"/>
  <c r="GB8" i="3"/>
  <c r="GC8" i="3" s="1"/>
  <c r="GB35" i="3"/>
  <c r="GC35" i="3" s="1"/>
  <c r="FT46" i="3" a="1"/>
  <c r="FT46" i="3" s="1"/>
  <c r="FT27" i="3" a="1"/>
  <c r="FT27" i="3" s="1"/>
  <c r="GB46" i="3"/>
  <c r="GC46" i="3" s="1"/>
  <c r="GB2" i="3"/>
  <c r="GC2" i="3" s="1"/>
  <c r="GB22" i="3"/>
  <c r="GC22" i="3" s="1"/>
  <c r="GB9" i="3"/>
  <c r="GC9" i="3" s="1"/>
  <c r="GB7" i="3"/>
  <c r="GC7" i="3" s="1"/>
  <c r="GB51" i="3"/>
  <c r="GC51" i="3" s="1"/>
  <c r="GB31" i="3"/>
  <c r="GC31" i="3" s="1"/>
  <c r="GB26" i="3"/>
  <c r="GC26" i="3" s="1"/>
  <c r="GB34" i="3"/>
  <c r="GC34" i="3" s="1"/>
  <c r="GB40" i="3"/>
  <c r="GC40" i="3" s="1"/>
  <c r="GB41" i="3"/>
  <c r="GC41" i="3" s="1"/>
  <c r="GB6" i="3"/>
  <c r="GC6" i="3" s="1"/>
  <c r="GB12" i="3"/>
  <c r="GC12" i="3" s="1"/>
  <c r="GB33" i="3"/>
  <c r="GC33" i="3" s="1"/>
  <c r="GB20" i="3"/>
  <c r="GC20" i="3" s="1"/>
  <c r="GB32" i="3"/>
  <c r="GC32" i="3" s="1"/>
  <c r="GB48" i="3"/>
  <c r="GC48" i="3" s="1"/>
  <c r="GB24" i="3"/>
  <c r="GC24" i="3" s="1"/>
  <c r="GB25" i="3"/>
  <c r="GC25" i="3" s="1"/>
  <c r="FT18" i="3" a="1"/>
  <c r="FT18" i="3" s="1"/>
  <c r="FT30" i="3" a="1"/>
  <c r="FT30" i="3" s="1"/>
  <c r="FT25" i="3" a="1"/>
  <c r="FT25" i="3" s="1"/>
  <c r="FT4" i="3" a="1"/>
  <c r="FT4" i="3" s="1"/>
  <c r="FT2" i="3" a="1"/>
  <c r="FT2" i="3" s="1"/>
  <c r="FT37" i="3" a="1"/>
  <c r="FT37" i="3" s="1"/>
  <c r="FT16" i="3" a="1"/>
  <c r="FT16" i="3" s="1"/>
  <c r="FT15" i="3" a="1"/>
  <c r="FT15" i="3" s="1"/>
  <c r="FT40" i="3" a="1"/>
  <c r="FT40" i="3" s="1"/>
  <c r="FT42" i="3" a="1"/>
  <c r="FT42" i="3" s="1"/>
  <c r="FT24" i="3" a="1"/>
  <c r="FT24" i="3" s="1"/>
  <c r="FT20" i="3" a="1"/>
  <c r="FT20" i="3" s="1"/>
  <c r="FT8" i="3" a="1"/>
  <c r="FT8" i="3" s="1"/>
  <c r="FT17" i="3" a="1"/>
  <c r="FT17" i="3" s="1"/>
  <c r="FT38" i="3" a="1"/>
  <c r="FT38" i="3" s="1"/>
  <c r="FT26" i="3" a="1"/>
  <c r="FT26" i="3" s="1"/>
  <c r="FT50" i="3" a="1"/>
  <c r="FT50" i="3" s="1"/>
  <c r="FT19" i="3" a="1"/>
  <c r="FT19" i="3" s="1"/>
  <c r="FT23" i="3" a="1"/>
  <c r="FT23" i="3" s="1"/>
  <c r="FT44" i="3" a="1"/>
  <c r="FT44" i="3" s="1"/>
  <c r="FT51" i="3" a="1"/>
  <c r="FT51" i="3" s="1"/>
  <c r="FT7" i="3" a="1"/>
  <c r="FT7" i="3" s="1"/>
  <c r="FT9" i="3" a="1"/>
  <c r="FT9" i="3" s="1"/>
  <c r="FT33" i="3" a="1"/>
  <c r="FT33" i="3" s="1"/>
  <c r="FT21" i="3" a="1"/>
  <c r="FT21" i="3" s="1"/>
  <c r="FT35" i="3" a="1"/>
  <c r="FT35" i="3" s="1"/>
  <c r="FT14" i="3" a="1"/>
  <c r="FT14" i="3" s="1"/>
  <c r="FT10" i="3" a="1"/>
  <c r="FT10" i="3" s="1"/>
  <c r="FT43" i="3" a="1"/>
  <c r="FT43" i="3" s="1"/>
  <c r="FT45" i="3" a="1"/>
  <c r="FT45" i="3" s="1"/>
  <c r="FT22" i="3" a="1"/>
  <c r="FT22" i="3" s="1"/>
  <c r="FT28" i="3" a="1"/>
  <c r="FT28" i="3" s="1"/>
  <c r="FT47" i="3" a="1"/>
  <c r="FT47" i="3" s="1"/>
  <c r="FT11" i="3" a="1"/>
  <c r="FT11" i="3" s="1"/>
  <c r="FT13" i="3" a="1"/>
  <c r="FT13" i="3" s="1"/>
  <c r="FT48" i="3" a="1"/>
  <c r="FT48" i="3" s="1"/>
  <c r="FT36" i="3" a="1"/>
  <c r="FT36" i="3" s="1"/>
  <c r="FT49" i="3" a="1"/>
  <c r="FT49" i="3" s="1"/>
  <c r="FT41" i="3" a="1"/>
  <c r="FT41" i="3" s="1"/>
  <c r="EZ13" i="3" a="1"/>
  <c r="EZ13" i="3" s="1"/>
  <c r="EF30" i="3" a="1"/>
  <c r="EF30" i="3" s="1"/>
  <c r="EZ32" i="3" a="1"/>
  <c r="EZ32" i="3" s="1"/>
  <c r="FH44" i="3"/>
  <c r="FI44" i="3" s="1"/>
  <c r="FH43" i="3"/>
  <c r="FI43" i="3" s="1"/>
  <c r="FH33" i="3"/>
  <c r="FI33" i="3" s="1"/>
  <c r="FH45" i="3"/>
  <c r="FI45" i="3" s="1"/>
  <c r="FH10" i="3"/>
  <c r="FI10" i="3" s="1"/>
  <c r="FH14" i="3"/>
  <c r="FI14" i="3" s="1"/>
  <c r="FH30" i="3"/>
  <c r="FI30" i="3" s="1"/>
  <c r="FH42" i="3"/>
  <c r="FI42" i="3" s="1"/>
  <c r="FH4" i="3"/>
  <c r="FI4" i="3" s="1"/>
  <c r="FH5" i="3"/>
  <c r="FI5" i="3" s="1"/>
  <c r="FH49" i="3"/>
  <c r="FI49" i="3" s="1"/>
  <c r="FH18" i="3"/>
  <c r="FI18" i="3" s="1"/>
  <c r="P23" i="3" a="1"/>
  <c r="P23" i="3" s="1"/>
  <c r="FH37" i="3"/>
  <c r="FI37" i="3" s="1"/>
  <c r="FH39" i="3"/>
  <c r="FI39" i="3" s="1"/>
  <c r="FH15" i="3"/>
  <c r="FI15" i="3" s="1"/>
  <c r="FH27" i="3"/>
  <c r="FI27" i="3" s="1"/>
  <c r="FH13" i="3"/>
  <c r="FI13" i="3" s="1"/>
  <c r="FH36" i="3"/>
  <c r="FI36" i="3" s="1"/>
  <c r="FH8" i="3"/>
  <c r="FI8" i="3" s="1"/>
  <c r="FH38" i="3"/>
  <c r="FI38" i="3" s="1"/>
  <c r="FH50" i="3"/>
  <c r="FI50" i="3" s="1"/>
  <c r="FH19" i="3"/>
  <c r="FI19" i="3" s="1"/>
  <c r="FH35" i="3"/>
  <c r="FI35" i="3" s="1"/>
  <c r="FH47" i="3"/>
  <c r="FI47" i="3" s="1"/>
  <c r="FH51" i="3"/>
  <c r="FI51" i="3" s="1"/>
  <c r="FH9" i="3"/>
  <c r="FI9" i="3" s="1"/>
  <c r="FH21" i="3"/>
  <c r="FI21" i="3" s="1"/>
  <c r="FH22" i="3"/>
  <c r="FI22" i="3" s="1"/>
  <c r="FH31" i="3"/>
  <c r="FI31" i="3" s="1"/>
  <c r="FH7" i="3"/>
  <c r="FI7" i="3" s="1"/>
  <c r="FH2" i="3"/>
  <c r="FI2" i="3" s="1"/>
  <c r="FH12" i="3"/>
  <c r="FI12" i="3" s="1"/>
  <c r="FH16" i="3"/>
  <c r="FI16" i="3" s="1"/>
  <c r="FH28" i="3"/>
  <c r="FI28" i="3" s="1"/>
  <c r="FH40" i="3"/>
  <c r="FI40" i="3" s="1"/>
  <c r="FH41" i="3"/>
  <c r="FI41" i="3" s="1"/>
  <c r="FH6" i="3"/>
  <c r="FI6" i="3" s="1"/>
  <c r="FH34" i="3"/>
  <c r="FI34" i="3" s="1"/>
  <c r="FH25" i="3"/>
  <c r="FI25" i="3" s="1"/>
  <c r="FH46" i="3"/>
  <c r="FI46" i="3" s="1"/>
  <c r="FH24" i="3"/>
  <c r="FI24" i="3" s="1"/>
  <c r="FH32" i="3"/>
  <c r="FI32" i="3" s="1"/>
  <c r="FH48" i="3"/>
  <c r="FI48" i="3" s="1"/>
  <c r="FH3" i="3"/>
  <c r="FI3" i="3" s="1"/>
  <c r="FH20" i="3"/>
  <c r="FI20" i="3" s="1"/>
  <c r="FH17" i="3"/>
  <c r="FI17" i="3" s="1"/>
  <c r="FH26" i="3"/>
  <c r="FI26" i="3" s="1"/>
  <c r="FH29" i="3"/>
  <c r="FI29" i="3" s="1"/>
  <c r="FH11" i="3"/>
  <c r="FI11" i="3" s="1"/>
  <c r="FH23" i="3"/>
  <c r="FI23" i="3" s="1"/>
  <c r="EZ35" i="3" a="1"/>
  <c r="EZ35" i="3" s="1"/>
  <c r="EZ17" i="3" a="1"/>
  <c r="EZ17" i="3" s="1"/>
  <c r="EZ48" i="3" a="1"/>
  <c r="EZ48" i="3" s="1"/>
  <c r="EZ23" i="3" a="1"/>
  <c r="EZ23" i="3" s="1"/>
  <c r="EZ43" i="3" a="1"/>
  <c r="EZ43" i="3" s="1"/>
  <c r="EZ31" i="3" a="1"/>
  <c r="EZ31" i="3" s="1"/>
  <c r="EZ42" i="3" a="1"/>
  <c r="EZ42" i="3" s="1"/>
  <c r="EZ41" i="3" a="1"/>
  <c r="EZ41" i="3" s="1"/>
  <c r="EZ28" i="3" a="1"/>
  <c r="EZ28" i="3" s="1"/>
  <c r="EZ44" i="3" a="1"/>
  <c r="EZ44" i="3" s="1"/>
  <c r="EZ51" i="3" a="1"/>
  <c r="EZ51" i="3" s="1"/>
  <c r="EZ10" i="3" a="1"/>
  <c r="EZ10" i="3" s="1"/>
  <c r="EZ9" i="3" a="1"/>
  <c r="EZ9" i="3" s="1"/>
  <c r="EZ33" i="3" a="1"/>
  <c r="EZ33" i="3" s="1"/>
  <c r="EZ47" i="3" a="1"/>
  <c r="EZ47" i="3" s="1"/>
  <c r="EZ29" i="3" a="1"/>
  <c r="EZ29" i="3" s="1"/>
  <c r="EZ19" i="3" a="1"/>
  <c r="EZ19" i="3" s="1"/>
  <c r="EX3" i="3"/>
  <c r="EY3" i="3" s="1"/>
  <c r="EZ2" i="3" a="1"/>
  <c r="EZ2" i="3" s="1"/>
  <c r="EZ30" i="3" a="1"/>
  <c r="EZ30" i="3" s="1"/>
  <c r="EZ18" i="3" a="1"/>
  <c r="EZ18" i="3" s="1"/>
  <c r="EZ49" i="3" a="1"/>
  <c r="EZ49" i="3" s="1"/>
  <c r="EZ16" i="3" a="1"/>
  <c r="EZ16" i="3" s="1"/>
  <c r="EZ4" i="3" a="1"/>
  <c r="EZ4" i="3" s="1"/>
  <c r="EZ7" i="3" a="1"/>
  <c r="EZ7" i="3" s="1"/>
  <c r="EZ45" i="3" a="1"/>
  <c r="EZ45" i="3" s="1"/>
  <c r="EZ22" i="3" a="1"/>
  <c r="EZ22" i="3" s="1"/>
  <c r="EZ14" i="3" a="1"/>
  <c r="EZ14" i="3" s="1"/>
  <c r="EZ50" i="3" a="1"/>
  <c r="EZ50" i="3" s="1"/>
  <c r="EZ34" i="3" a="1"/>
  <c r="EZ34" i="3" s="1"/>
  <c r="EZ37" i="3" a="1"/>
  <c r="EZ37" i="3" s="1"/>
  <c r="EZ36" i="3" a="1"/>
  <c r="EZ36" i="3" s="1"/>
  <c r="EZ39" i="3" a="1"/>
  <c r="EZ39" i="3" s="1"/>
  <c r="EZ46" i="3" a="1"/>
  <c r="EZ46" i="3" s="1"/>
  <c r="EZ12" i="3" a="1"/>
  <c r="EZ12" i="3" s="1"/>
  <c r="EZ6" i="3" a="1"/>
  <c r="EZ6" i="3" s="1"/>
  <c r="EZ5" i="3" a="1"/>
  <c r="EZ5" i="3" s="1"/>
  <c r="EZ40" i="3" a="1"/>
  <c r="EZ40" i="3" s="1"/>
  <c r="EZ21" i="3" a="1"/>
  <c r="EZ21" i="3" s="1"/>
  <c r="EZ20" i="3" a="1"/>
  <c r="EZ20" i="3" s="1"/>
  <c r="EZ8" i="3" a="1"/>
  <c r="EZ8" i="3" s="1"/>
  <c r="EZ11" i="3" a="1"/>
  <c r="EZ11" i="3" s="1"/>
  <c r="EZ38" i="3" a="1"/>
  <c r="EZ38" i="3" s="1"/>
  <c r="EZ26" i="3" a="1"/>
  <c r="EZ26" i="3" s="1"/>
  <c r="EZ25" i="3" a="1"/>
  <c r="EZ25" i="3" s="1"/>
  <c r="EZ24" i="3" a="1"/>
  <c r="EZ24" i="3" s="1"/>
  <c r="EZ27" i="3" a="1"/>
  <c r="EZ27" i="3" s="1"/>
  <c r="EZ15" i="3" a="1"/>
  <c r="EZ15" i="3" s="1"/>
  <c r="EP16" i="3" a="1"/>
  <c r="EP16" i="3" s="1"/>
  <c r="EN47" i="3"/>
  <c r="EO47" i="3" s="1"/>
  <c r="EN17" i="3"/>
  <c r="EO17" i="3" s="1"/>
  <c r="EN2" i="3"/>
  <c r="EO2" i="3" s="1"/>
  <c r="EN40" i="3"/>
  <c r="EO40" i="3" s="1"/>
  <c r="EN44" i="3"/>
  <c r="EO44" i="3" s="1"/>
  <c r="EN42" i="3"/>
  <c r="EO42" i="3" s="1"/>
  <c r="EN18" i="3"/>
  <c r="EO18" i="3" s="1"/>
  <c r="EN30" i="3"/>
  <c r="EO30" i="3" s="1"/>
  <c r="EN34" i="3"/>
  <c r="EO34" i="3" s="1"/>
  <c r="EN25" i="3"/>
  <c r="EO25" i="3" s="1"/>
  <c r="EN27" i="3"/>
  <c r="EO27" i="3" s="1"/>
  <c r="EN24" i="3"/>
  <c r="EO24" i="3" s="1"/>
  <c r="EN22" i="3"/>
  <c r="EO22" i="3" s="1"/>
  <c r="EN26" i="3"/>
  <c r="EO26" i="3" s="1"/>
  <c r="EN35" i="3"/>
  <c r="EO35" i="3" s="1"/>
  <c r="EN36" i="3"/>
  <c r="EO36" i="3" s="1"/>
  <c r="EN23" i="3"/>
  <c r="EO23" i="3" s="1"/>
  <c r="EN29" i="3"/>
  <c r="EO29" i="3" s="1"/>
  <c r="EN43" i="3"/>
  <c r="EO43" i="3" s="1"/>
  <c r="EN41" i="3"/>
  <c r="EO41" i="3" s="1"/>
  <c r="EN31" i="3"/>
  <c r="EO31" i="3" s="1"/>
  <c r="EN32" i="3"/>
  <c r="EO32" i="3" s="1"/>
  <c r="EN14" i="3"/>
  <c r="EO14" i="3" s="1"/>
  <c r="EN9" i="3"/>
  <c r="EO9" i="3" s="1"/>
  <c r="EN7" i="3"/>
  <c r="EO7" i="3" s="1"/>
  <c r="EN4" i="3"/>
  <c r="EO4" i="3" s="1"/>
  <c r="EN21" i="3"/>
  <c r="EO21" i="3" s="1"/>
  <c r="EN6" i="3"/>
  <c r="EO6" i="3" s="1"/>
  <c r="EN50" i="3"/>
  <c r="EO50" i="3" s="1"/>
  <c r="EN3" i="3"/>
  <c r="EO3" i="3" s="1"/>
  <c r="EF24" i="3" a="1"/>
  <c r="EF24" i="3" s="1"/>
  <c r="EN5" i="3"/>
  <c r="EO5" i="3" s="1"/>
  <c r="EN13" i="3"/>
  <c r="EO13" i="3" s="1"/>
  <c r="EN15" i="3"/>
  <c r="EO15" i="3" s="1"/>
  <c r="EN46" i="3"/>
  <c r="EO46" i="3" s="1"/>
  <c r="EN39" i="3"/>
  <c r="EO39" i="3" s="1"/>
  <c r="EN37" i="3"/>
  <c r="EO37" i="3" s="1"/>
  <c r="EN10" i="3"/>
  <c r="EO10" i="3" s="1"/>
  <c r="EN8" i="3"/>
  <c r="EO8" i="3" s="1"/>
  <c r="EN28" i="3"/>
  <c r="EO28" i="3" s="1"/>
  <c r="EN12" i="3"/>
  <c r="EO12" i="3" s="1"/>
  <c r="EN19" i="3"/>
  <c r="EO19" i="3" s="1"/>
  <c r="EN38" i="3"/>
  <c r="EO38" i="3" s="1"/>
  <c r="EN48" i="3"/>
  <c r="EO48" i="3" s="1"/>
  <c r="EN51" i="3"/>
  <c r="EO51" i="3" s="1"/>
  <c r="EN45" i="3"/>
  <c r="EO45" i="3" s="1"/>
  <c r="EN49" i="3"/>
  <c r="EO49" i="3" s="1"/>
  <c r="EN33" i="3"/>
  <c r="EO33" i="3" s="1"/>
  <c r="EN20" i="3"/>
  <c r="EO20" i="3" s="1"/>
  <c r="EN11" i="3"/>
  <c r="EO11" i="3" s="1"/>
  <c r="EF15" i="3" a="1"/>
  <c r="EF15" i="3" s="1"/>
  <c r="EF48" i="3" a="1"/>
  <c r="EF48" i="3" s="1"/>
  <c r="EF9" i="3" a="1"/>
  <c r="EF9" i="3" s="1"/>
  <c r="EF27" i="3" a="1"/>
  <c r="EF27" i="3" s="1"/>
  <c r="EF17" i="3" a="1"/>
  <c r="EF17" i="3" s="1"/>
  <c r="EF31" i="3" a="1"/>
  <c r="EF31" i="3" s="1"/>
  <c r="EF43" i="3" a="1"/>
  <c r="EF43" i="3" s="1"/>
  <c r="EF39" i="3" a="1"/>
  <c r="EF39" i="3" s="1"/>
  <c r="EF12" i="3" a="1"/>
  <c r="EF12" i="3" s="1"/>
  <c r="EF36" i="3" a="1"/>
  <c r="EF36" i="3" s="1"/>
  <c r="EF35" i="3" a="1"/>
  <c r="EF35" i="3" s="1"/>
  <c r="EF2" i="3" a="1"/>
  <c r="EF2" i="3" s="1"/>
  <c r="DV27" i="3" a="1"/>
  <c r="DV27" i="3" s="1"/>
  <c r="EF7" i="3" a="1"/>
  <c r="EF7" i="3" s="1"/>
  <c r="EF45" i="3" a="1"/>
  <c r="EF45" i="3" s="1"/>
  <c r="EF22" i="3" a="1"/>
  <c r="EF22" i="3" s="1"/>
  <c r="EF14" i="3" a="1"/>
  <c r="EF14" i="3" s="1"/>
  <c r="EF21" i="3" a="1"/>
  <c r="EF21" i="3" s="1"/>
  <c r="EF20" i="3" a="1"/>
  <c r="EF20" i="3" s="1"/>
  <c r="EF8" i="3" a="1"/>
  <c r="EF8" i="3" s="1"/>
  <c r="EF10" i="3" a="1"/>
  <c r="EF10" i="3" s="1"/>
  <c r="EF18" i="3" a="1"/>
  <c r="EF18" i="3" s="1"/>
  <c r="EF6" i="3" a="1"/>
  <c r="EF6" i="3" s="1"/>
  <c r="EF5" i="3" a="1"/>
  <c r="EF5" i="3" s="1"/>
  <c r="EF40" i="3" a="1"/>
  <c r="EF40" i="3" s="1"/>
  <c r="EF28" i="3" a="1"/>
  <c r="EF28" i="3" s="1"/>
  <c r="EF44" i="3" a="1"/>
  <c r="EF44" i="3" s="1"/>
  <c r="EF51" i="3" a="1"/>
  <c r="EF51" i="3" s="1"/>
  <c r="EF42" i="3" a="1"/>
  <c r="EF42" i="3" s="1"/>
  <c r="EF32" i="3" a="1"/>
  <c r="EF32" i="3" s="1"/>
  <c r="EF13" i="3" a="1"/>
  <c r="EF13" i="3" s="1"/>
  <c r="EF38" i="3" a="1"/>
  <c r="EF38" i="3" s="1"/>
  <c r="EF47" i="3" a="1"/>
  <c r="EF47" i="3" s="1"/>
  <c r="EF29" i="3" a="1"/>
  <c r="EF29" i="3" s="1"/>
  <c r="EF19" i="3" a="1"/>
  <c r="EF19" i="3" s="1"/>
  <c r="EF23" i="3" a="1"/>
  <c r="EF23" i="3" s="1"/>
  <c r="EF50" i="3" a="1"/>
  <c r="EF50" i="3" s="1"/>
  <c r="EF34" i="3" a="1"/>
  <c r="EF34" i="3" s="1"/>
  <c r="EF37" i="3" a="1"/>
  <c r="EF37" i="3" s="1"/>
  <c r="EF11" i="3" a="1"/>
  <c r="EF11" i="3" s="1"/>
  <c r="EF25" i="3" a="1"/>
  <c r="EF25" i="3" s="1"/>
  <c r="EF26" i="3" a="1"/>
  <c r="EF26" i="3" s="1"/>
  <c r="DV41" i="3" a="1"/>
  <c r="DV41" i="3" s="1"/>
  <c r="ED3" i="3"/>
  <c r="EE3" i="3" s="1"/>
  <c r="EF41" i="3" a="1"/>
  <c r="EF41" i="3" s="1"/>
  <c r="EF49" i="3" a="1"/>
  <c r="EF49" i="3" s="1"/>
  <c r="DV17" i="3" a="1"/>
  <c r="DV17" i="3" s="1"/>
  <c r="DV6" i="3" a="1"/>
  <c r="DV6" i="3" s="1"/>
  <c r="DV21" i="3" a="1"/>
  <c r="DV21" i="3" s="1"/>
  <c r="DV15" i="3" a="1"/>
  <c r="DV15" i="3" s="1"/>
  <c r="DV37" i="3" a="1"/>
  <c r="DV37" i="3" s="1"/>
  <c r="DV34" i="3" a="1"/>
  <c r="DV34" i="3" s="1"/>
  <c r="DV11" i="3" a="1"/>
  <c r="DV11" i="3" s="1"/>
  <c r="DV13" i="3" a="1"/>
  <c r="DV13" i="3" s="1"/>
  <c r="DV19" i="3" a="1"/>
  <c r="DV19" i="3" s="1"/>
  <c r="DV31" i="3" a="1"/>
  <c r="DV31" i="3" s="1"/>
  <c r="DV2" i="3" a="1"/>
  <c r="DV2" i="3" s="1"/>
  <c r="DV35" i="3" a="1"/>
  <c r="DV35" i="3" s="1"/>
  <c r="DV5" i="3" a="1"/>
  <c r="DV5" i="3" s="1"/>
  <c r="DV36" i="3" a="1"/>
  <c r="DV36" i="3" s="1"/>
  <c r="DV44" i="3" a="1"/>
  <c r="DV44" i="3" s="1"/>
  <c r="DV24" i="3" a="1"/>
  <c r="DV24" i="3" s="1"/>
  <c r="DV50" i="3" a="1"/>
  <c r="DV50" i="3" s="1"/>
  <c r="DV51" i="3" a="1"/>
  <c r="DV51" i="3" s="1"/>
  <c r="DV28" i="3" a="1"/>
  <c r="DV28" i="3" s="1"/>
  <c r="DV9" i="3" a="1"/>
  <c r="DV9" i="3" s="1"/>
  <c r="DV39" i="3" a="1"/>
  <c r="DV39" i="3" s="1"/>
  <c r="DV47" i="3" a="1"/>
  <c r="DV47" i="3" s="1"/>
  <c r="DV7" i="3" a="1"/>
  <c r="DV7" i="3" s="1"/>
  <c r="DV38" i="3" a="1"/>
  <c r="DV38" i="3" s="1"/>
  <c r="DV30" i="3" a="1"/>
  <c r="DV30" i="3" s="1"/>
  <c r="DV29" i="3" a="1"/>
  <c r="DV29" i="3" s="1"/>
  <c r="DV33" i="3" a="1"/>
  <c r="DV33" i="3" s="1"/>
  <c r="DV18" i="3" a="1"/>
  <c r="DV18" i="3" s="1"/>
  <c r="DV46" i="3" a="1"/>
  <c r="DV46" i="3" s="1"/>
  <c r="DV42" i="3" a="1"/>
  <c r="DV42" i="3" s="1"/>
  <c r="DV48" i="3" a="1"/>
  <c r="DV48" i="3" s="1"/>
  <c r="DV43" i="3" a="1"/>
  <c r="DV43" i="3" s="1"/>
  <c r="DV49" i="3" a="1"/>
  <c r="DV49" i="3" s="1"/>
  <c r="DV23" i="3" a="1"/>
  <c r="DV23" i="3" s="1"/>
  <c r="DV8" i="3" a="1"/>
  <c r="DV8" i="3" s="1"/>
  <c r="DV10" i="3" a="1"/>
  <c r="DV10" i="3" s="1"/>
  <c r="DV26" i="3" a="1"/>
  <c r="DV26" i="3" s="1"/>
  <c r="DV45" i="3" a="1"/>
  <c r="DV45" i="3" s="1"/>
  <c r="DV14" i="3" a="1"/>
  <c r="DV14" i="3" s="1"/>
  <c r="DV12" i="3" a="1"/>
  <c r="DV12" i="3" s="1"/>
  <c r="DV40" i="3" a="1"/>
  <c r="DV40" i="3" s="1"/>
  <c r="DV32" i="3" a="1"/>
  <c r="DV32" i="3" s="1"/>
  <c r="DT25" i="3"/>
  <c r="DU25" i="3" s="1"/>
  <c r="DV4" i="3" a="1"/>
  <c r="DV4" i="3" s="1"/>
  <c r="DV16" i="3" a="1"/>
  <c r="DV16" i="3" s="1"/>
  <c r="DT3" i="3"/>
  <c r="DU3" i="3" s="1"/>
  <c r="DV20" i="3" a="1"/>
  <c r="DV20" i="3" s="1"/>
  <c r="DV22" i="3" a="1"/>
  <c r="DV22" i="3" s="1"/>
  <c r="DL18" i="3" a="1"/>
  <c r="DL18" i="3" s="1"/>
  <c r="DL15" i="3" a="1"/>
  <c r="DL15" i="3" s="1"/>
  <c r="DL22" i="3" a="1"/>
  <c r="DL22" i="3" s="1"/>
  <c r="DL32" i="3" a="1"/>
  <c r="DL32" i="3" s="1"/>
  <c r="DL28" i="3" a="1"/>
  <c r="DL28" i="3" s="1"/>
  <c r="DL44" i="3" a="1"/>
  <c r="DL44" i="3" s="1"/>
  <c r="DJ31" i="3"/>
  <c r="DK31" i="3" s="1"/>
  <c r="DL31" i="3" s="1" a="1"/>
  <c r="DL31" i="3" s="1"/>
  <c r="DJ14" i="3"/>
  <c r="DK14" i="3" s="1"/>
  <c r="DJ35" i="3"/>
  <c r="DK35" i="3" s="1"/>
  <c r="DJ5" i="3"/>
  <c r="DK5" i="3" s="1"/>
  <c r="DJ33" i="3"/>
  <c r="DK33" i="3" s="1"/>
  <c r="DJ46" i="3"/>
  <c r="DK46" i="3" s="1"/>
  <c r="DJ38" i="3"/>
  <c r="DK38" i="3" s="1"/>
  <c r="DJ21" i="3"/>
  <c r="DK21" i="3" s="1"/>
  <c r="DJ26" i="3"/>
  <c r="DK26" i="3" s="1"/>
  <c r="DJ11" i="3"/>
  <c r="DK11" i="3" s="1"/>
  <c r="DJ17" i="3"/>
  <c r="DK17" i="3" s="1"/>
  <c r="DJ19" i="3"/>
  <c r="DK19" i="3" s="1"/>
  <c r="DJ48" i="3"/>
  <c r="DK48" i="3" s="1"/>
  <c r="DJ6" i="3"/>
  <c r="DK6" i="3" s="1"/>
  <c r="DJ10" i="3"/>
  <c r="DK10" i="3" s="1"/>
  <c r="DJ8" i="3"/>
  <c r="DK8" i="3" s="1"/>
  <c r="DJ43" i="3"/>
  <c r="DK43" i="3" s="1"/>
  <c r="DL7" i="3" a="1"/>
  <c r="DL7" i="3" s="1"/>
  <c r="DJ3" i="3"/>
  <c r="DK3" i="3" s="1"/>
  <c r="DJ2" i="3"/>
  <c r="DK2" i="3" s="1"/>
  <c r="DJ42" i="3"/>
  <c r="DK42" i="3" s="1"/>
  <c r="DJ4" i="3"/>
  <c r="DK4" i="3" s="1"/>
  <c r="DL9" i="3" a="1"/>
  <c r="DL9" i="3" s="1"/>
  <c r="DJ29" i="3"/>
  <c r="DK29" i="3" s="1"/>
  <c r="DJ40" i="3"/>
  <c r="DK40" i="3" s="1"/>
  <c r="DJ24" i="3"/>
  <c r="DK24" i="3" s="1"/>
  <c r="DJ47" i="3"/>
  <c r="DK47" i="3" s="1"/>
  <c r="DJ49" i="3"/>
  <c r="DK49" i="3" s="1"/>
  <c r="DJ30" i="3"/>
  <c r="DK30" i="3" s="1"/>
  <c r="DJ39" i="3"/>
  <c r="DK39" i="3" s="1"/>
  <c r="DJ27" i="3"/>
  <c r="DK27" i="3" s="1"/>
  <c r="DJ41" i="3"/>
  <c r="DK41" i="3" s="1"/>
  <c r="DJ36" i="3"/>
  <c r="DK36" i="3" s="1"/>
  <c r="DJ16" i="3"/>
  <c r="DK16" i="3" s="1"/>
  <c r="DJ20" i="3"/>
  <c r="DK20" i="3" s="1"/>
  <c r="DL12" i="3" a="1"/>
  <c r="DL12" i="3" s="1"/>
  <c r="DJ45" i="3"/>
  <c r="DK45" i="3" s="1"/>
  <c r="DJ51" i="3"/>
  <c r="DK51" i="3" s="1"/>
  <c r="DJ34" i="3"/>
  <c r="DK34" i="3" s="1"/>
  <c r="DJ37" i="3"/>
  <c r="DK37" i="3" s="1"/>
  <c r="DJ13" i="3"/>
  <c r="DK13" i="3" s="1"/>
  <c r="DJ23" i="3"/>
  <c r="DK23" i="3" s="1"/>
  <c r="P6" i="3" a="1"/>
  <c r="P6" i="3" s="1"/>
  <c r="DB46" i="3" a="1"/>
  <c r="DB46" i="3" s="1"/>
  <c r="DB25" i="3" a="1"/>
  <c r="DB25" i="3" s="1"/>
  <c r="DB38" i="3" a="1"/>
  <c r="DB38" i="3" s="1"/>
  <c r="DB30" i="3" a="1"/>
  <c r="DB30" i="3" s="1"/>
  <c r="DB43" i="3" a="1"/>
  <c r="DB43" i="3" s="1"/>
  <c r="DB28" i="3" a="1"/>
  <c r="DB28" i="3" s="1"/>
  <c r="DB44" i="3" a="1"/>
  <c r="DB44" i="3" s="1"/>
  <c r="DB35" i="3" a="1"/>
  <c r="DB35" i="3" s="1"/>
  <c r="DB37" i="3" a="1"/>
  <c r="DB37" i="3" s="1"/>
  <c r="DB39" i="3" a="1"/>
  <c r="DB39" i="3" s="1"/>
  <c r="DB32" i="3" a="1"/>
  <c r="DB32" i="3" s="1"/>
  <c r="DB48" i="3" a="1"/>
  <c r="DB48" i="3" s="1"/>
  <c r="DB20" i="3" a="1"/>
  <c r="DB20" i="3" s="1"/>
  <c r="DB42" i="3" a="1"/>
  <c r="DB42" i="3" s="1"/>
  <c r="DB24" i="3" a="1"/>
  <c r="DB24" i="3" s="1"/>
  <c r="DB29" i="3" a="1"/>
  <c r="DB29" i="3" s="1"/>
  <c r="DB47" i="3" a="1"/>
  <c r="DB47" i="3" s="1"/>
  <c r="DB51" i="3" a="1"/>
  <c r="DB51" i="3" s="1"/>
  <c r="DB26" i="3" a="1"/>
  <c r="DB26" i="3" s="1"/>
  <c r="DB17" i="3" a="1"/>
  <c r="DB17" i="3" s="1"/>
  <c r="DB45" i="3" a="1"/>
  <c r="DB45" i="3" s="1"/>
  <c r="DB16" i="3" a="1"/>
  <c r="DB16" i="3" s="1"/>
  <c r="DB19" i="3" a="1"/>
  <c r="DB19" i="3" s="1"/>
  <c r="DB49" i="3" a="1"/>
  <c r="DB49" i="3" s="1"/>
  <c r="DB41" i="3" a="1"/>
  <c r="DB41" i="3" s="1"/>
  <c r="DB15" i="3" a="1"/>
  <c r="DB15" i="3" s="1"/>
  <c r="DB31" i="3" a="1"/>
  <c r="DB31" i="3" s="1"/>
  <c r="DB50" i="3" a="1"/>
  <c r="DB50" i="3" s="1"/>
  <c r="DB18" i="3" a="1"/>
  <c r="DB18" i="3" s="1"/>
  <c r="DB14" i="3" a="1"/>
  <c r="DB14" i="3" s="1"/>
  <c r="DB12" i="3" a="1"/>
  <c r="DB12" i="3" s="1"/>
  <c r="DB22" i="3" a="1"/>
  <c r="DB22" i="3" s="1"/>
  <c r="DB33" i="3" a="1"/>
  <c r="DB33" i="3" s="1"/>
  <c r="DB23" i="3" a="1"/>
  <c r="DB23" i="3" s="1"/>
  <c r="DB21" i="3" a="1"/>
  <c r="DB21" i="3" s="1"/>
  <c r="DB13" i="3" a="1"/>
  <c r="DB13" i="3" s="1"/>
  <c r="DB40" i="3" a="1"/>
  <c r="DB40" i="3" s="1"/>
  <c r="DB27" i="3" a="1"/>
  <c r="DB27" i="3" s="1"/>
  <c r="DB36" i="3" a="1"/>
  <c r="DB36" i="3" s="1"/>
  <c r="DB34" i="3" a="1"/>
  <c r="DB34" i="3" s="1"/>
  <c r="CR21" i="3" a="1"/>
  <c r="CR21" i="3" s="1"/>
  <c r="CR22" i="3" a="1"/>
  <c r="CR22" i="3" s="1"/>
  <c r="CR14" i="3" a="1"/>
  <c r="CR14" i="3" s="1"/>
  <c r="BN35" i="3" a="1"/>
  <c r="BN35" i="3" s="1"/>
  <c r="CR37" i="3" a="1"/>
  <c r="CR37" i="3" s="1"/>
  <c r="CR45" i="3" a="1"/>
  <c r="CR45" i="3" s="1"/>
  <c r="CR12" i="3" a="1"/>
  <c r="CR12" i="3" s="1"/>
  <c r="CR13" i="3" a="1"/>
  <c r="CR13" i="3" s="1"/>
  <c r="CR18" i="3" a="1"/>
  <c r="CR18" i="3" s="1"/>
  <c r="CR48" i="3" a="1"/>
  <c r="CR48" i="3" s="1"/>
  <c r="CR42" i="3" a="1"/>
  <c r="CR42" i="3" s="1"/>
  <c r="CR20" i="3" a="1"/>
  <c r="CR20" i="3" s="1"/>
  <c r="CR32" i="3" a="1"/>
  <c r="CR32" i="3" s="1"/>
  <c r="CR31" i="3" a="1"/>
  <c r="CR31" i="3" s="1"/>
  <c r="CR23" i="3" a="1"/>
  <c r="CR23" i="3" s="1"/>
  <c r="CR36" i="3" a="1"/>
  <c r="CR36" i="3" s="1"/>
  <c r="CR35" i="3" a="1"/>
  <c r="CR35" i="3" s="1"/>
  <c r="CR41" i="3" a="1"/>
  <c r="CR41" i="3" s="1"/>
  <c r="CR29" i="3" a="1"/>
  <c r="CR29" i="3" s="1"/>
  <c r="CR33" i="3" a="1"/>
  <c r="CR33" i="3" s="1"/>
  <c r="CR46" i="3" a="1"/>
  <c r="CR46" i="3" s="1"/>
  <c r="CR50" i="3" a="1"/>
  <c r="CR50" i="3" s="1"/>
  <c r="CR47" i="3" a="1"/>
  <c r="CR47" i="3" s="1"/>
  <c r="CR16" i="3" a="1"/>
  <c r="CR16" i="3" s="1"/>
  <c r="CR38" i="3" a="1"/>
  <c r="CR38" i="3" s="1"/>
  <c r="CR25" i="3" a="1"/>
  <c r="CR25" i="3" s="1"/>
  <c r="CR43" i="3" a="1"/>
  <c r="CR43" i="3" s="1"/>
  <c r="CR39" i="3" a="1"/>
  <c r="CR39" i="3" s="1"/>
  <c r="CR40" i="3" a="1"/>
  <c r="CR40" i="3" s="1"/>
  <c r="CR44" i="3" a="1"/>
  <c r="CR44" i="3" s="1"/>
  <c r="CR26" i="3" a="1"/>
  <c r="CR26" i="3" s="1"/>
  <c r="CR51" i="3" a="1"/>
  <c r="CR51" i="3" s="1"/>
  <c r="CR19" i="3" a="1"/>
  <c r="CR19" i="3" s="1"/>
  <c r="CR28" i="3" a="1"/>
  <c r="CR28" i="3" s="1"/>
  <c r="CR17" i="3" a="1"/>
  <c r="CR17" i="3" s="1"/>
  <c r="CR15" i="3" a="1"/>
  <c r="CR15" i="3" s="1"/>
  <c r="CR30" i="3" a="1"/>
  <c r="CR30" i="3" s="1"/>
  <c r="CR49" i="3" a="1"/>
  <c r="CR49" i="3" s="1"/>
  <c r="CR27" i="3" a="1"/>
  <c r="CR27" i="3" s="1"/>
  <c r="CR34" i="3" a="1"/>
  <c r="CR34" i="3" s="1"/>
  <c r="CR24" i="3" a="1"/>
  <c r="CR24" i="3" s="1"/>
  <c r="CH26" i="3" a="1"/>
  <c r="CH26" i="3" s="1"/>
  <c r="CH31" i="3" a="1"/>
  <c r="CH31" i="3" s="1"/>
  <c r="CH27" i="3" a="1"/>
  <c r="CH27" i="3" s="1"/>
  <c r="CH22" i="3" a="1"/>
  <c r="CH22" i="3" s="1"/>
  <c r="CH35" i="3" a="1"/>
  <c r="CH35" i="3" s="1"/>
  <c r="CH51" i="3" a="1"/>
  <c r="CH51" i="3" s="1"/>
  <c r="CH25" i="3" a="1"/>
  <c r="CH25" i="3" s="1"/>
  <c r="CH23" i="3" a="1"/>
  <c r="CH23" i="3" s="1"/>
  <c r="CH38" i="3" a="1"/>
  <c r="CH38" i="3" s="1"/>
  <c r="CH40" i="3" a="1"/>
  <c r="CH40" i="3" s="1"/>
  <c r="CH16" i="3" a="1"/>
  <c r="CH16" i="3" s="1"/>
  <c r="CH21" i="3" a="1"/>
  <c r="CH21" i="3" s="1"/>
  <c r="CH37" i="3" a="1"/>
  <c r="CH37" i="3" s="1"/>
  <c r="CH44" i="3" a="1"/>
  <c r="CH44" i="3" s="1"/>
  <c r="CH29" i="3" a="1"/>
  <c r="CH29" i="3" s="1"/>
  <c r="CH49" i="3" a="1"/>
  <c r="CH49" i="3" s="1"/>
  <c r="CH12" i="3" a="1"/>
  <c r="CH12" i="3" s="1"/>
  <c r="CH33" i="3" a="1"/>
  <c r="CH33" i="3" s="1"/>
  <c r="CH32" i="3" a="1"/>
  <c r="CH32" i="3" s="1"/>
  <c r="CH41" i="3" a="1"/>
  <c r="CH41" i="3" s="1"/>
  <c r="CH28" i="3" a="1"/>
  <c r="CH28" i="3" s="1"/>
  <c r="CH15" i="3" a="1"/>
  <c r="CH15" i="3" s="1"/>
  <c r="CH13" i="3" a="1"/>
  <c r="CH13" i="3" s="1"/>
  <c r="CH50" i="3" a="1"/>
  <c r="CH50" i="3" s="1"/>
  <c r="CH34" i="3" a="1"/>
  <c r="CH34" i="3" s="1"/>
  <c r="CH19" i="3" a="1"/>
  <c r="CH19" i="3" s="1"/>
  <c r="CH43" i="3" a="1"/>
  <c r="CH43" i="3" s="1"/>
  <c r="CH42" i="3" a="1"/>
  <c r="CH42" i="3" s="1"/>
  <c r="CH39" i="3" a="1"/>
  <c r="CH39" i="3" s="1"/>
  <c r="CH46" i="3" a="1"/>
  <c r="CH46" i="3" s="1"/>
  <c r="CH30" i="3" a="1"/>
  <c r="CH30" i="3" s="1"/>
  <c r="CH24" i="3" a="1"/>
  <c r="CH24" i="3" s="1"/>
  <c r="CH18" i="3" a="1"/>
  <c r="CH18" i="3" s="1"/>
  <c r="CH48" i="3" a="1"/>
  <c r="CH48" i="3" s="1"/>
  <c r="CH47" i="3" a="1"/>
  <c r="CH47" i="3" s="1"/>
  <c r="CH36" i="3" a="1"/>
  <c r="CH36" i="3" s="1"/>
  <c r="CH45" i="3" a="1"/>
  <c r="CH45" i="3" s="1"/>
  <c r="CH20" i="3" a="1"/>
  <c r="CH20" i="3" s="1"/>
  <c r="CH14" i="3" a="1"/>
  <c r="CH14" i="3" s="1"/>
  <c r="CH17" i="3" a="1"/>
  <c r="CH17" i="3" s="1"/>
  <c r="BN20" i="3" a="1"/>
  <c r="BN20" i="3" s="1"/>
  <c r="BX31" i="3" a="1"/>
  <c r="BX31" i="3" s="1"/>
  <c r="BX29" i="3" a="1"/>
  <c r="BX29" i="3" s="1"/>
  <c r="BN28" i="3" a="1"/>
  <c r="BN28" i="3" s="1"/>
  <c r="BX43" i="3" a="1"/>
  <c r="BX43" i="3" s="1"/>
  <c r="BX12" i="3" a="1"/>
  <c r="BX12" i="3" s="1"/>
  <c r="BX27" i="3" a="1"/>
  <c r="BX27" i="3" s="1"/>
  <c r="BX41" i="3" a="1"/>
  <c r="BX41" i="3" s="1"/>
  <c r="BX17" i="3" a="1"/>
  <c r="BX17" i="3" s="1"/>
  <c r="BN33" i="3" a="1"/>
  <c r="BN33" i="3" s="1"/>
  <c r="BX44" i="3" a="1"/>
  <c r="BX44" i="3" s="1"/>
  <c r="BX37" i="3" a="1"/>
  <c r="BX37" i="3" s="1"/>
  <c r="BX38" i="3" a="1"/>
  <c r="BX38" i="3" s="1"/>
  <c r="BX28" i="3" a="1"/>
  <c r="BX28" i="3" s="1"/>
  <c r="BX45" i="3" a="1"/>
  <c r="BX45" i="3" s="1"/>
  <c r="BX34" i="3" a="1"/>
  <c r="BX34" i="3" s="1"/>
  <c r="BX20" i="3" a="1"/>
  <c r="BX20" i="3" s="1"/>
  <c r="BX50" i="3" a="1"/>
  <c r="BX50" i="3" s="1"/>
  <c r="BX25" i="3" a="1"/>
  <c r="BX25" i="3" s="1"/>
  <c r="BX32" i="3" a="1"/>
  <c r="BX32" i="3" s="1"/>
  <c r="BN43" i="3" a="1"/>
  <c r="BN43" i="3" s="1"/>
  <c r="BX16" i="3" a="1"/>
  <c r="BX16" i="3" s="1"/>
  <c r="BX14" i="3" a="1"/>
  <c r="BX14" i="3" s="1"/>
  <c r="BX35" i="3" a="1"/>
  <c r="BX35" i="3" s="1"/>
  <c r="BX13" i="3" a="1"/>
  <c r="BX13" i="3" s="1"/>
  <c r="BX23" i="3" a="1"/>
  <c r="BX23" i="3" s="1"/>
  <c r="BX51" i="3" a="1"/>
  <c r="BX51" i="3" s="1"/>
  <c r="BX42" i="3" a="1"/>
  <c r="BX42" i="3" s="1"/>
  <c r="BX33" i="3" a="1"/>
  <c r="BX33" i="3" s="1"/>
  <c r="BX48" i="3" a="1"/>
  <c r="BX48" i="3" s="1"/>
  <c r="BX24" i="3" a="1"/>
  <c r="BX24" i="3" s="1"/>
  <c r="BX47" i="3" a="1"/>
  <c r="BX47" i="3" s="1"/>
  <c r="BX22" i="3" a="1"/>
  <c r="BX22" i="3" s="1"/>
  <c r="BX49" i="3" a="1"/>
  <c r="BX49" i="3" s="1"/>
  <c r="BX30" i="3" a="1"/>
  <c r="BX30" i="3" s="1"/>
  <c r="BX26" i="3" a="1"/>
  <c r="BX26" i="3" s="1"/>
  <c r="BX40" i="3" a="1"/>
  <c r="BX40" i="3" s="1"/>
  <c r="BX19" i="3" a="1"/>
  <c r="BX19" i="3" s="1"/>
  <c r="BX36" i="3" a="1"/>
  <c r="BX36" i="3" s="1"/>
  <c r="BX18" i="3" a="1"/>
  <c r="BX18" i="3" s="1"/>
  <c r="BX21" i="3" a="1"/>
  <c r="BX21" i="3" s="1"/>
  <c r="BX46" i="3" a="1"/>
  <c r="BX46" i="3" s="1"/>
  <c r="BX15" i="3" a="1"/>
  <c r="BX15" i="3" s="1"/>
  <c r="BX39" i="3" a="1"/>
  <c r="BX39" i="3" s="1"/>
  <c r="BN32" i="3" a="1"/>
  <c r="BN32" i="3" s="1"/>
  <c r="BN14" i="3" a="1"/>
  <c r="BN14" i="3" s="1"/>
  <c r="BN38" i="3" a="1"/>
  <c r="BN38" i="3" s="1"/>
  <c r="BN48" i="3" a="1"/>
  <c r="BN48" i="3" s="1"/>
  <c r="BN17" i="3" a="1"/>
  <c r="BN17" i="3" s="1"/>
  <c r="BN24" i="3" a="1"/>
  <c r="BN24" i="3" s="1"/>
  <c r="BN40" i="3" a="1"/>
  <c r="BN40" i="3" s="1"/>
  <c r="BN49" i="3" a="1"/>
  <c r="BN49" i="3" s="1"/>
  <c r="BN22" i="3" a="1"/>
  <c r="BN22" i="3" s="1"/>
  <c r="BN19" i="3" a="1"/>
  <c r="BN19" i="3" s="1"/>
  <c r="BN30" i="3" a="1"/>
  <c r="BN30" i="3" s="1"/>
  <c r="BN39" i="3" a="1"/>
  <c r="BN39" i="3" s="1"/>
  <c r="BN36" i="3" a="1"/>
  <c r="BN36" i="3" s="1"/>
  <c r="BN34" i="3" a="1"/>
  <c r="BN34" i="3" s="1"/>
  <c r="BL12" i="3"/>
  <c r="BM12" i="3" s="1"/>
  <c r="BN44" i="3" a="1"/>
  <c r="BN44" i="3" s="1"/>
  <c r="BN47" i="3" a="1"/>
  <c r="BN47" i="3" s="1"/>
  <c r="BN25" i="3" a="1"/>
  <c r="BN25" i="3" s="1"/>
  <c r="BN50" i="3" a="1"/>
  <c r="BN50" i="3" s="1"/>
  <c r="BN26" i="3" a="1"/>
  <c r="BN26" i="3" s="1"/>
  <c r="BL46" i="3"/>
  <c r="BM46" i="3" s="1"/>
  <c r="BN31" i="3" a="1"/>
  <c r="BN31" i="3" s="1"/>
  <c r="BN15" i="3" a="1"/>
  <c r="BN15" i="3" s="1"/>
  <c r="BN23" i="3" a="1"/>
  <c r="BN23" i="3" s="1"/>
  <c r="BN29" i="3" a="1"/>
  <c r="BN29" i="3" s="1"/>
  <c r="BL13" i="3"/>
  <c r="BM13" i="3" s="1"/>
  <c r="BL27" i="3"/>
  <c r="BM27" i="3" s="1"/>
  <c r="BL51" i="3"/>
  <c r="BM51" i="3" s="1"/>
  <c r="BN37" i="3" a="1"/>
  <c r="BN37" i="3" s="1"/>
  <c r="BN16" i="3" a="1"/>
  <c r="BN16" i="3" s="1"/>
  <c r="BN42" i="3" a="1"/>
  <c r="BN42" i="3" s="1"/>
  <c r="BN21" i="3" a="1"/>
  <c r="BN21" i="3" s="1"/>
  <c r="BN45" i="3" a="1"/>
  <c r="BN45" i="3" s="1"/>
  <c r="BN18" i="3" a="1"/>
  <c r="BN18" i="3" s="1"/>
  <c r="BD16" i="3" a="1"/>
  <c r="BD16" i="3" s="1"/>
  <c r="BD23" i="3" a="1"/>
  <c r="BD23" i="3" s="1"/>
  <c r="BD27" i="3" a="1"/>
  <c r="BD27" i="3" s="1"/>
  <c r="BD20" i="3" a="1"/>
  <c r="BD20" i="3" s="1"/>
  <c r="BD49" i="3" a="1"/>
  <c r="BD49" i="3" s="1"/>
  <c r="BD19" i="3" a="1"/>
  <c r="BD19" i="3" s="1"/>
  <c r="BD39" i="3" a="1"/>
  <c r="BD39" i="3" s="1"/>
  <c r="BD24" i="3" a="1"/>
  <c r="BD24" i="3" s="1"/>
  <c r="BD40" i="3" a="1"/>
  <c r="BD40" i="3" s="1"/>
  <c r="BD15" i="3" a="1"/>
  <c r="BD15" i="3" s="1"/>
  <c r="BD33" i="3" a="1"/>
  <c r="BD33" i="3" s="1"/>
  <c r="BB12" i="3"/>
  <c r="BC12" i="3" s="1"/>
  <c r="BD34" i="3" a="1"/>
  <c r="BD34" i="3" s="1"/>
  <c r="BD48" i="3" a="1"/>
  <c r="BD48" i="3" s="1"/>
  <c r="BD22" i="3" a="1"/>
  <c r="BD22" i="3" s="1"/>
  <c r="BD50" i="3" a="1"/>
  <c r="BD50" i="3" s="1"/>
  <c r="BD51" i="3" a="1"/>
  <c r="BD51" i="3" s="1"/>
  <c r="BD29" i="3" a="1"/>
  <c r="BD29" i="3" s="1"/>
  <c r="BD21" i="3" a="1"/>
  <c r="BD21" i="3" s="1"/>
  <c r="BD18" i="3" a="1"/>
  <c r="BD18" i="3" s="1"/>
  <c r="BD44" i="3" a="1"/>
  <c r="BD44" i="3" s="1"/>
  <c r="BD17" i="3" a="1"/>
  <c r="BD17" i="3" s="1"/>
  <c r="BD42" i="3" a="1"/>
  <c r="BD42" i="3" s="1"/>
  <c r="BD45" i="3" a="1"/>
  <c r="BD45" i="3" s="1"/>
  <c r="BD28" i="3" a="1"/>
  <c r="BD28" i="3" s="1"/>
  <c r="BD46" i="3" a="1"/>
  <c r="BD46" i="3" s="1"/>
  <c r="BB13" i="3"/>
  <c r="BC13" i="3" s="1"/>
  <c r="BD36" i="3" a="1"/>
  <c r="BD36" i="3" s="1"/>
  <c r="BD30" i="3" a="1"/>
  <c r="BD30" i="3" s="1"/>
  <c r="BD38" i="3" a="1"/>
  <c r="BD38" i="3" s="1"/>
  <c r="BD43" i="3" a="1"/>
  <c r="BD43" i="3" s="1"/>
  <c r="BB31" i="3"/>
  <c r="BC31" i="3" s="1"/>
  <c r="BD25" i="3" a="1"/>
  <c r="BD25" i="3" s="1"/>
  <c r="BB14" i="3"/>
  <c r="BC14" i="3" s="1"/>
  <c r="BD26" i="3" a="1"/>
  <c r="BD26" i="3" s="1"/>
  <c r="BD41" i="3" a="1"/>
  <c r="BD41" i="3" s="1"/>
  <c r="BD37" i="3" a="1"/>
  <c r="BD37" i="3" s="1"/>
  <c r="BD47" i="3" a="1"/>
  <c r="BD47" i="3" s="1"/>
  <c r="BD32" i="3" a="1"/>
  <c r="BD32" i="3" s="1"/>
  <c r="BC2" i="3"/>
  <c r="BD2" i="3" s="1" a="1"/>
  <c r="BD2" i="3" s="1"/>
  <c r="AT17" i="3" a="1"/>
  <c r="AT17" i="3" s="1"/>
  <c r="AT12" i="3" a="1"/>
  <c r="AT12" i="3" s="1"/>
  <c r="AT30" i="3" a="1"/>
  <c r="AT30" i="3" s="1"/>
  <c r="AT29" i="3" a="1"/>
  <c r="AT29" i="3" s="1"/>
  <c r="AT23" i="3" a="1"/>
  <c r="AT23" i="3" s="1"/>
  <c r="AT45" i="3" a="1"/>
  <c r="AT45" i="3" s="1"/>
  <c r="AT49" i="3" a="1"/>
  <c r="AT49" i="3" s="1"/>
  <c r="AT44" i="3" a="1"/>
  <c r="AT44" i="3" s="1"/>
  <c r="AT37" i="3" a="1"/>
  <c r="AT37" i="3" s="1"/>
  <c r="AT27" i="3" a="1"/>
  <c r="AT27" i="3" s="1"/>
  <c r="AT42" i="3" a="1"/>
  <c r="AT42" i="3" s="1"/>
  <c r="AT20" i="3" a="1"/>
  <c r="AT20" i="3" s="1"/>
  <c r="AT19" i="3" a="1"/>
  <c r="AT19" i="3" s="1"/>
  <c r="AJ26" i="3" a="1"/>
  <c r="AJ26" i="3" s="1"/>
  <c r="AT22" i="3" a="1"/>
  <c r="AT22" i="3" s="1"/>
  <c r="AT31" i="3" a="1"/>
  <c r="AT31" i="3" s="1"/>
  <c r="AT40" i="3" a="1"/>
  <c r="AT40" i="3" s="1"/>
  <c r="AT36" i="3" a="1"/>
  <c r="AT36" i="3" s="1"/>
  <c r="AT16" i="3" a="1"/>
  <c r="AT16" i="3" s="1"/>
  <c r="AT25" i="3" a="1"/>
  <c r="AT25" i="3" s="1"/>
  <c r="AT21" i="3" a="1"/>
  <c r="AT21" i="3" s="1"/>
  <c r="AT50" i="3" a="1"/>
  <c r="AT50" i="3" s="1"/>
  <c r="AT38" i="3" a="1"/>
  <c r="AT38" i="3" s="1"/>
  <c r="AT34" i="3" a="1"/>
  <c r="AT34" i="3" s="1"/>
  <c r="AT14" i="3" a="1"/>
  <c r="AT14" i="3" s="1"/>
  <c r="AT32" i="3" a="1"/>
  <c r="AT32" i="3" s="1"/>
  <c r="AT48" i="3" a="1"/>
  <c r="AT48" i="3" s="1"/>
  <c r="AT28" i="3" a="1"/>
  <c r="AT28" i="3" s="1"/>
  <c r="AT43" i="3" a="1"/>
  <c r="AT43" i="3" s="1"/>
  <c r="AT35" i="3" a="1"/>
  <c r="AT35" i="3" s="1"/>
  <c r="AT46" i="3" a="1"/>
  <c r="AT46" i="3" s="1"/>
  <c r="AT13" i="3" a="1"/>
  <c r="AT13" i="3" s="1"/>
  <c r="AT15" i="3" a="1"/>
  <c r="AT15" i="3" s="1"/>
  <c r="AJ13" i="3" a="1"/>
  <c r="AJ13" i="3" s="1"/>
  <c r="AT33" i="3" a="1"/>
  <c r="AT33" i="3" s="1"/>
  <c r="AT39" i="3" a="1"/>
  <c r="AT39" i="3" s="1"/>
  <c r="AT26" i="3" a="1"/>
  <c r="AT26" i="3" s="1"/>
  <c r="AT47" i="3" a="1"/>
  <c r="AT47" i="3" s="1"/>
  <c r="AT51" i="3" a="1"/>
  <c r="AT51" i="3" s="1"/>
  <c r="AT41" i="3" a="1"/>
  <c r="AT41" i="3" s="1"/>
  <c r="AT24" i="3" a="1"/>
  <c r="AT24" i="3" s="1"/>
  <c r="AT18" i="3" a="1"/>
  <c r="AT18" i="3" s="1"/>
  <c r="AJ30" i="3" a="1"/>
  <c r="AJ30" i="3" s="1"/>
  <c r="AJ20" i="3" a="1"/>
  <c r="AJ20" i="3" s="1"/>
  <c r="AJ12" i="3" a="1"/>
  <c r="AJ12" i="3" s="1"/>
  <c r="AJ16" i="3" a="1"/>
  <c r="AJ16" i="3" s="1"/>
  <c r="AJ25" i="3" a="1"/>
  <c r="AJ25" i="3" s="1"/>
  <c r="AJ44" i="3" a="1"/>
  <c r="AJ44" i="3" s="1"/>
  <c r="AJ28" i="3" a="1"/>
  <c r="AJ28" i="3" s="1"/>
  <c r="AJ48" i="3" a="1"/>
  <c r="AJ48" i="3" s="1"/>
  <c r="AJ19" i="3" a="1"/>
  <c r="AJ19" i="3" s="1"/>
  <c r="AJ35" i="3" a="1"/>
  <c r="AJ35" i="3" s="1"/>
  <c r="AJ45" i="3" a="1"/>
  <c r="AJ45" i="3" s="1"/>
  <c r="AJ49" i="3" a="1"/>
  <c r="AJ49" i="3" s="1"/>
  <c r="AJ38" i="3" a="1"/>
  <c r="AJ38" i="3" s="1"/>
  <c r="AJ34" i="3" a="1"/>
  <c r="AJ34" i="3" s="1"/>
  <c r="AJ15" i="3" a="1"/>
  <c r="AJ15" i="3" s="1"/>
  <c r="AJ46" i="3" a="1"/>
  <c r="AJ46" i="3" s="1"/>
  <c r="AJ21" i="3" a="1"/>
  <c r="AJ21" i="3" s="1"/>
  <c r="AJ39" i="3" a="1"/>
  <c r="AJ39" i="3" s="1"/>
  <c r="AJ23" i="3" a="1"/>
  <c r="AJ23" i="3" s="1"/>
  <c r="AJ22" i="3" a="1"/>
  <c r="AJ22" i="3" s="1"/>
  <c r="AJ51" i="3" a="1"/>
  <c r="AJ51" i="3" s="1"/>
  <c r="AJ24" i="3" a="1"/>
  <c r="AJ24" i="3" s="1"/>
  <c r="AJ17" i="3" a="1"/>
  <c r="AJ17" i="3" s="1"/>
  <c r="AJ36" i="3" a="1"/>
  <c r="AJ36" i="3" s="1"/>
  <c r="AJ29" i="3" a="1"/>
  <c r="AJ29" i="3" s="1"/>
  <c r="AJ40" i="3" a="1"/>
  <c r="AJ40" i="3" s="1"/>
  <c r="AJ50" i="3" a="1"/>
  <c r="AJ50" i="3" s="1"/>
  <c r="AJ18" i="3" a="1"/>
  <c r="AJ18" i="3" s="1"/>
  <c r="AJ37" i="3" a="1"/>
  <c r="AJ37" i="3" s="1"/>
  <c r="AJ31" i="3" a="1"/>
  <c r="AJ31" i="3" s="1"/>
  <c r="AJ41" i="3" a="1"/>
  <c r="AJ41" i="3" s="1"/>
  <c r="AJ14" i="3" a="1"/>
  <c r="AJ14" i="3" s="1"/>
  <c r="AJ33" i="3" a="1"/>
  <c r="AJ33" i="3" s="1"/>
  <c r="AJ43" i="3" a="1"/>
  <c r="AJ43" i="3" s="1"/>
  <c r="AJ32" i="3" a="1"/>
  <c r="AJ32" i="3" s="1"/>
  <c r="AJ42" i="3" a="1"/>
  <c r="AJ42" i="3" s="1"/>
  <c r="AJ27" i="3" a="1"/>
  <c r="AJ27" i="3" s="1"/>
  <c r="AJ47" i="3" a="1"/>
  <c r="AJ47" i="3" s="1"/>
  <c r="Z31" i="3" a="1"/>
  <c r="Z31" i="3" s="1"/>
  <c r="Z18" i="3" a="1"/>
  <c r="Z18" i="3" s="1"/>
  <c r="Z47" i="3" a="1"/>
  <c r="Z47" i="3" s="1"/>
  <c r="P47" i="3" a="1"/>
  <c r="P47" i="3" s="1"/>
  <c r="Z12" i="3" a="1"/>
  <c r="Z12" i="3" s="1"/>
  <c r="Z22" i="3" a="1"/>
  <c r="Z22" i="3" s="1"/>
  <c r="Z42" i="3" a="1"/>
  <c r="Z42" i="3" s="1"/>
  <c r="Z45" i="3" a="1"/>
  <c r="Z45" i="3" s="1"/>
  <c r="Z16" i="3" a="1"/>
  <c r="Z16" i="3" s="1"/>
  <c r="P48" i="3" a="1"/>
  <c r="P48" i="3" s="1"/>
  <c r="P17" i="3" a="1"/>
  <c r="P17" i="3" s="1"/>
  <c r="X33" i="3"/>
  <c r="Y33" i="3" s="1"/>
  <c r="X40" i="3"/>
  <c r="Y40" i="3" s="1"/>
  <c r="Z17" i="3" a="1"/>
  <c r="Z17" i="3" s="1"/>
  <c r="Z14" i="3" a="1"/>
  <c r="Z14" i="3" s="1"/>
  <c r="Z24" i="3" a="1"/>
  <c r="Z24" i="3" s="1"/>
  <c r="Z19" i="3" a="1"/>
  <c r="Z19" i="3" s="1"/>
  <c r="Z32" i="3" a="1"/>
  <c r="Z32" i="3" s="1"/>
  <c r="Z26" i="3" a="1"/>
  <c r="Z26" i="3" s="1"/>
  <c r="Z48" i="3" a="1"/>
  <c r="Z48" i="3" s="1"/>
  <c r="Z50" i="3" a="1"/>
  <c r="Z50" i="3" s="1"/>
  <c r="Z23" i="3" a="1"/>
  <c r="Z23" i="3" s="1"/>
  <c r="Z41" i="3" a="1"/>
  <c r="Z41" i="3" s="1"/>
  <c r="Z15" i="3" a="1"/>
  <c r="Z15" i="3" s="1"/>
  <c r="Z29" i="3" a="1"/>
  <c r="Z29" i="3" s="1"/>
  <c r="X43" i="3"/>
  <c r="Y43" i="3" s="1"/>
  <c r="Z37" i="3" a="1"/>
  <c r="Z37" i="3" s="1"/>
  <c r="Z39" i="3" a="1"/>
  <c r="Z39" i="3" s="1"/>
  <c r="Z30" i="3" a="1"/>
  <c r="Z30" i="3" s="1"/>
  <c r="Z27" i="3" a="1"/>
  <c r="Z27" i="3" s="1"/>
  <c r="Z38" i="3" a="1"/>
  <c r="Z38" i="3" s="1"/>
  <c r="Z20" i="3" a="1"/>
  <c r="Z20" i="3" s="1"/>
  <c r="X46" i="3"/>
  <c r="Y46" i="3" s="1"/>
  <c r="X51" i="3"/>
  <c r="Y51" i="3" s="1"/>
  <c r="Z34" i="3" a="1"/>
  <c r="Z34" i="3" s="1"/>
  <c r="Z25" i="3" a="1"/>
  <c r="Z25" i="3" s="1"/>
  <c r="Z21" i="3" a="1"/>
  <c r="Z21" i="3" s="1"/>
  <c r="X13" i="3"/>
  <c r="Y13" i="3" s="1"/>
  <c r="X28" i="3"/>
  <c r="Y28" i="3" s="1"/>
  <c r="Z44" i="3" a="1"/>
  <c r="Z44" i="3" s="1"/>
  <c r="Z36" i="3" a="1"/>
  <c r="Z36" i="3" s="1"/>
  <c r="Z35" i="3" a="1"/>
  <c r="Z35" i="3" s="1"/>
  <c r="Z49" i="3" a="1"/>
  <c r="Z49" i="3" s="1"/>
  <c r="P41" i="3" a="1"/>
  <c r="P41" i="3" s="1"/>
  <c r="P13" i="3" a="1"/>
  <c r="P13" i="3" s="1"/>
  <c r="P51" i="3" a="1"/>
  <c r="P51" i="3" s="1"/>
  <c r="P25" i="3" a="1"/>
  <c r="P25" i="3" s="1"/>
  <c r="P34" i="3" a="1"/>
  <c r="P34" i="3" s="1"/>
  <c r="P37" i="3" a="1"/>
  <c r="P37" i="3" s="1"/>
  <c r="P16" i="3" a="1"/>
  <c r="P16" i="3" s="1"/>
  <c r="P28" i="3" a="1"/>
  <c r="P28" i="3" s="1"/>
  <c r="P19" i="3" a="1"/>
  <c r="P19" i="3" s="1"/>
  <c r="P45" i="3" a="1"/>
  <c r="P45" i="3" s="1"/>
  <c r="P31" i="3" a="1"/>
  <c r="P31" i="3" s="1"/>
  <c r="P15" i="3" a="1"/>
  <c r="P15" i="3" s="1"/>
  <c r="P50" i="3" a="1"/>
  <c r="P50" i="3" s="1"/>
  <c r="P14" i="3" a="1"/>
  <c r="P14" i="3" s="1"/>
  <c r="P12" i="3" a="1"/>
  <c r="P12" i="3" s="1"/>
  <c r="P49" i="3" a="1"/>
  <c r="P49" i="3" s="1"/>
  <c r="P39" i="3" a="1"/>
  <c r="P39" i="3" s="1"/>
  <c r="P40" i="3" a="1"/>
  <c r="P40" i="3" s="1"/>
  <c r="P30" i="3" a="1"/>
  <c r="P30" i="3" s="1"/>
  <c r="P20" i="3" a="1"/>
  <c r="P20" i="3" s="1"/>
  <c r="P36" i="3" a="1"/>
  <c r="P36" i="3" s="1"/>
  <c r="P32" i="3" a="1"/>
  <c r="P32" i="3" s="1"/>
  <c r="P38" i="3" a="1"/>
  <c r="P38" i="3" s="1"/>
  <c r="P42" i="3" a="1"/>
  <c r="P42" i="3" s="1"/>
  <c r="N27" i="3"/>
  <c r="O27" i="3" s="1"/>
  <c r="N26" i="3"/>
  <c r="O26" i="3" s="1"/>
  <c r="N33" i="3"/>
  <c r="O33" i="3" s="1"/>
  <c r="N22" i="3"/>
  <c r="O22" i="3" s="1"/>
  <c r="P21" i="3" a="1"/>
  <c r="P21" i="3" s="1"/>
  <c r="N35" i="3"/>
  <c r="O35" i="3" s="1"/>
  <c r="N24" i="3"/>
  <c r="O24" i="3" s="1"/>
  <c r="P43" i="3" a="1"/>
  <c r="P43" i="3" s="1"/>
  <c r="DB5" i="3" a="1"/>
  <c r="DB5" i="3" s="1"/>
  <c r="DB9" i="3" a="1"/>
  <c r="DB9" i="3" s="1"/>
  <c r="DB6" i="3" a="1"/>
  <c r="DB6" i="3" s="1"/>
  <c r="DB11" i="3" a="1"/>
  <c r="DB11" i="3" s="1"/>
  <c r="CZ4" i="3"/>
  <c r="DA4" i="3" s="1"/>
  <c r="DB8" i="3" a="1"/>
  <c r="DB8" i="3" s="1"/>
  <c r="DB7" i="3" a="1"/>
  <c r="DB7" i="3" s="1"/>
  <c r="DB2" i="3" a="1"/>
  <c r="DB2" i="3" s="1"/>
  <c r="DB3" i="3" a="1"/>
  <c r="DB3" i="3" s="1"/>
  <c r="DB10" i="3" a="1"/>
  <c r="DB10" i="3" s="1"/>
  <c r="CR9" i="3" a="1"/>
  <c r="CR9" i="3" s="1"/>
  <c r="CP4" i="3"/>
  <c r="CQ4" i="3" s="1"/>
  <c r="CR3" i="3" a="1"/>
  <c r="CR3" i="3" s="1"/>
  <c r="CR11" i="3" a="1"/>
  <c r="CR11" i="3" s="1"/>
  <c r="CH11" i="3" a="1"/>
  <c r="CH11" i="3" s="1"/>
  <c r="CR6" i="3" a="1"/>
  <c r="CR6" i="3" s="1"/>
  <c r="CH5" i="3" a="1"/>
  <c r="CH5" i="3" s="1"/>
  <c r="CR5" i="3" a="1"/>
  <c r="CR5" i="3" s="1"/>
  <c r="CH8" i="3" a="1"/>
  <c r="CH8" i="3" s="1"/>
  <c r="CR8" i="3" a="1"/>
  <c r="CR8" i="3" s="1"/>
  <c r="CR2" i="3" a="1"/>
  <c r="CR2" i="3" s="1"/>
  <c r="CR7" i="3" a="1"/>
  <c r="CR7" i="3" s="1"/>
  <c r="CR10" i="3" a="1"/>
  <c r="CR10" i="3" s="1"/>
  <c r="CH3" i="3" a="1"/>
  <c r="CH3" i="3" s="1"/>
  <c r="CH7" i="3" a="1"/>
  <c r="CH7" i="3" s="1"/>
  <c r="CF4" i="3"/>
  <c r="CG4" i="3" s="1"/>
  <c r="CH6" i="3" a="1"/>
  <c r="CH6" i="3" s="1"/>
  <c r="CH10" i="3" a="1"/>
  <c r="CH10" i="3" s="1"/>
  <c r="CH9" i="3" a="1"/>
  <c r="CH9" i="3" s="1"/>
  <c r="BX9" i="3" a="1"/>
  <c r="BX9" i="3" s="1"/>
  <c r="BX8" i="3" a="1"/>
  <c r="BX8" i="3" s="1"/>
  <c r="BX7" i="3" a="1"/>
  <c r="BX7" i="3" s="1"/>
  <c r="BX11" i="3" a="1"/>
  <c r="BX11" i="3" s="1"/>
  <c r="BX5" i="3" a="1"/>
  <c r="BX5" i="3" s="1"/>
  <c r="BX10" i="3" a="1"/>
  <c r="BX10" i="3" s="1"/>
  <c r="BV4" i="3"/>
  <c r="BW4" i="3" s="1"/>
  <c r="BX6" i="3" a="1"/>
  <c r="BX6" i="3" s="1"/>
  <c r="BX3" i="3" a="1"/>
  <c r="BX3" i="3" s="1"/>
  <c r="BX2" i="3" a="1"/>
  <c r="BX2" i="3" s="1"/>
  <c r="BL4" i="3"/>
  <c r="BM4" i="3" s="1"/>
  <c r="BN4" i="3" s="1" a="1"/>
  <c r="BN4" i="3" s="1"/>
  <c r="BN3" i="3" a="1"/>
  <c r="BN3" i="3" s="1"/>
  <c r="BN9" i="3" a="1"/>
  <c r="BN9" i="3" s="1"/>
  <c r="BN11" i="3" a="1"/>
  <c r="BN11" i="3" s="1"/>
  <c r="BN5" i="3" a="1"/>
  <c r="BN5" i="3" s="1"/>
  <c r="BN10" i="3" a="1"/>
  <c r="BN10" i="3" s="1"/>
  <c r="BN8" i="3" a="1"/>
  <c r="BN8" i="3" s="1"/>
  <c r="BN7" i="3" a="1"/>
  <c r="BN7" i="3" s="1"/>
  <c r="BN6" i="3" a="1"/>
  <c r="BN6" i="3" s="1"/>
  <c r="BD7" i="3" a="1"/>
  <c r="BD7" i="3" s="1"/>
  <c r="BB5" i="3"/>
  <c r="BC5" i="3" s="1"/>
  <c r="BD5" i="3" s="1" a="1"/>
  <c r="BD5" i="3" s="1"/>
  <c r="BD8" i="3" a="1"/>
  <c r="BD8" i="3" s="1"/>
  <c r="BD9" i="3" a="1"/>
  <c r="BD9" i="3" s="1"/>
  <c r="BD6" i="3" a="1"/>
  <c r="BD6" i="3" s="1"/>
  <c r="BB10" i="3"/>
  <c r="BC10" i="3" s="1"/>
  <c r="BD11" i="3" a="1"/>
  <c r="BD11" i="3" s="1"/>
  <c r="BB4" i="3"/>
  <c r="BC4" i="3" s="1"/>
  <c r="BD3" i="3" a="1"/>
  <c r="BD3" i="3" s="1"/>
  <c r="AT3" i="3" a="1"/>
  <c r="AT3" i="3" s="1"/>
  <c r="AT9" i="3" a="1"/>
  <c r="AT9" i="3" s="1"/>
  <c r="AT6" i="3" a="1"/>
  <c r="AT6" i="3" s="1"/>
  <c r="AR11" i="3"/>
  <c r="AS11" i="3" s="1"/>
  <c r="AR4" i="3"/>
  <c r="AS4" i="3" s="1"/>
  <c r="AT10" i="3" a="1"/>
  <c r="AT10" i="3" s="1"/>
  <c r="AT8" i="3" a="1"/>
  <c r="AT8" i="3" s="1"/>
  <c r="AT7" i="3" a="1"/>
  <c r="AT7" i="3" s="1"/>
  <c r="AT5" i="3" a="1"/>
  <c r="AT5" i="3" s="1"/>
  <c r="AJ3" i="3" a="1"/>
  <c r="AJ3" i="3" s="1"/>
  <c r="AJ4" i="3" a="1"/>
  <c r="AJ4" i="3" s="1"/>
  <c r="AJ6" i="3" a="1"/>
  <c r="AJ6" i="3" s="1"/>
  <c r="AH7" i="3"/>
  <c r="AI7" i="3" s="1"/>
  <c r="AJ5" i="3" a="1"/>
  <c r="AJ5" i="3" s="1"/>
  <c r="AJ9" i="3" a="1"/>
  <c r="AJ9" i="3" s="1"/>
  <c r="AJ8" i="3" a="1"/>
  <c r="AJ8" i="3" s="1"/>
  <c r="AJ11" i="3" a="1"/>
  <c r="AJ11" i="3" s="1"/>
  <c r="AJ10" i="3" a="1"/>
  <c r="AJ10" i="3" s="1"/>
  <c r="Z3" i="3" a="1"/>
  <c r="Z3" i="3" s="1"/>
  <c r="AJ2" i="3" a="1"/>
  <c r="AJ2" i="3" s="1"/>
  <c r="Z11" i="3" a="1"/>
  <c r="Z11" i="3" s="1"/>
  <c r="X4" i="3"/>
  <c r="Y4" i="3" s="1"/>
  <c r="Z7" i="3" a="1"/>
  <c r="Z7" i="3" s="1"/>
  <c r="Z6" i="3" a="1"/>
  <c r="Z6" i="3" s="1"/>
  <c r="Z8" i="3" a="1"/>
  <c r="Z8" i="3" s="1"/>
  <c r="P3" i="3" a="1"/>
  <c r="P3" i="3" s="1"/>
  <c r="P10" i="3" a="1"/>
  <c r="P10" i="3" s="1"/>
  <c r="P5" i="3" a="1"/>
  <c r="P5" i="3" s="1"/>
  <c r="P7" i="3" a="1"/>
  <c r="P7" i="3" s="1"/>
  <c r="N9" i="3"/>
  <c r="O9" i="3" s="1"/>
  <c r="N11" i="3"/>
  <c r="O11" i="3" s="1"/>
  <c r="P11" i="3" s="1" a="1"/>
  <c r="P11" i="3" s="1"/>
  <c r="N8" i="3"/>
  <c r="O8" i="3" s="1"/>
  <c r="N4" i="3"/>
  <c r="O4" i="3" s="1"/>
  <c r="X10" i="3"/>
  <c r="Y10" i="3" s="1"/>
  <c r="Z10" i="3" s="1" a="1"/>
  <c r="Z10" i="3" s="1"/>
  <c r="X5" i="3"/>
  <c r="X9" i="3"/>
  <c r="Y9" i="3" s="1"/>
  <c r="Z9" i="3" s="1" a="1"/>
  <c r="Z9" i="3" s="1"/>
  <c r="DL3" i="6" l="1" a="1"/>
  <c r="DL3" i="6" s="1"/>
  <c r="GX18" i="3" a="1"/>
  <c r="GX18" i="3" s="1"/>
  <c r="GX28" i="3" a="1"/>
  <c r="GX28" i="3" s="1"/>
  <c r="GX31" i="3" a="1"/>
  <c r="GX31" i="3" s="1"/>
  <c r="GX22" i="3" a="1"/>
  <c r="GX22" i="3" s="1"/>
  <c r="GX32" i="3" a="1"/>
  <c r="GX32" i="3" s="1"/>
  <c r="GX2" i="3" a="1"/>
  <c r="GX2" i="3" s="1"/>
  <c r="GX27" i="3" a="1"/>
  <c r="GX27" i="3" s="1"/>
  <c r="GX48" i="3" a="1"/>
  <c r="GX48" i="3" s="1"/>
  <c r="GX5" i="3" a="1"/>
  <c r="GX5" i="3" s="1"/>
  <c r="GX45" i="3" a="1"/>
  <c r="GX45" i="3" s="1"/>
  <c r="GX6" i="3" a="1"/>
  <c r="GX6" i="3" s="1"/>
  <c r="GX39" i="3" a="1"/>
  <c r="GX39" i="3" s="1"/>
  <c r="GX26" i="3" a="1"/>
  <c r="GX26" i="3" s="1"/>
  <c r="GX21" i="3" a="1"/>
  <c r="GX21" i="3" s="1"/>
  <c r="GX15" i="3" a="1"/>
  <c r="GX15" i="3" s="1"/>
  <c r="GX47" i="3" a="1"/>
  <c r="GX47" i="3" s="1"/>
  <c r="GX50" i="3" a="1"/>
  <c r="GX50" i="3" s="1"/>
  <c r="GX3" i="3" a="1"/>
  <c r="GX3" i="3" s="1"/>
  <c r="GX23" i="3" a="1"/>
  <c r="GX23" i="3" s="1"/>
  <c r="GX11" i="3" a="1"/>
  <c r="GX11" i="3" s="1"/>
  <c r="GX25" i="3" a="1"/>
  <c r="GX25" i="3" s="1"/>
  <c r="GX37" i="3" a="1"/>
  <c r="GX37" i="3" s="1"/>
  <c r="GX16" i="3" a="1"/>
  <c r="GX16" i="3" s="1"/>
  <c r="GX36" i="3" a="1"/>
  <c r="GX36" i="3" s="1"/>
  <c r="GX34" i="3" a="1"/>
  <c r="GX34" i="3" s="1"/>
  <c r="GX12" i="3" a="1"/>
  <c r="GX12" i="3" s="1"/>
  <c r="GX10" i="3" a="1"/>
  <c r="GX10" i="3" s="1"/>
  <c r="GX17" i="3" a="1"/>
  <c r="GX17" i="3" s="1"/>
  <c r="GX8" i="3" a="1"/>
  <c r="GX8" i="3" s="1"/>
  <c r="GX24" i="3" a="1"/>
  <c r="GX24" i="3" s="1"/>
  <c r="GX41" i="3" a="1"/>
  <c r="GX41" i="3" s="1"/>
  <c r="GX40" i="3" a="1"/>
  <c r="GX40" i="3" s="1"/>
  <c r="GX7" i="3" a="1"/>
  <c r="GX7" i="3" s="1"/>
  <c r="GX35" i="3" a="1"/>
  <c r="GX35" i="3" s="1"/>
  <c r="GX13" i="3" a="1"/>
  <c r="GX13" i="3" s="1"/>
  <c r="GX20" i="3" a="1"/>
  <c r="GX20" i="3" s="1"/>
  <c r="GX49" i="3" a="1"/>
  <c r="GX49" i="3" s="1"/>
  <c r="GX43" i="3" a="1"/>
  <c r="GX43" i="3" s="1"/>
  <c r="GX4" i="3" a="1"/>
  <c r="GX4" i="3" s="1"/>
  <c r="GX29" i="3" a="1"/>
  <c r="GX29" i="3" s="1"/>
  <c r="GX33" i="3" a="1"/>
  <c r="GX33" i="3" s="1"/>
  <c r="GX46" i="3" a="1"/>
  <c r="GX46" i="3" s="1"/>
  <c r="GX51" i="3" a="1"/>
  <c r="GX51" i="3" s="1"/>
  <c r="GX30" i="3" a="1"/>
  <c r="GX30" i="3" s="1"/>
  <c r="GX9" i="3" a="1"/>
  <c r="GX9" i="3" s="1"/>
  <c r="GX19" i="3" a="1"/>
  <c r="GX19" i="3" s="1"/>
  <c r="GX38" i="3" a="1"/>
  <c r="GX38" i="3" s="1"/>
  <c r="GD42" i="3" a="1"/>
  <c r="GD42" i="3" s="1"/>
  <c r="GN3" i="3" a="1"/>
  <c r="GN3" i="3" s="1"/>
  <c r="DZ3" i="6" s="1" a="1"/>
  <c r="DZ3" i="6" s="1"/>
  <c r="GD28" i="3" a="1"/>
  <c r="GD28" i="3" s="1"/>
  <c r="GD29" i="3" a="1"/>
  <c r="GD29" i="3" s="1"/>
  <c r="GD25" i="3" a="1"/>
  <c r="GD25" i="3" s="1"/>
  <c r="GD8" i="3" a="1"/>
  <c r="GD8" i="3" s="1"/>
  <c r="GD2" i="3" a="1"/>
  <c r="GD2" i="3" s="1"/>
  <c r="GD36" i="3" a="1"/>
  <c r="GD36" i="3" s="1"/>
  <c r="GD24" i="3" a="1"/>
  <c r="GD24" i="3" s="1"/>
  <c r="GD40" i="3" a="1"/>
  <c r="GD40" i="3" s="1"/>
  <c r="GD32" i="3" a="1"/>
  <c r="GD32" i="3" s="1"/>
  <c r="GD9" i="3" a="1"/>
  <c r="GD9" i="3" s="1"/>
  <c r="GD26" i="3" a="1"/>
  <c r="GD26" i="3" s="1"/>
  <c r="GD3" i="3" a="1"/>
  <c r="GD3" i="3" s="1"/>
  <c r="GD31" i="3" a="1"/>
  <c r="GD31" i="3" s="1"/>
  <c r="GD20" i="3" a="1"/>
  <c r="GD20" i="3" s="1"/>
  <c r="GD51" i="3" a="1"/>
  <c r="GD51" i="3" s="1"/>
  <c r="GD50" i="3" a="1"/>
  <c r="GD50" i="3" s="1"/>
  <c r="GD33" i="3" a="1"/>
  <c r="GD33" i="3" s="1"/>
  <c r="GD6" i="3" a="1"/>
  <c r="GD6" i="3" s="1"/>
  <c r="GD41" i="3" a="1"/>
  <c r="GD41" i="3" s="1"/>
  <c r="GD15" i="3" a="1"/>
  <c r="GD15" i="3" s="1"/>
  <c r="GD38" i="3" a="1"/>
  <c r="GD38" i="3" s="1"/>
  <c r="GD13" i="3" a="1"/>
  <c r="GD13" i="3" s="1"/>
  <c r="GD27" i="3" a="1"/>
  <c r="GD27" i="3" s="1"/>
  <c r="GD18" i="3" a="1"/>
  <c r="GD18" i="3" s="1"/>
  <c r="GD45" i="3" a="1"/>
  <c r="GD45" i="3" s="1"/>
  <c r="GD22" i="3" a="1"/>
  <c r="GD22" i="3" s="1"/>
  <c r="GD35" i="3" a="1"/>
  <c r="GD35" i="3" s="1"/>
  <c r="GD19" i="3" a="1"/>
  <c r="GD19" i="3" s="1"/>
  <c r="GD37" i="3" a="1"/>
  <c r="GD37" i="3" s="1"/>
  <c r="GD21" i="3" a="1"/>
  <c r="GD21" i="3" s="1"/>
  <c r="GD49" i="3" a="1"/>
  <c r="GD49" i="3" s="1"/>
  <c r="GD14" i="3" a="1"/>
  <c r="GD14" i="3" s="1"/>
  <c r="GD48" i="3" a="1"/>
  <c r="GD48" i="3" s="1"/>
  <c r="GD12" i="3" a="1"/>
  <c r="GD12" i="3" s="1"/>
  <c r="GD34" i="3" a="1"/>
  <c r="GD34" i="3" s="1"/>
  <c r="GD7" i="3" a="1"/>
  <c r="GD7" i="3" s="1"/>
  <c r="GD46" i="3" a="1"/>
  <c r="GD46" i="3" s="1"/>
  <c r="GD47" i="3" a="1"/>
  <c r="GD47" i="3" s="1"/>
  <c r="GD16" i="3" a="1"/>
  <c r="GD16" i="3" s="1"/>
  <c r="GD39" i="3" a="1"/>
  <c r="GD39" i="3" s="1"/>
  <c r="GD30" i="3" a="1"/>
  <c r="GD30" i="3" s="1"/>
  <c r="GD43" i="3" a="1"/>
  <c r="GD43" i="3" s="1"/>
  <c r="GD23" i="3" a="1"/>
  <c r="GD23" i="3" s="1"/>
  <c r="GD11" i="3" a="1"/>
  <c r="GD11" i="3" s="1"/>
  <c r="GD10" i="3" a="1"/>
  <c r="GD10" i="3" s="1"/>
  <c r="GD17" i="3" a="1"/>
  <c r="GD17" i="3" s="1"/>
  <c r="GD4" i="3" a="1"/>
  <c r="GD4" i="3" s="1"/>
  <c r="GD44" i="3" a="1"/>
  <c r="GD44" i="3" s="1"/>
  <c r="FJ10" i="3" a="1"/>
  <c r="FJ10" i="3" s="1"/>
  <c r="FJ25" i="3" a="1"/>
  <c r="FJ25" i="3" s="1"/>
  <c r="FJ4" i="3" a="1"/>
  <c r="FJ4" i="3" s="1"/>
  <c r="FJ29" i="3" a="1"/>
  <c r="FJ29" i="3" s="1"/>
  <c r="FJ18" i="3" a="1"/>
  <c r="FJ18" i="3" s="1"/>
  <c r="FJ35" i="3" a="1"/>
  <c r="FJ35" i="3" s="1"/>
  <c r="FJ43" i="3" a="1"/>
  <c r="FJ43" i="3" s="1"/>
  <c r="FJ26" i="3" a="1"/>
  <c r="FJ26" i="3" s="1"/>
  <c r="FJ15" i="3" a="1"/>
  <c r="FJ15" i="3" s="1"/>
  <c r="FJ5" i="3" a="1"/>
  <c r="FJ5" i="3" s="1"/>
  <c r="FJ21" i="3" a="1"/>
  <c r="FJ21" i="3" s="1"/>
  <c r="FJ8" i="3" a="1"/>
  <c r="FJ8" i="3" s="1"/>
  <c r="FJ2" i="3" a="1"/>
  <c r="FJ2" i="3" s="1"/>
  <c r="FJ42" i="3" a="1"/>
  <c r="FJ42" i="3" s="1"/>
  <c r="FJ48" i="3" a="1"/>
  <c r="FJ48" i="3" s="1"/>
  <c r="FJ40" i="3" a="1"/>
  <c r="FJ40" i="3" s="1"/>
  <c r="FJ14" i="3" a="1"/>
  <c r="FJ14" i="3" s="1"/>
  <c r="FJ45" i="3" a="1"/>
  <c r="FJ45" i="3" s="1"/>
  <c r="FJ49" i="3" a="1"/>
  <c r="FJ49" i="3" s="1"/>
  <c r="FJ30" i="3" a="1"/>
  <c r="FJ30" i="3" s="1"/>
  <c r="FJ33" i="3" a="1"/>
  <c r="FJ33" i="3" s="1"/>
  <c r="FJ23" i="3" a="1"/>
  <c r="FJ23" i="3" s="1"/>
  <c r="FJ17" i="3" a="1"/>
  <c r="FJ17" i="3" s="1"/>
  <c r="FJ32" i="3" a="1"/>
  <c r="FJ32" i="3" s="1"/>
  <c r="FJ34" i="3" a="1"/>
  <c r="FJ34" i="3" s="1"/>
  <c r="FJ28" i="3" a="1"/>
  <c r="FJ28" i="3" s="1"/>
  <c r="FJ7" i="3" a="1"/>
  <c r="FJ7" i="3" s="1"/>
  <c r="FJ9" i="3" a="1"/>
  <c r="FJ9" i="3" s="1"/>
  <c r="FJ19" i="3" a="1"/>
  <c r="FJ19" i="3" s="1"/>
  <c r="FJ36" i="3" a="1"/>
  <c r="FJ36" i="3" s="1"/>
  <c r="FJ39" i="3" a="1"/>
  <c r="FJ39" i="3" s="1"/>
  <c r="FJ11" i="3" a="1"/>
  <c r="FJ11" i="3" s="1"/>
  <c r="FJ20" i="3" a="1"/>
  <c r="FJ20" i="3" s="1"/>
  <c r="FJ24" i="3" a="1"/>
  <c r="FJ24" i="3" s="1"/>
  <c r="FJ6" i="3" a="1"/>
  <c r="FJ6" i="3" s="1"/>
  <c r="FJ16" i="3" a="1"/>
  <c r="FJ16" i="3" s="1"/>
  <c r="FJ31" i="3" a="1"/>
  <c r="FJ31" i="3" s="1"/>
  <c r="FJ51" i="3" a="1"/>
  <c r="FJ51" i="3" s="1"/>
  <c r="FJ50" i="3" a="1"/>
  <c r="FJ50" i="3" s="1"/>
  <c r="FJ13" i="3" a="1"/>
  <c r="FJ13" i="3" s="1"/>
  <c r="FJ37" i="3" a="1"/>
  <c r="FJ37" i="3" s="1"/>
  <c r="FJ44" i="3" a="1"/>
  <c r="FJ44" i="3" s="1"/>
  <c r="FJ3" i="3" a="1"/>
  <c r="FJ3" i="3" s="1"/>
  <c r="FJ46" i="3" a="1"/>
  <c r="FJ46" i="3" s="1"/>
  <c r="FJ41" i="3" a="1"/>
  <c r="FJ41" i="3" s="1"/>
  <c r="FJ12" i="3" a="1"/>
  <c r="FJ12" i="3" s="1"/>
  <c r="FJ22" i="3" a="1"/>
  <c r="FJ22" i="3" s="1"/>
  <c r="FJ47" i="3" a="1"/>
  <c r="FJ47" i="3" s="1"/>
  <c r="FJ38" i="3" a="1"/>
  <c r="FJ38" i="3" s="1"/>
  <c r="FJ27" i="3" a="1"/>
  <c r="FJ27" i="3" s="1"/>
  <c r="EP30" i="3" a="1"/>
  <c r="EP30" i="3" s="1"/>
  <c r="EZ3" i="3" a="1"/>
  <c r="EZ3" i="3" s="1"/>
  <c r="CX3" i="6" s="1" a="1"/>
  <c r="CX3" i="6" s="1"/>
  <c r="EP32" i="3" a="1"/>
  <c r="EP32" i="3" s="1"/>
  <c r="EP25" i="3" a="1"/>
  <c r="EP25" i="3" s="1"/>
  <c r="EP40" i="3" a="1"/>
  <c r="EP40" i="3" s="1"/>
  <c r="EP14" i="3" a="1"/>
  <c r="EP14" i="3" s="1"/>
  <c r="EP4" i="3" a="1"/>
  <c r="EP4" i="3" s="1"/>
  <c r="EP26" i="3" a="1"/>
  <c r="EP26" i="3" s="1"/>
  <c r="EP43" i="3" a="1"/>
  <c r="EP43" i="3" s="1"/>
  <c r="EP24" i="3" a="1"/>
  <c r="EP24" i="3" s="1"/>
  <c r="EP9" i="3" a="1"/>
  <c r="EP9" i="3" s="1"/>
  <c r="EP35" i="3" a="1"/>
  <c r="EP35" i="3" s="1"/>
  <c r="EP6" i="3" a="1"/>
  <c r="EP6" i="3" s="1"/>
  <c r="EP21" i="3" a="1"/>
  <c r="EP21" i="3" s="1"/>
  <c r="EP29" i="3" a="1"/>
  <c r="EP29" i="3" s="1"/>
  <c r="EP47" i="3" a="1"/>
  <c r="EP47" i="3" s="1"/>
  <c r="EP3" i="3" a="1"/>
  <c r="EP3" i="3" s="1"/>
  <c r="EP36" i="3" a="1"/>
  <c r="EP36" i="3" s="1"/>
  <c r="EP41" i="3" a="1"/>
  <c r="EP41" i="3" s="1"/>
  <c r="EP27" i="3" a="1"/>
  <c r="EP27" i="3" s="1"/>
  <c r="EP18" i="3" a="1"/>
  <c r="EP18" i="3" s="1"/>
  <c r="EP17" i="3" a="1"/>
  <c r="EP17" i="3" s="1"/>
  <c r="EP42" i="3" a="1"/>
  <c r="EP42" i="3" s="1"/>
  <c r="EP50" i="3" a="1"/>
  <c r="EP50" i="3" s="1"/>
  <c r="EP7" i="3" a="1"/>
  <c r="EP7" i="3" s="1"/>
  <c r="EP31" i="3" a="1"/>
  <c r="EP31" i="3" s="1"/>
  <c r="EP23" i="3" a="1"/>
  <c r="EP23" i="3" s="1"/>
  <c r="EP22" i="3" a="1"/>
  <c r="EP22" i="3" s="1"/>
  <c r="EP34" i="3" a="1"/>
  <c r="EP34" i="3" s="1"/>
  <c r="EP44" i="3" a="1"/>
  <c r="EP44" i="3" s="1"/>
  <c r="EP2" i="3" a="1"/>
  <c r="EP2" i="3" s="1"/>
  <c r="EP33" i="3" a="1"/>
  <c r="EP33" i="3" s="1"/>
  <c r="EP48" i="3" a="1"/>
  <c r="EP48" i="3" s="1"/>
  <c r="EP28" i="3" a="1"/>
  <c r="EP28" i="3" s="1"/>
  <c r="EP39" i="3" a="1"/>
  <c r="EP39" i="3" s="1"/>
  <c r="EP5" i="3" a="1"/>
  <c r="EP5" i="3" s="1"/>
  <c r="EP49" i="3" a="1"/>
  <c r="EP49" i="3" s="1"/>
  <c r="EP38" i="3" a="1"/>
  <c r="EP38" i="3" s="1"/>
  <c r="EP8" i="3" a="1"/>
  <c r="EP8" i="3" s="1"/>
  <c r="EP46" i="3" a="1"/>
  <c r="EP46" i="3" s="1"/>
  <c r="EP11" i="3" a="1"/>
  <c r="EP11" i="3" s="1"/>
  <c r="EP45" i="3" a="1"/>
  <c r="EP45" i="3" s="1"/>
  <c r="EP19" i="3" a="1"/>
  <c r="EP19" i="3" s="1"/>
  <c r="EP10" i="3" a="1"/>
  <c r="EP10" i="3" s="1"/>
  <c r="EP15" i="3" a="1"/>
  <c r="EP15" i="3" s="1"/>
  <c r="EP20" i="3" a="1"/>
  <c r="EP20" i="3" s="1"/>
  <c r="EP51" i="3" a="1"/>
  <c r="EP51" i="3" s="1"/>
  <c r="EP12" i="3" a="1"/>
  <c r="EP12" i="3" s="1"/>
  <c r="EP37" i="3" a="1"/>
  <c r="EP37" i="3" s="1"/>
  <c r="EP13" i="3" a="1"/>
  <c r="EP13" i="3" s="1"/>
  <c r="EF3" i="3" a="1"/>
  <c r="EF3" i="3" s="1"/>
  <c r="CJ3" i="6" s="1" a="1"/>
  <c r="CJ3" i="6" s="1"/>
  <c r="DV25" i="3" a="1"/>
  <c r="DV25" i="3" s="1"/>
  <c r="DL10" i="3" a="1"/>
  <c r="DL10" i="3" s="1"/>
  <c r="DV3" i="3" a="1"/>
  <c r="DV3" i="3" s="1"/>
  <c r="DL27" i="3" a="1"/>
  <c r="DL27" i="3" s="1"/>
  <c r="DL47" i="3" a="1"/>
  <c r="DL47" i="3" s="1"/>
  <c r="DL11" i="3" a="1"/>
  <c r="DL11" i="3" s="1"/>
  <c r="DL46" i="3" a="1"/>
  <c r="DL46" i="3" s="1"/>
  <c r="DL17" i="3" a="1"/>
  <c r="DL17" i="3" s="1"/>
  <c r="DL20" i="3" a="1"/>
  <c r="DL20" i="3" s="1"/>
  <c r="DL14" i="3" a="1"/>
  <c r="DL14" i="3" s="1"/>
  <c r="DL38" i="3" a="1"/>
  <c r="DL38" i="3" s="1"/>
  <c r="DL6" i="3" a="1"/>
  <c r="DL6" i="3" s="1"/>
  <c r="DL35" i="3" a="1"/>
  <c r="DL35" i="3" s="1"/>
  <c r="DL36" i="3" a="1"/>
  <c r="DL36" i="3" s="1"/>
  <c r="DL30" i="3" a="1"/>
  <c r="DL30" i="3" s="1"/>
  <c r="DL40" i="3" a="1"/>
  <c r="DL40" i="3" s="1"/>
  <c r="DL41" i="3" a="1"/>
  <c r="DL41" i="3" s="1"/>
  <c r="DL49" i="3" a="1"/>
  <c r="DL49" i="3" s="1"/>
  <c r="DL29" i="3" a="1"/>
  <c r="DL29" i="3" s="1"/>
  <c r="DL43" i="3" a="1"/>
  <c r="DL43" i="3" s="1"/>
  <c r="DL48" i="3" a="1"/>
  <c r="DL48" i="3" s="1"/>
  <c r="DL26" i="3" a="1"/>
  <c r="DL26" i="3" s="1"/>
  <c r="DL33" i="3" a="1"/>
  <c r="DL33" i="3" s="1"/>
  <c r="DL4" i="3" a="1"/>
  <c r="DL4" i="3" s="1"/>
  <c r="DL8" i="3" a="1"/>
  <c r="DL8" i="3" s="1"/>
  <c r="DL19" i="3" a="1"/>
  <c r="DL19" i="3" s="1"/>
  <c r="DL21" i="3" a="1"/>
  <c r="DL21" i="3" s="1"/>
  <c r="DL5" i="3" a="1"/>
  <c r="DL5" i="3" s="1"/>
  <c r="DL16" i="3" a="1"/>
  <c r="DL16" i="3" s="1"/>
  <c r="DL39" i="3" a="1"/>
  <c r="DL39" i="3" s="1"/>
  <c r="DL24" i="3" a="1"/>
  <c r="DL24" i="3" s="1"/>
  <c r="DL37" i="3" a="1"/>
  <c r="DL37" i="3" s="1"/>
  <c r="DL3" i="3" a="1"/>
  <c r="DL3" i="3" s="1"/>
  <c r="DL34" i="3" a="1"/>
  <c r="DL34" i="3" s="1"/>
  <c r="DL23" i="3" a="1"/>
  <c r="DL23" i="3" s="1"/>
  <c r="DL51" i="3" a="1"/>
  <c r="DL51" i="3" s="1"/>
  <c r="DL42" i="3" a="1"/>
  <c r="DL42" i="3" s="1"/>
  <c r="DL13" i="3" a="1"/>
  <c r="DL13" i="3" s="1"/>
  <c r="DL45" i="3" a="1"/>
  <c r="DL45" i="3" s="1"/>
  <c r="DL2" i="3" a="1"/>
  <c r="DL2" i="3" s="1"/>
  <c r="BN13" i="3" a="1"/>
  <c r="BN13" i="3" s="1"/>
  <c r="BN27" i="3" a="1"/>
  <c r="BN27" i="3" s="1"/>
  <c r="BN46" i="3" a="1"/>
  <c r="BN46" i="3" s="1"/>
  <c r="BN51" i="3" a="1"/>
  <c r="BN51" i="3" s="1"/>
  <c r="BN12" i="3" a="1"/>
  <c r="BN12" i="3" s="1"/>
  <c r="BD13" i="3" a="1"/>
  <c r="BD13" i="3" s="1"/>
  <c r="BD12" i="3" a="1"/>
  <c r="BD12" i="3" s="1"/>
  <c r="BD31" i="3" a="1"/>
  <c r="BD31" i="3" s="1"/>
  <c r="BD14" i="3" a="1"/>
  <c r="BD14" i="3" s="1"/>
  <c r="Z33" i="3" a="1"/>
  <c r="Z33" i="3" s="1"/>
  <c r="Z46" i="3" a="1"/>
  <c r="Z46" i="3" s="1"/>
  <c r="Z43" i="3" a="1"/>
  <c r="Z43" i="3" s="1"/>
  <c r="Z51" i="3" a="1"/>
  <c r="Z51" i="3" s="1"/>
  <c r="Z40" i="3" a="1"/>
  <c r="Z40" i="3" s="1"/>
  <c r="Z28" i="3" a="1"/>
  <c r="Z28" i="3" s="1"/>
  <c r="Z13" i="3" a="1"/>
  <c r="Z13" i="3" s="1"/>
  <c r="P26" i="3" a="1"/>
  <c r="P26" i="3" s="1"/>
  <c r="P27" i="3" a="1"/>
  <c r="P27" i="3" s="1"/>
  <c r="P22" i="3" a="1"/>
  <c r="P22" i="3" s="1"/>
  <c r="P33" i="3" a="1"/>
  <c r="P33" i="3" s="1"/>
  <c r="P24" i="3" a="1"/>
  <c r="P24" i="3" s="1"/>
  <c r="P35" i="3" a="1"/>
  <c r="P35" i="3" s="1"/>
  <c r="CR4" i="3" a="1"/>
  <c r="CR4" i="3" s="1"/>
  <c r="BH3" i="6" s="1" a="1"/>
  <c r="BH3" i="6" s="1"/>
  <c r="DB4" i="3" a="1"/>
  <c r="DB4" i="3" s="1"/>
  <c r="BO3" i="6" s="1" a="1"/>
  <c r="BO3" i="6" s="1"/>
  <c r="CH4" i="3" a="1"/>
  <c r="CH4" i="3" s="1"/>
  <c r="BA3" i="6" s="1" a="1"/>
  <c r="BA3" i="6" s="1"/>
  <c r="BX4" i="3" a="1"/>
  <c r="BX4" i="3" s="1"/>
  <c r="AT3" i="6" s="1" a="1"/>
  <c r="AT3" i="6" s="1"/>
  <c r="BD10" i="3" a="1"/>
  <c r="BD10" i="3" s="1"/>
  <c r="BD4" i="3" a="1"/>
  <c r="BD4" i="3" s="1"/>
  <c r="AT11" i="3" a="1"/>
  <c r="AT11" i="3" s="1"/>
  <c r="AT4" i="3" a="1"/>
  <c r="AT4" i="3" s="1"/>
  <c r="AJ7" i="3" a="1"/>
  <c r="AJ7" i="3" s="1"/>
  <c r="R3" i="6" s="1" a="1"/>
  <c r="R3" i="6" s="1"/>
  <c r="Z4" i="3" a="1"/>
  <c r="Z4" i="3" s="1"/>
  <c r="Y5" i="3"/>
  <c r="Z5" i="3" s="1" a="1"/>
  <c r="Z5" i="3" s="1"/>
  <c r="P9" i="3" a="1"/>
  <c r="P9" i="3" s="1"/>
  <c r="P4" i="3" a="1"/>
  <c r="P4" i="3" s="1"/>
  <c r="P8" i="3" a="1"/>
  <c r="P8" i="3" s="1"/>
  <c r="EG3" i="6" l="1" a="1"/>
  <c r="EG3" i="6" s="1"/>
  <c r="DS3" i="6" a="1"/>
  <c r="DS3" i="6" s="1"/>
  <c r="DE3" i="6" a="1"/>
  <c r="DE3" i="6" s="1"/>
  <c r="CQ3" i="6" a="1"/>
  <c r="CQ3" i="6" s="1"/>
  <c r="CC3" i="6" a="1"/>
  <c r="CC3" i="6" s="1"/>
  <c r="BV3" i="6" a="1"/>
  <c r="BV3" i="6" s="1"/>
  <c r="AM3" i="6" a="1"/>
  <c r="AM3" i="6" s="1"/>
  <c r="AF3" i="6" a="1"/>
  <c r="AF3" i="6" s="1"/>
  <c r="Y3" i="6" a="1"/>
  <c r="Y3" i="6" s="1"/>
  <c r="K3" i="6" a="1"/>
  <c r="K3" i="6" s="1"/>
  <c r="D3" i="6" a="1"/>
  <c r="D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<sst xmlns="http://schemas.openxmlformats.org/spreadsheetml/2006/main" count="343" uniqueCount="44">
  <si>
    <t>Target list</t>
  </si>
  <si>
    <t>Keep</t>
  </si>
  <si>
    <t>Keep/remove</t>
  </si>
  <si>
    <t>Cts to keep</t>
  </si>
  <si>
    <t>Xlookup List</t>
  </si>
  <si>
    <t>Filter</t>
  </si>
  <si>
    <t>Sort and group</t>
  </si>
  <si>
    <t xml:space="preserve">Calculate </t>
  </si>
  <si>
    <t>Housekeeping gene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</si>
  <si>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</si>
  <si>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</si>
  <si>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</si>
  <si>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</si>
  <si>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</si>
  <si>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</si>
  <si>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</si>
  <si>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</si>
  <si>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</si>
  <si>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</si>
  <si>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avg of technical reps</t>
  </si>
  <si>
    <t>Avg Ct</t>
  </si>
  <si>
    <t>Unique sample IDs (Pulled programatically for ease of rearangment in the adjacent column).                      &lt;------</t>
  </si>
  <si>
    <t>Δ CT =(µTARGETct) - (µHKct)</t>
  </si>
  <si>
    <t>ΔΔ CT = ΔCTexp - ΔCTctl</t>
  </si>
  <si>
    <t>Log Fold change = - ΔΔ CT</t>
  </si>
  <si>
    <t>Fold change = 2^(-ΔΔ CT)</t>
  </si>
  <si>
    <t>Helper column</t>
  </si>
  <si>
    <t>Samples</t>
  </si>
  <si>
    <t>STEP 1: Copy from LightCycler480 analysis and paste directly into cell A1, overwritting the red cell</t>
  </si>
  <si>
    <t>STEP 2: Fill in Target genes in the "Concentration" column after pasting.</t>
  </si>
  <si>
    <t>STEP 4: Sample list (Fill in all sample names with the control sample on top)</t>
  </si>
  <si>
    <t xml:space="preserve">If, after inputting in all relevant data, the final outputs sheet is still missing your data, press CTL + ALT +  F9 (PC) or Command + Alt + F9 (MAC) to recalculate, or refresh, all sheets. </t>
  </si>
  <si>
    <t xml:space="preserve">Finally, Plots are made easy in the Final Output sheet. </t>
  </si>
  <si>
    <t>STEP 3: Target list (Fill in all genes tested with Housekeeper gene on top)</t>
  </si>
  <si>
    <t>Target gene 11</t>
  </si>
  <si>
    <t>Target gene 12</t>
  </si>
  <si>
    <t>Target gene 20</t>
  </si>
  <si>
    <t>Target gene 19</t>
  </si>
  <si>
    <t>Target gene 18</t>
  </si>
  <si>
    <t>Target gene 17</t>
  </si>
  <si>
    <t>Target gene 16</t>
  </si>
  <si>
    <t>Target gene 15</t>
  </si>
  <si>
    <t>Target gene 14</t>
  </si>
  <si>
    <t>Target gene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</si>
</sst>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rgb="FF000000"/>
      <name val="Aptos Narrow"/>
      <scheme val="minor"/>
    </font>
    <font>
      <sz val="10"/>
      <color theme="1"/>
      <name val="Arial Unicode MS"/>
      <family val="2"/>
    </font>
    <font>
      <sz val="11"/>
      <color theme="1"/>
      <name val="Helvetica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5" borderId="1" xfId="0" applyFill="1" applyBorder="1"/>
    <xf numFmtId="0" fontId="6" fillId="0" borderId="0" xfId="0" applyFont="1"/>
    <xf numFmtId="0" fontId="6" fillId="6" borderId="0" xfId="0" applyFont="1" applyFill="1"/>
    <xf numFmtId="0" fontId="1" fillId="4" borderId="0" xfId="0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D871-6FDE-45A9-972E-DE2D696F694F}">
  <dimension ref="A1:O25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9" max="9" width="20.83203125" customWidth="1"/>
    <col min="10" max="10" width="15.5" customWidth="1"/>
    <col min="11" max="11" width="23.1640625" customWidth="1"/>
    <col min="12" max="12" width="15.6640625" customWidth="1"/>
    <col min="13" max="13" width="19.83203125" customWidth="1"/>
    <col min="14" max="14" width="41.1640625" customWidth="1"/>
    <col min="15" max="15" width="19" customWidth="1"/>
  </cols>
  <sheetData>
    <row r="1" spans="1:15" ht="112" customHeight="1" x14ac:dyDescent="0.2">
      <c r="A1" s="10"/>
      <c r="B1" s="9"/>
      <c r="C1" s="9"/>
      <c r="D1" s="9"/>
      <c r="E1" s="9"/>
      <c r="F1" s="9"/>
      <c r="G1" s="9"/>
      <c r="I1" s="11" t="s">
        <v>28</v>
      </c>
      <c r="J1" s="11" t="s">
        <v>29</v>
      </c>
      <c r="K1" s="11" t="s">
        <v>33</v>
      </c>
      <c r="L1" s="11" t="s">
        <v>30</v>
      </c>
      <c r="M1" s="11" t="s">
        <v>21</v>
      </c>
      <c r="N1" s="11" t="s">
        <v>31</v>
      </c>
      <c r="O1" s="11" t="s">
        <v>32</v>
      </c>
    </row>
    <row r="2" spans="1:15" x14ac:dyDescent="0.2">
      <c r="A2" s="9"/>
      <c r="B2" s="9"/>
      <c r="C2" s="9"/>
      <c r="D2" s="9"/>
      <c r="E2" s="9"/>
      <c r="F2" s="9"/>
      <c r="G2" s="9"/>
      <c r="K2" s="8"/>
      <c r="L2" s="8"/>
      <c r="M2" t="str" cm="1">
        <f t="array" aca="1" ref="M2" ca="1">_xlfn.UNIQUE(_xlfn.ANCHORARRAY('Formatting and sorting sheet'!M2))</f>
        <v>No data</v>
      </c>
    </row>
    <row r="3" spans="1:15" x14ac:dyDescent="0.2">
      <c r="A3" s="9"/>
      <c r="B3" s="9"/>
      <c r="C3" s="9"/>
      <c r="D3" s="9"/>
      <c r="E3" s="9"/>
      <c r="F3" s="9"/>
      <c r="G3" s="9"/>
      <c r="K3" s="8"/>
      <c r="L3" s="8"/>
    </row>
    <row r="4" spans="1:15" x14ac:dyDescent="0.2">
      <c r="A4" s="9"/>
      <c r="B4" s="9"/>
      <c r="C4" s="9"/>
      <c r="D4" s="9"/>
      <c r="E4" s="9"/>
      <c r="F4" s="9"/>
      <c r="G4" s="9"/>
      <c r="K4" s="8"/>
      <c r="L4" s="8"/>
    </row>
    <row r="5" spans="1:15" x14ac:dyDescent="0.2">
      <c r="A5" s="9"/>
      <c r="B5" s="9"/>
      <c r="C5" s="9"/>
      <c r="D5" s="9"/>
      <c r="E5" s="9"/>
      <c r="F5" s="9"/>
      <c r="G5" s="9"/>
      <c r="K5" s="8"/>
      <c r="L5" s="8"/>
    </row>
    <row r="6" spans="1:15" x14ac:dyDescent="0.2">
      <c r="A6" s="9"/>
      <c r="B6" s="9"/>
      <c r="C6" s="9"/>
      <c r="D6" s="9"/>
      <c r="E6" s="9"/>
      <c r="F6" s="9"/>
      <c r="G6" s="9"/>
      <c r="K6" s="8"/>
      <c r="L6" s="8"/>
    </row>
    <row r="7" spans="1:15" x14ac:dyDescent="0.2">
      <c r="A7" s="9"/>
      <c r="B7" s="9"/>
      <c r="C7" s="9"/>
      <c r="D7" s="9"/>
      <c r="E7" s="9"/>
      <c r="F7" s="9"/>
      <c r="G7" s="9"/>
      <c r="K7" s="8"/>
      <c r="L7" s="8"/>
    </row>
    <row r="8" spans="1:15" x14ac:dyDescent="0.2">
      <c r="A8" s="9"/>
      <c r="B8" s="9"/>
      <c r="C8" s="9"/>
      <c r="D8" s="9"/>
      <c r="E8" s="9"/>
      <c r="F8" s="9"/>
      <c r="G8" s="9"/>
      <c r="K8" s="8"/>
      <c r="L8" s="8"/>
    </row>
    <row r="9" spans="1:15" x14ac:dyDescent="0.2">
      <c r="A9" s="9"/>
      <c r="B9" s="9"/>
      <c r="C9" s="9"/>
      <c r="D9" s="9"/>
      <c r="E9" s="9"/>
      <c r="F9" s="9"/>
      <c r="G9" s="9"/>
      <c r="K9" s="8"/>
      <c r="L9" s="8"/>
    </row>
    <row r="10" spans="1:15" x14ac:dyDescent="0.2">
      <c r="A10" s="9"/>
      <c r="B10" s="9"/>
      <c r="C10" s="9"/>
      <c r="D10" s="9"/>
      <c r="E10" s="9"/>
      <c r="F10" s="9"/>
      <c r="G10" s="9"/>
      <c r="K10" s="8"/>
      <c r="L10" s="8"/>
    </row>
    <row r="11" spans="1:15" x14ac:dyDescent="0.2">
      <c r="A11" s="9"/>
      <c r="B11" s="9"/>
      <c r="C11" s="9"/>
      <c r="D11" s="9"/>
      <c r="E11" s="9"/>
      <c r="F11" s="9"/>
      <c r="G11" s="9"/>
      <c r="K11" s="8"/>
      <c r="L11" s="8"/>
    </row>
    <row r="12" spans="1:15" x14ac:dyDescent="0.2">
      <c r="A12" s="9"/>
      <c r="B12" s="9"/>
      <c r="C12" s="9"/>
      <c r="D12" s="9"/>
      <c r="E12" s="9"/>
      <c r="F12" s="9"/>
      <c r="G12" s="9"/>
      <c r="K12" s="8"/>
      <c r="L12" s="8"/>
    </row>
    <row r="13" spans="1:15" x14ac:dyDescent="0.2">
      <c r="A13" s="9"/>
      <c r="B13" s="9"/>
      <c r="C13" s="9"/>
      <c r="D13" s="9"/>
      <c r="E13" s="9"/>
      <c r="F13" s="9"/>
      <c r="G13" s="9"/>
      <c r="K13" s="8"/>
      <c r="L13" s="8"/>
    </row>
    <row r="14" spans="1:15" x14ac:dyDescent="0.2">
      <c r="A14" s="9"/>
      <c r="B14" s="9"/>
      <c r="C14" s="9"/>
      <c r="D14" s="9"/>
      <c r="E14" s="9"/>
      <c r="F14" s="9"/>
      <c r="G14" s="9"/>
      <c r="K14" s="8"/>
      <c r="L14" s="8"/>
    </row>
    <row r="15" spans="1:15" x14ac:dyDescent="0.2">
      <c r="A15" s="9"/>
      <c r="B15" s="9"/>
      <c r="C15" s="9"/>
      <c r="D15" s="9"/>
      <c r="E15" s="9"/>
      <c r="F15" s="9"/>
      <c r="G15" s="9"/>
      <c r="K15" s="8"/>
      <c r="L15" s="8"/>
    </row>
    <row r="16" spans="1:15" x14ac:dyDescent="0.2">
      <c r="A16" s="9"/>
      <c r="B16" s="9"/>
      <c r="C16" s="9"/>
      <c r="D16" s="9"/>
      <c r="E16" s="9"/>
      <c r="F16" s="9"/>
      <c r="G16" s="9"/>
      <c r="K16" s="8"/>
      <c r="L16" s="8"/>
    </row>
    <row r="17" spans="1:12" x14ac:dyDescent="0.2">
      <c r="A17" s="9"/>
      <c r="B17" s="9"/>
      <c r="C17" s="9"/>
      <c r="D17" s="9"/>
      <c r="E17" s="9"/>
      <c r="F17" s="9"/>
      <c r="G17" s="9"/>
      <c r="K17" s="8"/>
      <c r="L17" s="8"/>
    </row>
    <row r="18" spans="1:12" x14ac:dyDescent="0.2">
      <c r="A18" s="9"/>
      <c r="B18" s="9"/>
      <c r="C18" s="9"/>
      <c r="D18" s="9"/>
      <c r="E18" s="9"/>
      <c r="F18" s="9"/>
      <c r="G18" s="9"/>
      <c r="K18" s="8"/>
      <c r="L18" s="8"/>
    </row>
    <row r="19" spans="1:12" x14ac:dyDescent="0.2">
      <c r="A19" s="9"/>
      <c r="B19" s="9"/>
      <c r="C19" s="9"/>
      <c r="D19" s="9"/>
      <c r="E19" s="9"/>
      <c r="F19" s="9"/>
      <c r="G19" s="9"/>
      <c r="K19" s="8"/>
      <c r="L19" s="8"/>
    </row>
    <row r="20" spans="1:12" x14ac:dyDescent="0.2">
      <c r="A20" s="9"/>
      <c r="B20" s="9"/>
      <c r="C20" s="9"/>
      <c r="D20" s="9"/>
      <c r="E20" s="9"/>
      <c r="F20" s="9"/>
      <c r="G20" s="9"/>
      <c r="K20" s="8"/>
      <c r="L20" s="8"/>
    </row>
    <row r="21" spans="1:12" x14ac:dyDescent="0.2">
      <c r="A21" s="9"/>
      <c r="B21" s="9"/>
      <c r="C21" s="9"/>
      <c r="D21" s="9"/>
      <c r="E21" s="9"/>
      <c r="F21" s="9"/>
      <c r="G21" s="9"/>
      <c r="K21" s="8"/>
      <c r="L21" s="8"/>
    </row>
    <row r="22" spans="1:12" x14ac:dyDescent="0.2">
      <c r="A22" s="9"/>
      <c r="B22" s="9"/>
      <c r="C22" s="9"/>
      <c r="D22" s="9"/>
      <c r="E22" s="9"/>
      <c r="F22" s="9"/>
      <c r="G22" s="9"/>
      <c r="K22" s="8"/>
      <c r="L22" s="8"/>
    </row>
    <row r="23" spans="1:12" x14ac:dyDescent="0.2">
      <c r="A23" s="9"/>
      <c r="B23" s="9"/>
      <c r="C23" s="9"/>
      <c r="D23" s="9"/>
      <c r="E23" s="9"/>
      <c r="F23" s="9"/>
      <c r="G23" s="9"/>
      <c r="K23" s="8"/>
      <c r="L23" s="8"/>
    </row>
    <row r="24" spans="1:12" x14ac:dyDescent="0.2">
      <c r="A24" s="9"/>
      <c r="B24" s="9"/>
      <c r="C24" s="9"/>
      <c r="D24" s="9"/>
      <c r="E24" s="9"/>
      <c r="F24" s="9"/>
      <c r="G24" s="9"/>
      <c r="K24" s="8"/>
      <c r="L24" s="8"/>
    </row>
    <row r="25" spans="1:12" x14ac:dyDescent="0.2">
      <c r="A25" s="9"/>
      <c r="B25" s="9"/>
      <c r="C25" s="9"/>
      <c r="D25" s="9"/>
      <c r="E25" s="9"/>
      <c r="F25" s="9"/>
      <c r="G25" s="9"/>
      <c r="K25" s="8"/>
      <c r="L25" s="8"/>
    </row>
    <row r="26" spans="1:12" x14ac:dyDescent="0.2">
      <c r="A26" s="9"/>
      <c r="B26" s="9"/>
      <c r="C26" s="9"/>
      <c r="D26" s="9"/>
      <c r="E26" s="9"/>
      <c r="F26" s="9"/>
      <c r="G26" s="9"/>
      <c r="K26" s="8"/>
      <c r="L26" s="8"/>
    </row>
    <row r="27" spans="1:12" x14ac:dyDescent="0.2">
      <c r="A27" s="9"/>
      <c r="B27" s="9"/>
      <c r="C27" s="9"/>
      <c r="D27" s="9"/>
      <c r="E27" s="9"/>
      <c r="F27" s="9"/>
      <c r="G27" s="9"/>
      <c r="K27" s="8"/>
      <c r="L27" s="8"/>
    </row>
    <row r="28" spans="1:12" x14ac:dyDescent="0.2">
      <c r="A28" s="9"/>
      <c r="B28" s="9"/>
      <c r="C28" s="9"/>
      <c r="D28" s="9"/>
      <c r="E28" s="9"/>
      <c r="F28" s="9"/>
      <c r="G28" s="9"/>
      <c r="K28" s="8"/>
      <c r="L28" s="8"/>
    </row>
    <row r="29" spans="1:12" x14ac:dyDescent="0.2">
      <c r="A29" s="9"/>
      <c r="B29" s="9"/>
      <c r="C29" s="9"/>
      <c r="D29" s="9"/>
      <c r="E29" s="9"/>
      <c r="F29" s="9"/>
      <c r="G29" s="9"/>
      <c r="K29" s="8"/>
      <c r="L29" s="8"/>
    </row>
    <row r="30" spans="1:12" x14ac:dyDescent="0.2">
      <c r="A30" s="9"/>
      <c r="B30" s="9"/>
      <c r="C30" s="9"/>
      <c r="D30" s="9"/>
      <c r="E30" s="9"/>
      <c r="F30" s="9"/>
      <c r="G30" s="9"/>
      <c r="K30" s="8"/>
      <c r="L30" s="8"/>
    </row>
    <row r="31" spans="1:12" x14ac:dyDescent="0.2">
      <c r="A31" s="9"/>
      <c r="B31" s="9"/>
      <c r="C31" s="9"/>
      <c r="D31" s="9"/>
      <c r="E31" s="9"/>
      <c r="F31" s="9"/>
      <c r="G31" s="9"/>
      <c r="K31" s="8"/>
      <c r="L31" s="8"/>
    </row>
    <row r="32" spans="1:12" x14ac:dyDescent="0.2">
      <c r="A32" s="9"/>
      <c r="B32" s="9"/>
      <c r="C32" s="9"/>
      <c r="D32" s="9"/>
      <c r="E32" s="9"/>
      <c r="F32" s="9"/>
      <c r="G32" s="9"/>
      <c r="K32" s="8"/>
      <c r="L32" s="8"/>
    </row>
    <row r="33" spans="1:12" x14ac:dyDescent="0.2">
      <c r="A33" s="9"/>
      <c r="B33" s="9"/>
      <c r="C33" s="9"/>
      <c r="D33" s="9"/>
      <c r="E33" s="9"/>
      <c r="F33" s="9"/>
      <c r="G33" s="9"/>
      <c r="K33" s="8"/>
      <c r="L33" s="8"/>
    </row>
    <row r="34" spans="1:12" x14ac:dyDescent="0.2">
      <c r="A34" s="9"/>
      <c r="B34" s="9"/>
      <c r="C34" s="9"/>
      <c r="D34" s="9"/>
      <c r="E34" s="9"/>
      <c r="F34" s="9"/>
      <c r="G34" s="9"/>
      <c r="K34" s="8"/>
      <c r="L34" s="8"/>
    </row>
    <row r="35" spans="1:12" x14ac:dyDescent="0.2">
      <c r="A35" s="9"/>
      <c r="B35" s="9"/>
      <c r="C35" s="9"/>
      <c r="D35" s="9"/>
      <c r="E35" s="9"/>
      <c r="F35" s="9"/>
      <c r="G35" s="9"/>
      <c r="K35" s="8"/>
      <c r="L35" s="8"/>
    </row>
    <row r="36" spans="1:12" x14ac:dyDescent="0.2">
      <c r="A36" s="9"/>
      <c r="B36" s="9"/>
      <c r="C36" s="9"/>
      <c r="D36" s="9"/>
      <c r="E36" s="9"/>
      <c r="F36" s="9"/>
      <c r="G36" s="9"/>
      <c r="K36" s="8"/>
      <c r="L36" s="8"/>
    </row>
    <row r="37" spans="1:12" x14ac:dyDescent="0.2">
      <c r="A37" s="9"/>
      <c r="B37" s="9"/>
      <c r="C37" s="9"/>
      <c r="D37" s="9"/>
      <c r="E37" s="9"/>
      <c r="F37" s="9"/>
      <c r="G37" s="9"/>
      <c r="K37" s="8"/>
      <c r="L37" s="8"/>
    </row>
    <row r="38" spans="1:12" x14ac:dyDescent="0.2">
      <c r="A38" s="9"/>
      <c r="B38" s="9"/>
      <c r="C38" s="9"/>
      <c r="D38" s="9"/>
      <c r="E38" s="9"/>
      <c r="F38" s="9"/>
      <c r="G38" s="9"/>
      <c r="K38" s="8"/>
      <c r="L38" s="8"/>
    </row>
    <row r="39" spans="1:12" x14ac:dyDescent="0.2">
      <c r="A39" s="9"/>
      <c r="B39" s="9"/>
      <c r="C39" s="9"/>
      <c r="D39" s="9"/>
      <c r="E39" s="9"/>
      <c r="F39" s="9"/>
      <c r="G39" s="9"/>
      <c r="K39" s="8"/>
      <c r="L39" s="8"/>
    </row>
    <row r="40" spans="1:12" x14ac:dyDescent="0.2">
      <c r="A40" s="9"/>
      <c r="B40" s="9"/>
      <c r="C40" s="9"/>
      <c r="D40" s="9"/>
      <c r="E40" s="9"/>
      <c r="F40" s="9"/>
      <c r="G40" s="9"/>
      <c r="K40" s="8"/>
      <c r="L40" s="8"/>
    </row>
    <row r="41" spans="1:12" x14ac:dyDescent="0.2">
      <c r="A41" s="9"/>
      <c r="B41" s="9"/>
      <c r="C41" s="9"/>
      <c r="D41" s="9"/>
      <c r="E41" s="9"/>
      <c r="F41" s="9"/>
      <c r="G41" s="9"/>
      <c r="K41" s="8"/>
      <c r="L41" s="8"/>
    </row>
    <row r="42" spans="1:12" x14ac:dyDescent="0.2">
      <c r="A42" s="9"/>
      <c r="B42" s="9"/>
      <c r="C42" s="9"/>
      <c r="D42" s="9"/>
      <c r="E42" s="9"/>
      <c r="F42" s="9"/>
      <c r="G42" s="9"/>
      <c r="K42" s="8"/>
      <c r="L42" s="8"/>
    </row>
    <row r="43" spans="1:12" x14ac:dyDescent="0.2">
      <c r="A43" s="9"/>
      <c r="B43" s="9"/>
      <c r="C43" s="9"/>
      <c r="D43" s="9"/>
      <c r="E43" s="9"/>
      <c r="F43" s="9"/>
      <c r="G43" s="9"/>
      <c r="K43" s="8"/>
      <c r="L43" s="8"/>
    </row>
    <row r="44" spans="1:12" x14ac:dyDescent="0.2">
      <c r="A44" s="9"/>
      <c r="B44" s="9"/>
      <c r="C44" s="9"/>
      <c r="D44" s="9"/>
      <c r="E44" s="9"/>
      <c r="F44" s="9"/>
      <c r="G44" s="9"/>
      <c r="K44" s="8"/>
      <c r="L44" s="8"/>
    </row>
    <row r="45" spans="1:12" x14ac:dyDescent="0.2">
      <c r="A45" s="9"/>
      <c r="B45" s="9"/>
      <c r="C45" s="9"/>
      <c r="D45" s="9"/>
      <c r="E45" s="9"/>
      <c r="F45" s="9"/>
      <c r="G45" s="9"/>
      <c r="K45" s="8"/>
      <c r="L45" s="8"/>
    </row>
    <row r="46" spans="1:12" x14ac:dyDescent="0.2">
      <c r="A46" s="9"/>
      <c r="B46" s="9"/>
      <c r="C46" s="9"/>
      <c r="D46" s="9"/>
      <c r="E46" s="9"/>
      <c r="F46" s="9"/>
      <c r="G46" s="9"/>
      <c r="K46" s="8"/>
      <c r="L46" s="8"/>
    </row>
    <row r="47" spans="1:12" x14ac:dyDescent="0.2">
      <c r="A47" s="9"/>
      <c r="B47" s="9"/>
      <c r="C47" s="9"/>
      <c r="D47" s="9"/>
      <c r="E47" s="9"/>
      <c r="F47" s="9"/>
      <c r="G47" s="9"/>
      <c r="K47" s="8"/>
      <c r="L47" s="8"/>
    </row>
    <row r="48" spans="1:12" x14ac:dyDescent="0.2">
      <c r="A48" s="9"/>
      <c r="B48" s="9"/>
      <c r="C48" s="9"/>
      <c r="D48" s="9"/>
      <c r="E48" s="9"/>
      <c r="F48" s="9"/>
      <c r="G48" s="9"/>
      <c r="K48" s="8"/>
      <c r="L48" s="8"/>
    </row>
    <row r="49" spans="1:12" x14ac:dyDescent="0.2">
      <c r="A49" s="9"/>
      <c r="B49" s="9"/>
      <c r="C49" s="9"/>
      <c r="D49" s="9"/>
      <c r="E49" s="9"/>
      <c r="F49" s="9"/>
      <c r="G49" s="9"/>
      <c r="K49" s="8"/>
      <c r="L49" s="8"/>
    </row>
    <row r="50" spans="1:12" x14ac:dyDescent="0.2">
      <c r="A50" s="9"/>
      <c r="B50" s="9"/>
      <c r="C50" s="9"/>
      <c r="D50" s="9"/>
      <c r="E50" s="9"/>
      <c r="F50" s="9"/>
      <c r="G50" s="9"/>
      <c r="K50" s="8"/>
      <c r="L50" s="8"/>
    </row>
    <row r="51" spans="1:12" x14ac:dyDescent="0.2">
      <c r="A51" s="9"/>
      <c r="B51" s="9"/>
      <c r="C51" s="9"/>
      <c r="D51" s="9"/>
      <c r="E51" s="9"/>
      <c r="F51" s="9"/>
      <c r="G51" s="9"/>
      <c r="K51" s="8"/>
      <c r="L51" s="8"/>
    </row>
    <row r="52" spans="1:12" x14ac:dyDescent="0.2">
      <c r="A52" s="9"/>
      <c r="B52" s="9"/>
      <c r="C52" s="9"/>
      <c r="D52" s="9"/>
      <c r="E52" s="9"/>
      <c r="F52" s="9"/>
      <c r="G52" s="9"/>
    </row>
    <row r="53" spans="1:12" x14ac:dyDescent="0.2">
      <c r="A53" s="9"/>
      <c r="B53" s="9"/>
      <c r="C53" s="9"/>
      <c r="D53" s="9"/>
      <c r="E53" s="9"/>
      <c r="F53" s="9"/>
      <c r="G53" s="9"/>
    </row>
    <row r="54" spans="1:12" x14ac:dyDescent="0.2">
      <c r="A54" s="9"/>
      <c r="B54" s="9"/>
      <c r="C54" s="9"/>
      <c r="D54" s="9"/>
      <c r="E54" s="9"/>
      <c r="F54" s="9"/>
      <c r="G54" s="9"/>
    </row>
    <row r="55" spans="1:12" x14ac:dyDescent="0.2">
      <c r="A55" s="9"/>
      <c r="B55" s="9"/>
      <c r="C55" s="9"/>
      <c r="D55" s="9"/>
      <c r="E55" s="9"/>
      <c r="F55" s="9"/>
      <c r="G55" s="9"/>
    </row>
    <row r="56" spans="1:12" x14ac:dyDescent="0.2">
      <c r="A56" s="9"/>
      <c r="B56" s="9"/>
      <c r="C56" s="9"/>
      <c r="D56" s="9"/>
      <c r="E56" s="9"/>
      <c r="F56" s="9"/>
      <c r="G56" s="9"/>
    </row>
    <row r="57" spans="1:12" x14ac:dyDescent="0.2">
      <c r="A57" s="9"/>
      <c r="B57" s="9"/>
      <c r="C57" s="9"/>
      <c r="D57" s="9"/>
      <c r="E57" s="9"/>
      <c r="F57" s="9"/>
      <c r="G57" s="9"/>
    </row>
    <row r="58" spans="1:12" x14ac:dyDescent="0.2">
      <c r="A58" s="9"/>
      <c r="B58" s="9"/>
      <c r="C58" s="9"/>
      <c r="D58" s="9"/>
      <c r="E58" s="9"/>
      <c r="F58" s="9"/>
      <c r="G58" s="9"/>
    </row>
    <row r="59" spans="1:12" x14ac:dyDescent="0.2">
      <c r="A59" s="9"/>
      <c r="B59" s="9"/>
      <c r="C59" s="9"/>
      <c r="D59" s="9"/>
      <c r="E59" s="9"/>
      <c r="F59" s="9"/>
      <c r="G59" s="9"/>
    </row>
    <row r="60" spans="1:12" x14ac:dyDescent="0.2">
      <c r="A60" s="9"/>
      <c r="B60" s="9"/>
      <c r="C60" s="9"/>
      <c r="D60" s="9"/>
      <c r="E60" s="9"/>
      <c r="F60" s="9"/>
      <c r="G60" s="9"/>
    </row>
    <row r="61" spans="1:12" x14ac:dyDescent="0.2">
      <c r="A61" s="9"/>
      <c r="B61" s="9"/>
      <c r="C61" s="9"/>
      <c r="D61" s="9"/>
      <c r="E61" s="9"/>
      <c r="F61" s="9"/>
      <c r="G61" s="9"/>
    </row>
    <row r="62" spans="1:12" x14ac:dyDescent="0.2">
      <c r="A62" s="9"/>
      <c r="B62" s="9"/>
      <c r="C62" s="9"/>
      <c r="D62" s="9"/>
      <c r="E62" s="9"/>
      <c r="F62" s="9"/>
      <c r="G62" s="9"/>
    </row>
    <row r="63" spans="1:12" x14ac:dyDescent="0.2">
      <c r="A63" s="9"/>
      <c r="B63" s="9"/>
      <c r="C63" s="9"/>
      <c r="D63" s="9"/>
      <c r="E63" s="9"/>
      <c r="F63" s="9"/>
      <c r="G63" s="9"/>
    </row>
    <row r="64" spans="1:12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</sheetData>
  <sortState xmlns:xlrd2="http://schemas.microsoft.com/office/spreadsheetml/2017/richdata2" ref="A2:G385">
    <sortCondition ref="C2:C385"/>
  </sortState>
  <phoneticPr fontId="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CF18-833D-8F4F-A237-DFDC2138A792}">
  <dimension ref="A1:CW385"/>
  <sheetViews>
    <sheetView workbookViewId="0">
      <selection activeCell="CW2" sqref="CW2"/>
    </sheetView>
  </sheetViews>
  <sheetFormatPr baseColWidth="10" defaultRowHeight="15" x14ac:dyDescent="0.2"/>
  <cols>
    <col min="11" max="11" width="19.1640625" customWidth="1"/>
    <col min="12" max="12" width="10.83203125" style="1"/>
    <col min="16" max="16" width="12" style="2" customWidth="1"/>
    <col min="20" max="20" width="13" style="2" customWidth="1"/>
    <col min="21" max="21" width="15" customWidth="1"/>
  </cols>
  <sheetData>
    <row r="1" spans="1:101" ht="46" x14ac:dyDescent="0.3">
      <c r="A1">
        <f>'Input Sheet'!A1</f>
        <v>0</v>
      </c>
      <c r="B1">
        <f>'Input Sheet'!B1</f>
        <v>0</v>
      </c>
      <c r="C1">
        <f>'Input Sheet'!C1</f>
        <v>0</v>
      </c>
      <c r="D1">
        <f>'Input Sheet'!D1</f>
        <v>0</v>
      </c>
      <c r="E1">
        <f>'Input Sheet'!E1</f>
        <v>0</v>
      </c>
      <c r="F1">
        <f>'Input Sheet'!F1</f>
        <v>0</v>
      </c>
      <c r="G1">
        <f>'Input Sheet'!G1</f>
        <v>0</v>
      </c>
      <c r="H1" t="s">
        <v>2</v>
      </c>
      <c r="I1" t="s">
        <v>3</v>
      </c>
      <c r="J1" t="s">
        <v>4</v>
      </c>
      <c r="K1" s="3" t="s">
        <v>0</v>
      </c>
      <c r="L1" s="3" t="s">
        <v>5</v>
      </c>
      <c r="M1">
        <f>C1</f>
        <v>0</v>
      </c>
      <c r="N1">
        <f>D1</f>
        <v>0</v>
      </c>
      <c r="O1">
        <f>E1</f>
        <v>0</v>
      </c>
      <c r="P1" s="3" t="s">
        <v>6</v>
      </c>
      <c r="T1" s="3" t="s">
        <v>7</v>
      </c>
      <c r="U1" s="4" t="s">
        <v>8</v>
      </c>
      <c r="Y1" s="4" t="s">
        <v>9</v>
      </c>
      <c r="AC1" s="4" t="s">
        <v>10</v>
      </c>
      <c r="AG1" s="4" t="s">
        <v>11</v>
      </c>
      <c r="AK1" s="4" t="s">
        <v>12</v>
      </c>
      <c r="AO1" s="4" t="s">
        <v>13</v>
      </c>
      <c r="AS1" s="4" t="s">
        <v>14</v>
      </c>
      <c r="AW1" s="4" t="s">
        <v>15</v>
      </c>
      <c r="BA1" s="4" t="s">
        <v>16</v>
      </c>
      <c r="BE1" s="6" t="s">
        <v>17</v>
      </c>
      <c r="BI1" s="6" t="s">
        <v>18</v>
      </c>
      <c r="BM1" s="6" t="s">
        <v>34</v>
      </c>
      <c r="BQ1" s="6" t="s">
        <v>35</v>
      </c>
      <c r="BU1" s="6" t="s">
        <v>43</v>
      </c>
      <c r="BY1" s="6" t="s">
        <v>42</v>
      </c>
      <c r="CC1" s="6" t="s">
        <v>41</v>
      </c>
      <c r="CG1" s="6" t="s">
        <v>40</v>
      </c>
      <c r="CK1" s="6" t="s">
        <v>39</v>
      </c>
      <c r="CO1" s="6" t="s">
        <v>38</v>
      </c>
      <c r="CS1" s="6" t="s">
        <v>37</v>
      </c>
      <c r="CW1" s="6" t="s">
        <v>36</v>
      </c>
    </row>
    <row r="2" spans="1:101" x14ac:dyDescent="0.2">
      <c r="A2">
        <f>'Input Sheet'!A2</f>
        <v>0</v>
      </c>
      <c r="B2">
        <f>'Input Sheet'!B2</f>
        <v>0</v>
      </c>
      <c r="C2">
        <f>'Input Sheet'!C2</f>
        <v>0</v>
      </c>
      <c r="D2">
        <f>'Input Sheet'!D2</f>
        <v>0</v>
      </c>
      <c r="E2">
        <f>'Input Sheet'!E2</f>
        <v>0</v>
      </c>
      <c r="F2">
        <f>'Input Sheet'!F2</f>
        <v>0</v>
      </c>
      <c r="G2">
        <f>'Input Sheet'!G2</f>
        <v>0</v>
      </c>
      <c r="H2" t="str" cm="1">
        <f t="array" aca="1" ref="H2" ca="1">IF(SUMPRODUCT(--ISNUMBER( SEARCH(Target_gene_list_USER_INPUT,E2))) &gt; 0, "Keep", "Remove")</f>
        <v>Remove</v>
      </c>
      <c r="I2" t="e">
        <f ca="1">_xlfn.XLOOKUP($J$2,H2,D2,,0,)</f>
        <v>#N/A</v>
      </c>
      <c r="J2" t="s">
        <v>1</v>
      </c>
      <c r="K2" t="e" cm="1">
        <f t="array" aca="1" ref="K2" ca="1">INDEX(Target_gene_list_USER_INPUT,1)</f>
        <v>#REF!</v>
      </c>
      <c r="M2" t="str" cm="1">
        <f t="array" aca="1" ref="M2" ca="1">_xlfn._xlws.FILTER(C2:C385, NOT(ISNA(I2:I385)), "No data")</f>
        <v>No data</v>
      </c>
      <c r="N2" t="str" cm="1">
        <f t="array" aca="1" ref="N2" ca="1">_xlfn._xlws.FILTER(D2:D385, NOT(ISNA(I2:I385)), "No data")</f>
        <v>No data</v>
      </c>
      <c r="O2" t="str" cm="1">
        <f t="array" aca="1" ref="O2" ca="1">_xlfn._xlws.FILTER(E2:E385, NOT(ISNA(I2:I385)), "No data")</f>
        <v>No data</v>
      </c>
      <c r="Q2" t="str" cm="1">
        <f t="array" aca="1" ref="Q2" ca="1">_xlfn.SORTBY(_xlfn.ANCHORARRAY(M2),_xlfn.ANCHORARRAY( O2), 1)</f>
        <v>No data</v>
      </c>
      <c r="R2" t="str" cm="1">
        <f t="array" aca="1" ref="R2" ca="1">_xlfn.SORTBY(_xlfn.ANCHORARRAY(N2),_xlfn.ANCHORARRAY(O2),1)</f>
        <v>No data</v>
      </c>
      <c r="S2" t="str" cm="1">
        <f t="array" aca="1" ref="S2" ca="1">_xlfn.SORTBY(_xlfn.ANCHORARRAY(O2),_xlfn.ANCHORARRAY( O2),1)</f>
        <v>No data</v>
      </c>
      <c r="U2" t="e" cm="1" vm="1">
        <f t="array" aca="1" ref="U2" ca="1">_xlfn._xlws.FILTER(dynamictable_sort_group,_xlfn.ANCHORARRAY( $S$2)='Input Sheet'!K2)</f>
        <v>#VALUE!</v>
      </c>
      <c r="Y2" t="e" cm="1">
        <f t="array" aca="1" ref="Y2" ca="1">_xlfn._xlws.FILTER(dynamictable_sort_group,_xlfn.ANCHORARRAY( $S$2)=K3)</f>
        <v>#REF!</v>
      </c>
      <c r="AC2" t="e" cm="1">
        <f t="array" aca="1" ref="AC2" ca="1">_xlfn._xlws.FILTER(dynamictable_sort_group,_xlfn.ANCHORARRAY( $S$2)=$K$4)</f>
        <v>#REF!</v>
      </c>
      <c r="AG2" t="e" cm="1">
        <f t="array" aca="1" ref="AG2" ca="1">_xlfn._xlws.FILTER(dynamictable_sort_group,_xlfn.ANCHORARRAY( $S$2)=$K$5)</f>
        <v>#REF!</v>
      </c>
      <c r="AK2" t="e" cm="1">
        <f t="array" aca="1" ref="AK2" ca="1">_xlfn._xlws.FILTER(dynamictable_sort_group,_xlfn.ANCHORARRAY( $S$2)=K6)</f>
        <v>#REF!</v>
      </c>
      <c r="AO2" t="e" cm="1">
        <f t="array" aca="1" ref="AO2" ca="1">_xlfn._xlws.FILTER(dynamictable_sort_group,_xlfn.ANCHORARRAY( $S$2)=$K7)</f>
        <v>#REF!</v>
      </c>
      <c r="AS2" t="e" cm="1">
        <f t="array" aca="1" ref="AS2" ca="1">_xlfn._xlws.FILTER(dynamictable_sort_group,_xlfn.ANCHORARRAY( $S$2)=$K8)</f>
        <v>#REF!</v>
      </c>
      <c r="AW2" t="e" cm="1">
        <f t="array" aca="1" ref="AW2" ca="1">_xlfn._xlws.FILTER(dynamictable_sort_group,_xlfn.ANCHORARRAY( $S$2)=$K9)</f>
        <v>#REF!</v>
      </c>
      <c r="BA2" t="e" cm="1">
        <f t="array" aca="1" ref="BA2" ca="1">_xlfn._xlws.FILTER(dynamictable_sort_group,_xlfn.ANCHORARRAY( $S$2)=$K10)</f>
        <v>#REF!</v>
      </c>
      <c r="BE2" t="e" cm="1">
        <f t="array" aca="1" ref="BE2" ca="1">_xlfn._xlws.FILTER(dynamictable_sort_group,_xlfn.ANCHORARRAY( $S$2)=$K11)</f>
        <v>#REF!</v>
      </c>
      <c r="BI2" t="e" cm="1">
        <f t="array" aca="1" ref="BI2" ca="1">_xlfn._xlws.FILTER(dynamictable_sort_group,_xlfn.ANCHORARRAY( $S$2)=$K12)</f>
        <v>#REF!</v>
      </c>
      <c r="BM2" t="e" cm="1">
        <f t="array" aca="1" ref="BM2" ca="1">_xlfn._xlws.FILTER(dynamictable_sort_group,_xlfn.ANCHORARRAY( $S$2)=$K13)</f>
        <v>#REF!</v>
      </c>
      <c r="BQ2" t="e" cm="1">
        <f t="array" aca="1" ref="BQ2" ca="1">_xlfn._xlws.FILTER(dynamictable_sort_group,_xlfn.ANCHORARRAY( $S$2)=$K14)</f>
        <v>#REF!</v>
      </c>
      <c r="BU2" t="e" cm="1">
        <f t="array" aca="1" ref="BU2" ca="1">_xlfn._xlws.FILTER(dynamictable_sort_group,_xlfn.ANCHORARRAY( $S$2)=$K15)</f>
        <v>#REF!</v>
      </c>
      <c r="BY2" t="e" cm="1">
        <f t="array" aca="1" ref="BY2" ca="1">_xlfn._xlws.FILTER(dynamictable_sort_group,_xlfn.ANCHORARRAY( $S$2)=$K16)</f>
        <v>#REF!</v>
      </c>
      <c r="CC2" t="e" cm="1">
        <f t="array" aca="1" ref="CC2" ca="1">_xlfn._xlws.FILTER(dynamictable_sort_group,_xlfn.ANCHORARRAY( $S$2)=$K17)</f>
        <v>#REF!</v>
      </c>
      <c r="CG2" t="e" cm="1">
        <f t="array" aca="1" ref="CG2" ca="1">_xlfn._xlws.FILTER(dynamictable_sort_group,_xlfn.ANCHORARRAY( $S$2)=$K18)</f>
        <v>#REF!</v>
      </c>
      <c r="CK2" t="e" cm="1">
        <f t="array" aca="1" ref="CK2" ca="1">_xlfn._xlws.FILTER(dynamictable_sort_group,_xlfn.ANCHORARRAY( $S$2)=$K19)</f>
        <v>#REF!</v>
      </c>
      <c r="CO2" t="e" cm="1">
        <f t="array" aca="1" ref="CO2" ca="1">_xlfn._xlws.FILTER(dynamictable_sort_group,_xlfn.ANCHORARRAY( $S$2)=$K20)</f>
        <v>#REF!</v>
      </c>
      <c r="CS2" t="e" cm="1">
        <f t="array" aca="1" ref="CS2" ca="1">_xlfn._xlws.FILTER(dynamictable_sort_group,_xlfn.ANCHORARRAY( $S$2)=$K21)</f>
        <v>#REF!</v>
      </c>
      <c r="CW2" t="e" cm="1">
        <f t="array" aca="1" ref="CW2" ca="1">_xlfn._xlws.FILTER(dynamictable_sort_group,_xlfn.ANCHORARRAY( $S$2)=$K22)</f>
        <v>#REF!</v>
      </c>
    </row>
    <row r="3" spans="1:101" x14ac:dyDescent="0.2">
      <c r="A3">
        <f>'Input Sheet'!A3</f>
        <v>0</v>
      </c>
      <c r="B3">
        <f>'Input Sheet'!B3</f>
        <v>0</v>
      </c>
      <c r="C3">
        <f>'Input Sheet'!C3</f>
        <v>0</v>
      </c>
      <c r="D3">
        <f>'Input Sheet'!D3</f>
        <v>0</v>
      </c>
      <c r="E3">
        <f>'Input Sheet'!E3</f>
        <v>0</v>
      </c>
      <c r="F3">
        <f>'Input Sheet'!F3</f>
        <v>0</v>
      </c>
      <c r="G3">
        <f>'Input Sheet'!G3</f>
        <v>0</v>
      </c>
      <c r="H3" t="str" cm="1">
        <f t="array" aca="1" ref="H3" ca="1">IF(SUMPRODUCT(--ISNUMBER( SEARCH(Target_gene_list_USER_INPUT,E3))) &gt; 0, "Keep", "Remove")</f>
        <v>Remove</v>
      </c>
      <c r="I3" t="e">
        <f t="shared" ref="I3:I66" ca="1" si="0">_xlfn.XLOOKUP($J$2,H3,D3,,0,)</f>
        <v>#N/A</v>
      </c>
      <c r="K3" t="e" cm="1">
        <f t="array" aca="1" ref="K3" ca="1">INDEX(Target_gene_list_USER_INPUT,2)</f>
        <v>#REF!</v>
      </c>
    </row>
    <row r="4" spans="1:101" x14ac:dyDescent="0.2">
      <c r="A4">
        <f>'Input Sheet'!A4</f>
        <v>0</v>
      </c>
      <c r="B4">
        <f>'Input Sheet'!B4</f>
        <v>0</v>
      </c>
      <c r="C4">
        <f>'Input Sheet'!C4</f>
        <v>0</v>
      </c>
      <c r="D4">
        <f>'Input Sheet'!D4</f>
        <v>0</v>
      </c>
      <c r="E4">
        <f>'Input Sheet'!E4</f>
        <v>0</v>
      </c>
      <c r="F4">
        <f>'Input Sheet'!F4</f>
        <v>0</v>
      </c>
      <c r="G4">
        <f>'Input Sheet'!G4</f>
        <v>0</v>
      </c>
      <c r="H4" t="str" cm="1">
        <f t="array" aca="1" ref="H4" ca="1">IF(SUMPRODUCT(--ISNUMBER( SEARCH(Target_gene_list_USER_INPUT,E4))) &gt; 0, "Keep", "Remove")</f>
        <v>Remove</v>
      </c>
      <c r="I4" t="e">
        <f t="shared" ca="1" si="0"/>
        <v>#N/A</v>
      </c>
      <c r="K4" t="e" cm="1">
        <f t="array" aca="1" ref="K4" ca="1">INDEX(Target_gene_list_USER_INPUT,3)</f>
        <v>#REF!</v>
      </c>
    </row>
    <row r="5" spans="1:101" x14ac:dyDescent="0.2">
      <c r="A5">
        <f>'Input Sheet'!A5</f>
        <v>0</v>
      </c>
      <c r="B5">
        <f>'Input Sheet'!B5</f>
        <v>0</v>
      </c>
      <c r="C5">
        <f>'Input Sheet'!C5</f>
        <v>0</v>
      </c>
      <c r="D5">
        <f>'Input Sheet'!D5</f>
        <v>0</v>
      </c>
      <c r="E5">
        <f>'Input Sheet'!E5</f>
        <v>0</v>
      </c>
      <c r="F5">
        <f>'Input Sheet'!F5</f>
        <v>0</v>
      </c>
      <c r="G5">
        <f>'Input Sheet'!G5</f>
        <v>0</v>
      </c>
      <c r="H5" t="str" cm="1">
        <f t="array" aca="1" ref="H5" ca="1">IF(SUMPRODUCT(--ISNUMBER( SEARCH(Target_gene_list_USER_INPUT,E5))) &gt; 0, "Keep", "Remove")</f>
        <v>Remove</v>
      </c>
      <c r="I5" t="e">
        <f t="shared" ca="1" si="0"/>
        <v>#N/A</v>
      </c>
      <c r="K5" t="e" cm="1">
        <f t="array" aca="1" ref="K5" ca="1">INDEX(Target_gene_list_USER_INPUT,4)</f>
        <v>#REF!</v>
      </c>
    </row>
    <row r="6" spans="1:101" x14ac:dyDescent="0.2">
      <c r="A6">
        <f>'Input Sheet'!A6</f>
        <v>0</v>
      </c>
      <c r="B6">
        <f>'Input Sheet'!B6</f>
        <v>0</v>
      </c>
      <c r="C6">
        <f>'Input Sheet'!C6</f>
        <v>0</v>
      </c>
      <c r="D6">
        <f>'Input Sheet'!D6</f>
        <v>0</v>
      </c>
      <c r="E6">
        <f>'Input Sheet'!E6</f>
        <v>0</v>
      </c>
      <c r="F6">
        <f>'Input Sheet'!F6</f>
        <v>0</v>
      </c>
      <c r="G6">
        <f>'Input Sheet'!G6</f>
        <v>0</v>
      </c>
      <c r="H6" t="str" cm="1">
        <f t="array" aca="1" ref="H6" ca="1">IF(SUMPRODUCT(--ISNUMBER( SEARCH(Target_gene_list_USER_INPUT,E6))) &gt; 0, "Keep", "Remove")</f>
        <v>Remove</v>
      </c>
      <c r="I6" t="e">
        <f t="shared" ca="1" si="0"/>
        <v>#N/A</v>
      </c>
      <c r="K6" t="e" cm="1">
        <f t="array" aca="1" ref="K6" ca="1">INDEX(Target_gene_list_USER_INPUT,5)</f>
        <v>#REF!</v>
      </c>
    </row>
    <row r="7" spans="1:101" x14ac:dyDescent="0.2">
      <c r="A7">
        <f>'Input Sheet'!A7</f>
        <v>0</v>
      </c>
      <c r="B7">
        <f>'Input Sheet'!B7</f>
        <v>0</v>
      </c>
      <c r="C7">
        <f>'Input Sheet'!C7</f>
        <v>0</v>
      </c>
      <c r="D7">
        <f>'Input Sheet'!D7</f>
        <v>0</v>
      </c>
      <c r="E7">
        <f>'Input Sheet'!E7</f>
        <v>0</v>
      </c>
      <c r="F7">
        <f>'Input Sheet'!F7</f>
        <v>0</v>
      </c>
      <c r="G7">
        <f>'Input Sheet'!G7</f>
        <v>0</v>
      </c>
      <c r="H7" t="str" cm="1">
        <f t="array" aca="1" ref="H7" ca="1">IF(SUMPRODUCT(--ISNUMBER( SEARCH(Target_gene_list_USER_INPUT,E7))) &gt; 0, "Keep", "Remove")</f>
        <v>Remove</v>
      </c>
      <c r="I7" t="e">
        <f t="shared" ca="1" si="0"/>
        <v>#N/A</v>
      </c>
      <c r="K7" t="e" cm="1">
        <f t="array" aca="1" ref="K7" ca="1">INDEX(Target_gene_list_USER_INPUT,6)</f>
        <v>#REF!</v>
      </c>
    </row>
    <row r="8" spans="1:101" x14ac:dyDescent="0.2">
      <c r="A8">
        <f>'Input Sheet'!A8</f>
        <v>0</v>
      </c>
      <c r="B8">
        <f>'Input Sheet'!B8</f>
        <v>0</v>
      </c>
      <c r="C8">
        <f>'Input Sheet'!C8</f>
        <v>0</v>
      </c>
      <c r="D8">
        <f>'Input Sheet'!D8</f>
        <v>0</v>
      </c>
      <c r="E8">
        <f>'Input Sheet'!E8</f>
        <v>0</v>
      </c>
      <c r="F8">
        <f>'Input Sheet'!F8</f>
        <v>0</v>
      </c>
      <c r="G8">
        <f>'Input Sheet'!G8</f>
        <v>0</v>
      </c>
      <c r="H8" t="str" cm="1">
        <f t="array" aca="1" ref="H8" ca="1">IF(SUMPRODUCT(--ISNUMBER( SEARCH(Target_gene_list_USER_INPUT,E8))) &gt; 0, "Keep", "Remove")</f>
        <v>Remove</v>
      </c>
      <c r="I8" t="e">
        <f t="shared" ca="1" si="0"/>
        <v>#N/A</v>
      </c>
      <c r="K8" t="e" cm="1">
        <f t="array" aca="1" ref="K8" ca="1">INDEX(Target_gene_list_USER_INPUT,7)</f>
        <v>#REF!</v>
      </c>
    </row>
    <row r="9" spans="1:101" x14ac:dyDescent="0.2">
      <c r="A9">
        <f>'Input Sheet'!A9</f>
        <v>0</v>
      </c>
      <c r="B9">
        <f>'Input Sheet'!B9</f>
        <v>0</v>
      </c>
      <c r="C9">
        <f>'Input Sheet'!C9</f>
        <v>0</v>
      </c>
      <c r="D9">
        <f>'Input Sheet'!D9</f>
        <v>0</v>
      </c>
      <c r="E9">
        <f>'Input Sheet'!E9</f>
        <v>0</v>
      </c>
      <c r="F9">
        <f>'Input Sheet'!F9</f>
        <v>0</v>
      </c>
      <c r="G9">
        <f>'Input Sheet'!G9</f>
        <v>0</v>
      </c>
      <c r="H9" t="str" cm="1">
        <f t="array" aca="1" ref="H9" ca="1">IF(SUMPRODUCT(--ISNUMBER( SEARCH(Target_gene_list_USER_INPUT,E9))) &gt; 0, "Keep", "Remove")</f>
        <v>Remove</v>
      </c>
      <c r="I9" t="e">
        <f t="shared" ca="1" si="0"/>
        <v>#N/A</v>
      </c>
      <c r="K9" t="e" cm="1">
        <f t="array" aca="1" ref="K9" ca="1">INDEX(Target_gene_list_USER_INPUT,8)</f>
        <v>#REF!</v>
      </c>
    </row>
    <row r="10" spans="1:101" x14ac:dyDescent="0.2">
      <c r="A10">
        <f>'Input Sheet'!A10</f>
        <v>0</v>
      </c>
      <c r="B10">
        <f>'Input Sheet'!B10</f>
        <v>0</v>
      </c>
      <c r="C10">
        <f>'Input Sheet'!C10</f>
        <v>0</v>
      </c>
      <c r="D10">
        <f>'Input Sheet'!D10</f>
        <v>0</v>
      </c>
      <c r="E10">
        <f>'Input Sheet'!E10</f>
        <v>0</v>
      </c>
      <c r="F10">
        <f>'Input Sheet'!F10</f>
        <v>0</v>
      </c>
      <c r="G10">
        <f>'Input Sheet'!G10</f>
        <v>0</v>
      </c>
      <c r="H10" t="str" cm="1">
        <f t="array" aca="1" ref="H10" ca="1">IF(SUMPRODUCT(--ISNUMBER( SEARCH(Target_gene_list_USER_INPUT,E10))) &gt; 0, "Keep", "Remove")</f>
        <v>Remove</v>
      </c>
      <c r="I10" t="e">
        <f t="shared" ca="1" si="0"/>
        <v>#N/A</v>
      </c>
      <c r="K10" t="e" cm="1">
        <f t="array" aca="1" ref="K10" ca="1">INDEX(Target_gene_list_USER_INPUT,9)</f>
        <v>#REF!</v>
      </c>
    </row>
    <row r="11" spans="1:101" x14ac:dyDescent="0.2">
      <c r="A11">
        <f>'Input Sheet'!A11</f>
        <v>0</v>
      </c>
      <c r="B11">
        <f>'Input Sheet'!B11</f>
        <v>0</v>
      </c>
      <c r="C11">
        <f>'Input Sheet'!C11</f>
        <v>0</v>
      </c>
      <c r="D11">
        <f>'Input Sheet'!D11</f>
        <v>0</v>
      </c>
      <c r="E11">
        <f>'Input Sheet'!E11</f>
        <v>0</v>
      </c>
      <c r="F11">
        <f>'Input Sheet'!F11</f>
        <v>0</v>
      </c>
      <c r="G11">
        <f>'Input Sheet'!G11</f>
        <v>0</v>
      </c>
      <c r="H11" t="str" cm="1">
        <f t="array" aca="1" ref="H11" ca="1">IF(SUMPRODUCT(--ISNUMBER( SEARCH(Target_gene_list_USER_INPUT,E11))) &gt; 0, "Keep", "Remove")</f>
        <v>Remove</v>
      </c>
      <c r="I11" t="e">
        <f t="shared" ca="1" si="0"/>
        <v>#N/A</v>
      </c>
      <c r="K11" t="e" cm="1">
        <f t="array" aca="1" ref="K11" ca="1">INDEX(Target_gene_list_USER_INPUT,10)</f>
        <v>#REF!</v>
      </c>
    </row>
    <row r="12" spans="1:101" x14ac:dyDescent="0.2">
      <c r="A12">
        <f>'Input Sheet'!A12</f>
        <v>0</v>
      </c>
      <c r="B12">
        <f>'Input Sheet'!B12</f>
        <v>0</v>
      </c>
      <c r="C12">
        <f>'Input Sheet'!C12</f>
        <v>0</v>
      </c>
      <c r="D12">
        <f>'Input Sheet'!D12</f>
        <v>0</v>
      </c>
      <c r="E12">
        <f>'Input Sheet'!E12</f>
        <v>0</v>
      </c>
      <c r="F12">
        <f>'Input Sheet'!F12</f>
        <v>0</v>
      </c>
      <c r="G12">
        <f>'Input Sheet'!G12</f>
        <v>0</v>
      </c>
      <c r="H12" t="str" cm="1">
        <f t="array" aca="1" ref="H12" ca="1">IF(SUMPRODUCT(--ISNUMBER( SEARCH(Target_gene_list_USER_INPUT,E12))) &gt; 0, "Keep", "Remove")</f>
        <v>Remove</v>
      </c>
      <c r="I12" t="e">
        <f t="shared" ca="1" si="0"/>
        <v>#N/A</v>
      </c>
      <c r="K12" t="e" cm="1">
        <f t="array" aca="1" ref="K12" ca="1">INDEX(Target_gene_list_USER_INPUT,11)</f>
        <v>#REF!</v>
      </c>
    </row>
    <row r="13" spans="1:101" x14ac:dyDescent="0.2">
      <c r="A13">
        <f>'Input Sheet'!A13</f>
        <v>0</v>
      </c>
      <c r="B13">
        <f>'Input Sheet'!B13</f>
        <v>0</v>
      </c>
      <c r="C13">
        <f>'Input Sheet'!C13</f>
        <v>0</v>
      </c>
      <c r="D13">
        <f>'Input Sheet'!D13</f>
        <v>0</v>
      </c>
      <c r="E13">
        <f>'Input Sheet'!E13</f>
        <v>0</v>
      </c>
      <c r="F13">
        <f>'Input Sheet'!F13</f>
        <v>0</v>
      </c>
      <c r="G13">
        <f>'Input Sheet'!G13</f>
        <v>0</v>
      </c>
      <c r="H13" t="str" cm="1">
        <f t="array" aca="1" ref="H13" ca="1">IF(SUMPRODUCT(--ISNUMBER( SEARCH(Target_gene_list_USER_INPUT,E13))) &gt; 0, "Keep", "Remove")</f>
        <v>Remove</v>
      </c>
      <c r="I13" t="e">
        <f t="shared" ca="1" si="0"/>
        <v>#N/A</v>
      </c>
      <c r="K13" t="e" cm="1">
        <f t="array" aca="1" ref="K13" ca="1">INDEX(Target_gene_list_USER_INPUT,12)</f>
        <v>#REF!</v>
      </c>
    </row>
    <row r="14" spans="1:101" x14ac:dyDescent="0.2">
      <c r="A14">
        <f>'Input Sheet'!A14</f>
        <v>0</v>
      </c>
      <c r="B14">
        <f>'Input Sheet'!B14</f>
        <v>0</v>
      </c>
      <c r="C14">
        <f>'Input Sheet'!C14</f>
        <v>0</v>
      </c>
      <c r="D14">
        <f>'Input Sheet'!D14</f>
        <v>0</v>
      </c>
      <c r="E14">
        <f>'Input Sheet'!E14</f>
        <v>0</v>
      </c>
      <c r="F14">
        <f>'Input Sheet'!F14</f>
        <v>0</v>
      </c>
      <c r="G14">
        <f>'Input Sheet'!G14</f>
        <v>0</v>
      </c>
      <c r="H14" t="str" cm="1">
        <f t="array" aca="1" ref="H14" ca="1">IF(SUMPRODUCT(--ISNUMBER( SEARCH(Target_gene_list_USER_INPUT,E14))) &gt; 0, "Keep", "Remove")</f>
        <v>Remove</v>
      </c>
      <c r="I14" t="e">
        <f t="shared" ca="1" si="0"/>
        <v>#N/A</v>
      </c>
      <c r="K14" t="e" cm="1">
        <f t="array" aca="1" ref="K14" ca="1">INDEX(Target_gene_list_USER_INPUT,13)</f>
        <v>#REF!</v>
      </c>
    </row>
    <row r="15" spans="1:101" x14ac:dyDescent="0.2">
      <c r="A15">
        <f>'Input Sheet'!A15</f>
        <v>0</v>
      </c>
      <c r="B15">
        <f>'Input Sheet'!B15</f>
        <v>0</v>
      </c>
      <c r="C15">
        <f>'Input Sheet'!C15</f>
        <v>0</v>
      </c>
      <c r="D15">
        <f>'Input Sheet'!D15</f>
        <v>0</v>
      </c>
      <c r="E15">
        <f>'Input Sheet'!E15</f>
        <v>0</v>
      </c>
      <c r="F15">
        <f>'Input Sheet'!F15</f>
        <v>0</v>
      </c>
      <c r="G15">
        <f>'Input Sheet'!G15</f>
        <v>0</v>
      </c>
      <c r="H15" t="str" cm="1">
        <f t="array" aca="1" ref="H15" ca="1">IF(SUMPRODUCT(--ISNUMBER( SEARCH(Target_gene_list_USER_INPUT,E15))) &gt; 0, "Keep", "Remove")</f>
        <v>Remove</v>
      </c>
      <c r="I15" t="e">
        <f t="shared" ca="1" si="0"/>
        <v>#N/A</v>
      </c>
      <c r="K15" t="e" cm="1">
        <f t="array" aca="1" ref="K15" ca="1">INDEX(Target_gene_list_USER_INPUT,14)</f>
        <v>#REF!</v>
      </c>
    </row>
    <row r="16" spans="1:101" ht="16" x14ac:dyDescent="0.25">
      <c r="A16">
        <f>'Input Sheet'!A16</f>
        <v>0</v>
      </c>
      <c r="B16">
        <f>'Input Sheet'!B16</f>
        <v>0</v>
      </c>
      <c r="C16">
        <f>'Input Sheet'!C16</f>
        <v>0</v>
      </c>
      <c r="D16">
        <f>'Input Sheet'!D16</f>
        <v>0</v>
      </c>
      <c r="E16">
        <f>'Input Sheet'!E16</f>
        <v>0</v>
      </c>
      <c r="F16">
        <f>'Input Sheet'!F16</f>
        <v>0</v>
      </c>
      <c r="G16">
        <f>'Input Sheet'!G16</f>
        <v>0</v>
      </c>
      <c r="H16" t="str" cm="1">
        <f t="array" aca="1" ref="H16" ca="1">IF(SUMPRODUCT(--ISNUMBER( SEARCH(Target_gene_list_USER_INPUT,E16))) &gt; 0, "Keep", "Remove")</f>
        <v>Remove</v>
      </c>
      <c r="I16" t="e">
        <f t="shared" ca="1" si="0"/>
        <v>#N/A</v>
      </c>
      <c r="K16" t="e" cm="1">
        <f t="array" aca="1" ref="K16" ca="1">INDEX(Target_gene_list_USER_INPUT,15)</f>
        <v>#REF!</v>
      </c>
      <c r="U16" s="7"/>
    </row>
    <row r="17" spans="1:11" x14ac:dyDescent="0.2">
      <c r="A17">
        <f>'Input Sheet'!A17</f>
        <v>0</v>
      </c>
      <c r="B17">
        <f>'Input Sheet'!B17</f>
        <v>0</v>
      </c>
      <c r="C17">
        <f>'Input Sheet'!C17</f>
        <v>0</v>
      </c>
      <c r="D17">
        <f>'Input Sheet'!D17</f>
        <v>0</v>
      </c>
      <c r="E17">
        <f>'Input Sheet'!E17</f>
        <v>0</v>
      </c>
      <c r="F17">
        <f>'Input Sheet'!F17</f>
        <v>0</v>
      </c>
      <c r="G17">
        <f>'Input Sheet'!G17</f>
        <v>0</v>
      </c>
      <c r="H17" t="str" cm="1">
        <f t="array" aca="1" ref="H17" ca="1">IF(SUMPRODUCT(--ISNUMBER( SEARCH(Target_gene_list_USER_INPUT,E17))) &gt; 0, "Keep", "Remove")</f>
        <v>Remove</v>
      </c>
      <c r="I17" t="e">
        <f t="shared" ca="1" si="0"/>
        <v>#N/A</v>
      </c>
      <c r="K17" t="e" cm="1">
        <f t="array" aca="1" ref="K17" ca="1">INDEX(Target_gene_list_USER_INPUT,16)</f>
        <v>#REF!</v>
      </c>
    </row>
    <row r="18" spans="1:11" x14ac:dyDescent="0.2">
      <c r="A18">
        <f>'Input Sheet'!A18</f>
        <v>0</v>
      </c>
      <c r="B18">
        <f>'Input Sheet'!B18</f>
        <v>0</v>
      </c>
      <c r="C18">
        <f>'Input Sheet'!C18</f>
        <v>0</v>
      </c>
      <c r="D18">
        <f>'Input Sheet'!D18</f>
        <v>0</v>
      </c>
      <c r="E18">
        <f>'Input Sheet'!E18</f>
        <v>0</v>
      </c>
      <c r="F18">
        <f>'Input Sheet'!F18</f>
        <v>0</v>
      </c>
      <c r="G18">
        <f>'Input Sheet'!G18</f>
        <v>0</v>
      </c>
      <c r="H18" t="str" cm="1">
        <f t="array" aca="1" ref="H18" ca="1">IF(SUMPRODUCT(--ISNUMBER( SEARCH(Target_gene_list_USER_INPUT,E18))) &gt; 0, "Keep", "Remove")</f>
        <v>Remove</v>
      </c>
      <c r="I18" t="e">
        <f t="shared" ca="1" si="0"/>
        <v>#N/A</v>
      </c>
      <c r="K18" t="e" cm="1">
        <f t="array" aca="1" ref="K18" ca="1">INDEX(Target_gene_list_USER_INPUT,17)</f>
        <v>#REF!</v>
      </c>
    </row>
    <row r="19" spans="1:11" x14ac:dyDescent="0.2">
      <c r="A19">
        <f>'Input Sheet'!A19</f>
        <v>0</v>
      </c>
      <c r="B19">
        <f>'Input Sheet'!B19</f>
        <v>0</v>
      </c>
      <c r="C19">
        <f>'Input Sheet'!C19</f>
        <v>0</v>
      </c>
      <c r="D19">
        <f>'Input Sheet'!D19</f>
        <v>0</v>
      </c>
      <c r="E19">
        <f>'Input Sheet'!E19</f>
        <v>0</v>
      </c>
      <c r="F19">
        <f>'Input Sheet'!F19</f>
        <v>0</v>
      </c>
      <c r="G19">
        <f>'Input Sheet'!G19</f>
        <v>0</v>
      </c>
      <c r="H19" t="str" cm="1">
        <f t="array" aca="1" ref="H19" ca="1">IF(SUMPRODUCT(--ISNUMBER( SEARCH(Target_gene_list_USER_INPUT,E19))) &gt; 0, "Keep", "Remove")</f>
        <v>Remove</v>
      </c>
      <c r="I19" t="e">
        <f t="shared" ca="1" si="0"/>
        <v>#N/A</v>
      </c>
      <c r="K19" t="e" cm="1">
        <f t="array" aca="1" ref="K19" ca="1">INDEX(Target_gene_list_USER_INPUT,18)</f>
        <v>#REF!</v>
      </c>
    </row>
    <row r="20" spans="1:11" x14ac:dyDescent="0.2">
      <c r="A20">
        <f>'Input Sheet'!A20</f>
        <v>0</v>
      </c>
      <c r="B20">
        <f>'Input Sheet'!B20</f>
        <v>0</v>
      </c>
      <c r="C20">
        <f>'Input Sheet'!C20</f>
        <v>0</v>
      </c>
      <c r="D20">
        <f>'Input Sheet'!D20</f>
        <v>0</v>
      </c>
      <c r="E20">
        <f>'Input Sheet'!E20</f>
        <v>0</v>
      </c>
      <c r="F20">
        <f>'Input Sheet'!F20</f>
        <v>0</v>
      </c>
      <c r="G20">
        <f>'Input Sheet'!G20</f>
        <v>0</v>
      </c>
      <c r="H20" t="str" cm="1">
        <f t="array" aca="1" ref="H20" ca="1">IF(SUMPRODUCT(--ISNUMBER( SEARCH(Target_gene_list_USER_INPUT,E20))) &gt; 0, "Keep", "Remove")</f>
        <v>Remove</v>
      </c>
      <c r="I20" t="e">
        <f t="shared" ca="1" si="0"/>
        <v>#N/A</v>
      </c>
      <c r="K20" t="e" cm="1">
        <f t="array" aca="1" ref="K20" ca="1">INDEX(Target_gene_list_USER_INPUT,19)</f>
        <v>#REF!</v>
      </c>
    </row>
    <row r="21" spans="1:11" x14ac:dyDescent="0.2">
      <c r="A21">
        <f>'Input Sheet'!A21</f>
        <v>0</v>
      </c>
      <c r="B21">
        <f>'Input Sheet'!B21</f>
        <v>0</v>
      </c>
      <c r="C21">
        <f>'Input Sheet'!C21</f>
        <v>0</v>
      </c>
      <c r="D21">
        <f>'Input Sheet'!D21</f>
        <v>0</v>
      </c>
      <c r="E21">
        <f>'Input Sheet'!E21</f>
        <v>0</v>
      </c>
      <c r="F21">
        <f>'Input Sheet'!F21</f>
        <v>0</v>
      </c>
      <c r="G21">
        <f>'Input Sheet'!G21</f>
        <v>0</v>
      </c>
      <c r="H21" t="str" cm="1">
        <f t="array" aca="1" ref="H21" ca="1">IF(SUMPRODUCT(--ISNUMBER( SEARCH(Target_gene_list_USER_INPUT,E21))) &gt; 0, "Keep", "Remove")</f>
        <v>Remove</v>
      </c>
      <c r="I21" t="e">
        <f t="shared" ca="1" si="0"/>
        <v>#N/A</v>
      </c>
      <c r="K21" t="e" cm="1">
        <f t="array" aca="1" ref="K21" ca="1">INDEX(Target_gene_list_USER_INPUT,20)</f>
        <v>#REF!</v>
      </c>
    </row>
    <row r="22" spans="1:11" x14ac:dyDescent="0.2">
      <c r="A22">
        <f>'Input Sheet'!A22</f>
        <v>0</v>
      </c>
      <c r="B22">
        <f>'Input Sheet'!B22</f>
        <v>0</v>
      </c>
      <c r="C22">
        <f>'Input Sheet'!C22</f>
        <v>0</v>
      </c>
      <c r="D22">
        <f>'Input Sheet'!D22</f>
        <v>0</v>
      </c>
      <c r="E22">
        <f>'Input Sheet'!E22</f>
        <v>0</v>
      </c>
      <c r="F22">
        <f>'Input Sheet'!F22</f>
        <v>0</v>
      </c>
      <c r="G22">
        <f>'Input Sheet'!G22</f>
        <v>0</v>
      </c>
      <c r="H22" t="str" cm="1">
        <f t="array" aca="1" ref="H22" ca="1">IF(SUMPRODUCT(--ISNUMBER( SEARCH(Target_gene_list_USER_INPUT,E22))) &gt; 0, "Keep", "Remove")</f>
        <v>Remove</v>
      </c>
      <c r="I22" t="e">
        <f t="shared" ca="1" si="0"/>
        <v>#N/A</v>
      </c>
      <c r="K22" t="e" cm="1">
        <f t="array" aca="1" ref="K22" ca="1">INDEX(Target_gene_list_USER_INPUT,21)</f>
        <v>#REF!</v>
      </c>
    </row>
    <row r="23" spans="1:11" x14ac:dyDescent="0.2">
      <c r="A23">
        <f>'Input Sheet'!A23</f>
        <v>0</v>
      </c>
      <c r="B23">
        <f>'Input Sheet'!B23</f>
        <v>0</v>
      </c>
      <c r="C23">
        <f>'Input Sheet'!C23</f>
        <v>0</v>
      </c>
      <c r="D23">
        <f>'Input Sheet'!D23</f>
        <v>0</v>
      </c>
      <c r="E23">
        <f>'Input Sheet'!E23</f>
        <v>0</v>
      </c>
      <c r="F23">
        <f>'Input Sheet'!F23</f>
        <v>0</v>
      </c>
      <c r="G23">
        <f>'Input Sheet'!G23</f>
        <v>0</v>
      </c>
      <c r="H23" t="str" cm="1">
        <f t="array" aca="1" ref="H23" ca="1">IF(SUMPRODUCT(--ISNUMBER( SEARCH(Target_gene_list_USER_INPUT,E23))) &gt; 0, "Keep", "Remove")</f>
        <v>Remove</v>
      </c>
      <c r="I23" t="e">
        <f t="shared" ca="1" si="0"/>
        <v>#N/A</v>
      </c>
      <c r="K23" t="e" cm="1">
        <f t="array" aca="1" ref="K23" ca="1">INDEX(Target_gene_list_USER_INPUT,22)</f>
        <v>#REF!</v>
      </c>
    </row>
    <row r="24" spans="1:11" x14ac:dyDescent="0.2">
      <c r="A24">
        <f>'Input Sheet'!A24</f>
        <v>0</v>
      </c>
      <c r="B24">
        <f>'Input Sheet'!B24</f>
        <v>0</v>
      </c>
      <c r="C24">
        <f>'Input Sheet'!C24</f>
        <v>0</v>
      </c>
      <c r="D24">
        <f>'Input Sheet'!D24</f>
        <v>0</v>
      </c>
      <c r="E24">
        <f>'Input Sheet'!E24</f>
        <v>0</v>
      </c>
      <c r="F24">
        <f>'Input Sheet'!F24</f>
        <v>0</v>
      </c>
      <c r="G24">
        <f>'Input Sheet'!G24</f>
        <v>0</v>
      </c>
      <c r="H24" t="str" cm="1">
        <f t="array" aca="1" ref="H24" ca="1">IF(SUMPRODUCT(--ISNUMBER( SEARCH(Target_gene_list_USER_INPUT,E24))) &gt; 0, "Keep", "Remove")</f>
        <v>Remove</v>
      </c>
      <c r="I24" t="e">
        <f t="shared" ca="1" si="0"/>
        <v>#N/A</v>
      </c>
      <c r="K24" t="e" cm="1">
        <f t="array" aca="1" ref="K24" ca="1">INDEX(Target_gene_list_USER_INPUT,23)</f>
        <v>#REF!</v>
      </c>
    </row>
    <row r="25" spans="1:11" x14ac:dyDescent="0.2">
      <c r="A25">
        <f>'Input Sheet'!A25</f>
        <v>0</v>
      </c>
      <c r="B25">
        <f>'Input Sheet'!B25</f>
        <v>0</v>
      </c>
      <c r="C25">
        <f>'Input Sheet'!C25</f>
        <v>0</v>
      </c>
      <c r="D25">
        <f>'Input Sheet'!D25</f>
        <v>0</v>
      </c>
      <c r="E25">
        <f>'Input Sheet'!E25</f>
        <v>0</v>
      </c>
      <c r="F25">
        <f>'Input Sheet'!F25</f>
        <v>0</v>
      </c>
      <c r="G25">
        <f>'Input Sheet'!G25</f>
        <v>0</v>
      </c>
      <c r="H25" t="str" cm="1">
        <f t="array" aca="1" ref="H25" ca="1">IF(SUMPRODUCT(--ISNUMBER( SEARCH(Target_gene_list_USER_INPUT,E25))) &gt; 0, "Keep", "Remove")</f>
        <v>Remove</v>
      </c>
      <c r="I25" t="e">
        <f t="shared" ca="1" si="0"/>
        <v>#N/A</v>
      </c>
      <c r="K25" t="e" cm="1">
        <f t="array" aca="1" ref="K25" ca="1">INDEX(Target_gene_list_USER_INPUT,24)</f>
        <v>#REF!</v>
      </c>
    </row>
    <row r="26" spans="1:11" x14ac:dyDescent="0.2">
      <c r="A26">
        <f>'Input Sheet'!A26</f>
        <v>0</v>
      </c>
      <c r="B26">
        <f>'Input Sheet'!B26</f>
        <v>0</v>
      </c>
      <c r="C26">
        <f>'Input Sheet'!C26</f>
        <v>0</v>
      </c>
      <c r="D26">
        <f>'Input Sheet'!D26</f>
        <v>0</v>
      </c>
      <c r="E26">
        <f>'Input Sheet'!E26</f>
        <v>0</v>
      </c>
      <c r="F26">
        <f>'Input Sheet'!F26</f>
        <v>0</v>
      </c>
      <c r="G26">
        <f>'Input Sheet'!G26</f>
        <v>0</v>
      </c>
      <c r="H26" t="str" cm="1">
        <f t="array" aca="1" ref="H26" ca="1">IF(SUMPRODUCT(--ISNUMBER( SEARCH(Target_gene_list_USER_INPUT,E26))) &gt; 0, "Keep", "Remove")</f>
        <v>Remove</v>
      </c>
      <c r="I26" t="e">
        <f t="shared" ca="1" si="0"/>
        <v>#N/A</v>
      </c>
      <c r="K26" t="e" cm="1">
        <f t="array" aca="1" ref="K26" ca="1">INDEX(Target_gene_list_USER_INPUT,25)</f>
        <v>#REF!</v>
      </c>
    </row>
    <row r="27" spans="1:11" x14ac:dyDescent="0.2">
      <c r="A27">
        <f>'Input Sheet'!A27</f>
        <v>0</v>
      </c>
      <c r="B27">
        <f>'Input Sheet'!B27</f>
        <v>0</v>
      </c>
      <c r="C27">
        <f>'Input Sheet'!C27</f>
        <v>0</v>
      </c>
      <c r="D27">
        <f>'Input Sheet'!D27</f>
        <v>0</v>
      </c>
      <c r="E27">
        <f>'Input Sheet'!E27</f>
        <v>0</v>
      </c>
      <c r="F27">
        <f>'Input Sheet'!F27</f>
        <v>0</v>
      </c>
      <c r="G27">
        <f>'Input Sheet'!G27</f>
        <v>0</v>
      </c>
      <c r="H27" t="str" cm="1">
        <f t="array" aca="1" ref="H27" ca="1">IF(SUMPRODUCT(--ISNUMBER( SEARCH(Target_gene_list_USER_INPUT,E27))) &gt; 0, "Keep", "Remove")</f>
        <v>Remove</v>
      </c>
      <c r="I27" t="e">
        <f t="shared" ca="1" si="0"/>
        <v>#N/A</v>
      </c>
      <c r="K27" t="e" cm="1">
        <f t="array" aca="1" ref="K27" ca="1">INDEX(Target_gene_list_USER_INPUT,26)</f>
        <v>#REF!</v>
      </c>
    </row>
    <row r="28" spans="1:11" x14ac:dyDescent="0.2">
      <c r="A28">
        <f>'Input Sheet'!A28</f>
        <v>0</v>
      </c>
      <c r="B28">
        <f>'Input Sheet'!B28</f>
        <v>0</v>
      </c>
      <c r="C28">
        <f>'Input Sheet'!C28</f>
        <v>0</v>
      </c>
      <c r="D28">
        <f>'Input Sheet'!D28</f>
        <v>0</v>
      </c>
      <c r="E28">
        <f>'Input Sheet'!E28</f>
        <v>0</v>
      </c>
      <c r="F28">
        <f>'Input Sheet'!F28</f>
        <v>0</v>
      </c>
      <c r="G28">
        <f>'Input Sheet'!G28</f>
        <v>0</v>
      </c>
      <c r="H28" t="str" cm="1">
        <f t="array" aca="1" ref="H28" ca="1">IF(SUMPRODUCT(--ISNUMBER( SEARCH(Target_gene_list_USER_INPUT,E28))) &gt; 0, "Keep", "Remove")</f>
        <v>Remove</v>
      </c>
      <c r="I28" t="e">
        <f t="shared" ca="1" si="0"/>
        <v>#N/A</v>
      </c>
      <c r="K28" t="e" cm="1">
        <f t="array" aca="1" ref="K28" ca="1">INDEX(Target_gene_list_USER_INPUT,27)</f>
        <v>#REF!</v>
      </c>
    </row>
    <row r="29" spans="1:11" x14ac:dyDescent="0.2">
      <c r="A29">
        <f>'Input Sheet'!A29</f>
        <v>0</v>
      </c>
      <c r="B29">
        <f>'Input Sheet'!B29</f>
        <v>0</v>
      </c>
      <c r="C29">
        <f>'Input Sheet'!C29</f>
        <v>0</v>
      </c>
      <c r="D29">
        <f>'Input Sheet'!D29</f>
        <v>0</v>
      </c>
      <c r="E29">
        <f>'Input Sheet'!E29</f>
        <v>0</v>
      </c>
      <c r="F29">
        <f>'Input Sheet'!F29</f>
        <v>0</v>
      </c>
      <c r="G29">
        <f>'Input Sheet'!G29</f>
        <v>0</v>
      </c>
      <c r="H29" t="str" cm="1">
        <f t="array" aca="1" ref="H29" ca="1">IF(SUMPRODUCT(--ISNUMBER( SEARCH(Target_gene_list_USER_INPUT,E29))) &gt; 0, "Keep", "Remove")</f>
        <v>Remove</v>
      </c>
      <c r="I29" t="e">
        <f t="shared" ca="1" si="0"/>
        <v>#N/A</v>
      </c>
      <c r="K29" t="e" cm="1">
        <f t="array" aca="1" ref="K29" ca="1">INDEX(Target_gene_list_USER_INPUT,28)</f>
        <v>#REF!</v>
      </c>
    </row>
    <row r="30" spans="1:11" x14ac:dyDescent="0.2">
      <c r="A30">
        <f>'Input Sheet'!A30</f>
        <v>0</v>
      </c>
      <c r="B30">
        <f>'Input Sheet'!B30</f>
        <v>0</v>
      </c>
      <c r="C30">
        <f>'Input Sheet'!C30</f>
        <v>0</v>
      </c>
      <c r="D30">
        <f>'Input Sheet'!D30</f>
        <v>0</v>
      </c>
      <c r="E30">
        <f>'Input Sheet'!E30</f>
        <v>0</v>
      </c>
      <c r="F30">
        <f>'Input Sheet'!F30</f>
        <v>0</v>
      </c>
      <c r="G30">
        <f>'Input Sheet'!G30</f>
        <v>0</v>
      </c>
      <c r="H30" t="str" cm="1">
        <f t="array" aca="1" ref="H30" ca="1">IF(SUMPRODUCT(--ISNUMBER( SEARCH(Target_gene_list_USER_INPUT,E30))) &gt; 0, "Keep", "Remove")</f>
        <v>Remove</v>
      </c>
      <c r="I30" t="e">
        <f t="shared" ca="1" si="0"/>
        <v>#N/A</v>
      </c>
      <c r="K30" t="e" cm="1">
        <f t="array" aca="1" ref="K30" ca="1">INDEX(Target_gene_list_USER_INPUT,29)</f>
        <v>#REF!</v>
      </c>
    </row>
    <row r="31" spans="1:11" x14ac:dyDescent="0.2">
      <c r="A31">
        <f>'Input Sheet'!A31</f>
        <v>0</v>
      </c>
      <c r="B31">
        <f>'Input Sheet'!B31</f>
        <v>0</v>
      </c>
      <c r="C31">
        <f>'Input Sheet'!C31</f>
        <v>0</v>
      </c>
      <c r="D31">
        <f>'Input Sheet'!D31</f>
        <v>0</v>
      </c>
      <c r="E31">
        <f>'Input Sheet'!E31</f>
        <v>0</v>
      </c>
      <c r="F31">
        <f>'Input Sheet'!F31</f>
        <v>0</v>
      </c>
      <c r="G31">
        <f>'Input Sheet'!G31</f>
        <v>0</v>
      </c>
      <c r="H31" t="str" cm="1">
        <f t="array" aca="1" ref="H31" ca="1">IF(SUMPRODUCT(--ISNUMBER( SEARCH(Target_gene_list_USER_INPUT,E31))) &gt; 0, "Keep", "Remove")</f>
        <v>Remove</v>
      </c>
      <c r="I31" t="e">
        <f t="shared" ca="1" si="0"/>
        <v>#N/A</v>
      </c>
      <c r="K31" t="e" cm="1">
        <f t="array" aca="1" ref="K31" ca="1">INDEX(Target_gene_list_USER_INPUT,30)</f>
        <v>#REF!</v>
      </c>
    </row>
    <row r="32" spans="1:11" x14ac:dyDescent="0.2">
      <c r="A32">
        <f>'Input Sheet'!A32</f>
        <v>0</v>
      </c>
      <c r="B32">
        <f>'Input Sheet'!B32</f>
        <v>0</v>
      </c>
      <c r="C32">
        <f>'Input Sheet'!C32</f>
        <v>0</v>
      </c>
      <c r="D32">
        <f>'Input Sheet'!D32</f>
        <v>0</v>
      </c>
      <c r="E32">
        <f>'Input Sheet'!E32</f>
        <v>0</v>
      </c>
      <c r="F32">
        <f>'Input Sheet'!F32</f>
        <v>0</v>
      </c>
      <c r="G32">
        <f>'Input Sheet'!G32</f>
        <v>0</v>
      </c>
      <c r="H32" t="str" cm="1">
        <f t="array" aca="1" ref="H32" ca="1">IF(SUMPRODUCT(--ISNUMBER( SEARCH(Target_gene_list_USER_INPUT,E32))) &gt; 0, "Keep", "Remove")</f>
        <v>Remove</v>
      </c>
      <c r="I32" t="e">
        <f t="shared" ca="1" si="0"/>
        <v>#N/A</v>
      </c>
      <c r="K32" t="e" cm="1">
        <f t="array" aca="1" ref="K32" ca="1">INDEX(Target_gene_list_USER_INPUT,31)</f>
        <v>#REF!</v>
      </c>
    </row>
    <row r="33" spans="1:11" x14ac:dyDescent="0.2">
      <c r="A33">
        <f>'Input Sheet'!A33</f>
        <v>0</v>
      </c>
      <c r="B33">
        <f>'Input Sheet'!B33</f>
        <v>0</v>
      </c>
      <c r="C33">
        <f>'Input Sheet'!C33</f>
        <v>0</v>
      </c>
      <c r="D33">
        <f>'Input Sheet'!D33</f>
        <v>0</v>
      </c>
      <c r="E33">
        <f>'Input Sheet'!E33</f>
        <v>0</v>
      </c>
      <c r="F33">
        <f>'Input Sheet'!F33</f>
        <v>0</v>
      </c>
      <c r="G33">
        <f>'Input Sheet'!G33</f>
        <v>0</v>
      </c>
      <c r="H33" t="str" cm="1">
        <f t="array" aca="1" ref="H33" ca="1">IF(SUMPRODUCT(--ISNUMBER( SEARCH(Target_gene_list_USER_INPUT,E33))) &gt; 0, "Keep", "Remove")</f>
        <v>Remove</v>
      </c>
      <c r="I33" t="e">
        <f t="shared" ca="1" si="0"/>
        <v>#N/A</v>
      </c>
      <c r="K33" t="e" cm="1">
        <f t="array" aca="1" ref="K33" ca="1">INDEX(Target_gene_list_USER_INPUT,32)</f>
        <v>#REF!</v>
      </c>
    </row>
    <row r="34" spans="1:11" x14ac:dyDescent="0.2">
      <c r="A34">
        <f>'Input Sheet'!A34</f>
        <v>0</v>
      </c>
      <c r="B34">
        <f>'Input Sheet'!B34</f>
        <v>0</v>
      </c>
      <c r="C34">
        <f>'Input Sheet'!C34</f>
        <v>0</v>
      </c>
      <c r="D34">
        <f>'Input Sheet'!D34</f>
        <v>0</v>
      </c>
      <c r="E34">
        <f>'Input Sheet'!E34</f>
        <v>0</v>
      </c>
      <c r="F34">
        <f>'Input Sheet'!F34</f>
        <v>0</v>
      </c>
      <c r="G34">
        <f>'Input Sheet'!G34</f>
        <v>0</v>
      </c>
      <c r="H34" t="str" cm="1">
        <f t="array" aca="1" ref="H34" ca="1">IF(SUMPRODUCT(--ISNUMBER( SEARCH(Target_gene_list_USER_INPUT,E34))) &gt; 0, "Keep", "Remove")</f>
        <v>Remove</v>
      </c>
      <c r="I34" t="e">
        <f t="shared" ca="1" si="0"/>
        <v>#N/A</v>
      </c>
      <c r="K34" t="e" cm="1">
        <f t="array" aca="1" ref="K34" ca="1">INDEX(Target_gene_list_USER_INPUT,33)</f>
        <v>#REF!</v>
      </c>
    </row>
    <row r="35" spans="1:11" x14ac:dyDescent="0.2">
      <c r="A35">
        <f>'Input Sheet'!A35</f>
        <v>0</v>
      </c>
      <c r="B35">
        <f>'Input Sheet'!B35</f>
        <v>0</v>
      </c>
      <c r="C35">
        <f>'Input Sheet'!C35</f>
        <v>0</v>
      </c>
      <c r="D35">
        <f>'Input Sheet'!D35</f>
        <v>0</v>
      </c>
      <c r="E35">
        <f>'Input Sheet'!E35</f>
        <v>0</v>
      </c>
      <c r="F35">
        <f>'Input Sheet'!F35</f>
        <v>0</v>
      </c>
      <c r="G35">
        <f>'Input Sheet'!G35</f>
        <v>0</v>
      </c>
      <c r="H35" t="str" cm="1">
        <f t="array" aca="1" ref="H35" ca="1">IF(SUMPRODUCT(--ISNUMBER( SEARCH(Target_gene_list_USER_INPUT,E35))) &gt; 0, "Keep", "Remove")</f>
        <v>Remove</v>
      </c>
      <c r="I35" t="e">
        <f t="shared" ca="1" si="0"/>
        <v>#N/A</v>
      </c>
      <c r="K35" t="e" cm="1">
        <f t="array" aca="1" ref="K35" ca="1">INDEX(Target_gene_list_USER_INPUT,34)</f>
        <v>#REF!</v>
      </c>
    </row>
    <row r="36" spans="1:11" x14ac:dyDescent="0.2">
      <c r="A36">
        <f>'Input Sheet'!A36</f>
        <v>0</v>
      </c>
      <c r="B36">
        <f>'Input Sheet'!B36</f>
        <v>0</v>
      </c>
      <c r="C36">
        <f>'Input Sheet'!C36</f>
        <v>0</v>
      </c>
      <c r="D36">
        <f>'Input Sheet'!D36</f>
        <v>0</v>
      </c>
      <c r="E36">
        <f>'Input Sheet'!E36</f>
        <v>0</v>
      </c>
      <c r="F36">
        <f>'Input Sheet'!F36</f>
        <v>0</v>
      </c>
      <c r="G36">
        <f>'Input Sheet'!G36</f>
        <v>0</v>
      </c>
      <c r="H36" t="str" cm="1">
        <f t="array" aca="1" ref="H36" ca="1">IF(SUMPRODUCT(--ISNUMBER( SEARCH(Target_gene_list_USER_INPUT,E36))) &gt; 0, "Keep", "Remove")</f>
        <v>Remove</v>
      </c>
      <c r="I36" t="e">
        <f t="shared" ca="1" si="0"/>
        <v>#N/A</v>
      </c>
      <c r="K36" t="e" cm="1">
        <f t="array" aca="1" ref="K36" ca="1">INDEX(Target_gene_list_USER_INPUT,35)</f>
        <v>#REF!</v>
      </c>
    </row>
    <row r="37" spans="1:11" x14ac:dyDescent="0.2">
      <c r="A37">
        <f>'Input Sheet'!A37</f>
        <v>0</v>
      </c>
      <c r="B37">
        <f>'Input Sheet'!B37</f>
        <v>0</v>
      </c>
      <c r="C37">
        <f>'Input Sheet'!C37</f>
        <v>0</v>
      </c>
      <c r="D37">
        <f>'Input Sheet'!D37</f>
        <v>0</v>
      </c>
      <c r="E37">
        <f>'Input Sheet'!E37</f>
        <v>0</v>
      </c>
      <c r="F37">
        <f>'Input Sheet'!F37</f>
        <v>0</v>
      </c>
      <c r="G37">
        <f>'Input Sheet'!G37</f>
        <v>0</v>
      </c>
      <c r="H37" t="str" cm="1">
        <f t="array" aca="1" ref="H37" ca="1">IF(SUMPRODUCT(--ISNUMBER( SEARCH(Target_gene_list_USER_INPUT,E37))) &gt; 0, "Keep", "Remove")</f>
        <v>Remove</v>
      </c>
      <c r="I37" t="e">
        <f t="shared" ca="1" si="0"/>
        <v>#N/A</v>
      </c>
      <c r="K37" t="e" cm="1">
        <f t="array" aca="1" ref="K37" ca="1">INDEX(Target_gene_list_USER_INPUT,36)</f>
        <v>#REF!</v>
      </c>
    </row>
    <row r="38" spans="1:11" x14ac:dyDescent="0.2">
      <c r="A38">
        <f>'Input Sheet'!A38</f>
        <v>0</v>
      </c>
      <c r="B38">
        <f>'Input Sheet'!B38</f>
        <v>0</v>
      </c>
      <c r="C38">
        <f>'Input Sheet'!C38</f>
        <v>0</v>
      </c>
      <c r="D38">
        <f>'Input Sheet'!D38</f>
        <v>0</v>
      </c>
      <c r="E38">
        <f>'Input Sheet'!E38</f>
        <v>0</v>
      </c>
      <c r="F38">
        <f>'Input Sheet'!F38</f>
        <v>0</v>
      </c>
      <c r="G38">
        <f>'Input Sheet'!G38</f>
        <v>0</v>
      </c>
      <c r="H38" t="str" cm="1">
        <f t="array" aca="1" ref="H38" ca="1">IF(SUMPRODUCT(--ISNUMBER( SEARCH(Target_gene_list_USER_INPUT,E38))) &gt; 0, "Keep", "Remove")</f>
        <v>Remove</v>
      </c>
      <c r="I38" t="e">
        <f t="shared" ca="1" si="0"/>
        <v>#N/A</v>
      </c>
      <c r="K38" t="e" cm="1">
        <f t="array" aca="1" ref="K38" ca="1">INDEX(Target_gene_list_USER_INPUT,37)</f>
        <v>#REF!</v>
      </c>
    </row>
    <row r="39" spans="1:11" x14ac:dyDescent="0.2">
      <c r="A39">
        <f>'Input Sheet'!A39</f>
        <v>0</v>
      </c>
      <c r="B39">
        <f>'Input Sheet'!B39</f>
        <v>0</v>
      </c>
      <c r="C39">
        <f>'Input Sheet'!C39</f>
        <v>0</v>
      </c>
      <c r="D39">
        <f>'Input Sheet'!D39</f>
        <v>0</v>
      </c>
      <c r="E39">
        <f>'Input Sheet'!E39</f>
        <v>0</v>
      </c>
      <c r="F39">
        <f>'Input Sheet'!F39</f>
        <v>0</v>
      </c>
      <c r="G39">
        <f>'Input Sheet'!G39</f>
        <v>0</v>
      </c>
      <c r="H39" t="str" cm="1">
        <f t="array" aca="1" ref="H39" ca="1">IF(SUMPRODUCT(--ISNUMBER( SEARCH(Target_gene_list_USER_INPUT,E39))) &gt; 0, "Keep", "Remove")</f>
        <v>Remove</v>
      </c>
      <c r="I39" t="e">
        <f t="shared" ca="1" si="0"/>
        <v>#N/A</v>
      </c>
      <c r="K39" t="e" cm="1">
        <f t="array" aca="1" ref="K39" ca="1">INDEX(Target_gene_list_USER_INPUT,38)</f>
        <v>#REF!</v>
      </c>
    </row>
    <row r="40" spans="1:11" x14ac:dyDescent="0.2">
      <c r="A40">
        <f>'Input Sheet'!A40</f>
        <v>0</v>
      </c>
      <c r="B40">
        <f>'Input Sheet'!B40</f>
        <v>0</v>
      </c>
      <c r="C40">
        <f>'Input Sheet'!C40</f>
        <v>0</v>
      </c>
      <c r="D40">
        <f>'Input Sheet'!D40</f>
        <v>0</v>
      </c>
      <c r="E40">
        <f>'Input Sheet'!E40</f>
        <v>0</v>
      </c>
      <c r="F40">
        <f>'Input Sheet'!F40</f>
        <v>0</v>
      </c>
      <c r="G40">
        <f>'Input Sheet'!G40</f>
        <v>0</v>
      </c>
      <c r="H40" t="str" cm="1">
        <f t="array" aca="1" ref="H40" ca="1">IF(SUMPRODUCT(--ISNUMBER( SEARCH(Target_gene_list_USER_INPUT,E40))) &gt; 0, "Keep", "Remove")</f>
        <v>Remove</v>
      </c>
      <c r="I40" t="e">
        <f t="shared" ca="1" si="0"/>
        <v>#N/A</v>
      </c>
      <c r="K40" t="e" cm="1">
        <f t="array" aca="1" ref="K40" ca="1">INDEX(Target_gene_list_USER_INPUT,39)</f>
        <v>#REF!</v>
      </c>
    </row>
    <row r="41" spans="1:11" x14ac:dyDescent="0.2">
      <c r="A41">
        <f>'Input Sheet'!A41</f>
        <v>0</v>
      </c>
      <c r="B41">
        <f>'Input Sheet'!B41</f>
        <v>0</v>
      </c>
      <c r="C41">
        <f>'Input Sheet'!C41</f>
        <v>0</v>
      </c>
      <c r="D41">
        <f>'Input Sheet'!D41</f>
        <v>0</v>
      </c>
      <c r="E41">
        <f>'Input Sheet'!E41</f>
        <v>0</v>
      </c>
      <c r="F41">
        <f>'Input Sheet'!F41</f>
        <v>0</v>
      </c>
      <c r="G41">
        <f>'Input Sheet'!G41</f>
        <v>0</v>
      </c>
      <c r="H41" t="str" cm="1">
        <f t="array" aca="1" ref="H41" ca="1">IF(SUMPRODUCT(--ISNUMBER( SEARCH(Target_gene_list_USER_INPUT,E41))) &gt; 0, "Keep", "Remove")</f>
        <v>Remove</v>
      </c>
      <c r="I41" t="e">
        <f t="shared" ca="1" si="0"/>
        <v>#N/A</v>
      </c>
      <c r="K41" t="e" cm="1">
        <f t="array" aca="1" ref="K41" ca="1">INDEX(Target_gene_list_USER_INPUT,40)</f>
        <v>#REF!</v>
      </c>
    </row>
    <row r="42" spans="1:11" x14ac:dyDescent="0.2">
      <c r="A42">
        <f>'Input Sheet'!A42</f>
        <v>0</v>
      </c>
      <c r="B42">
        <f>'Input Sheet'!B42</f>
        <v>0</v>
      </c>
      <c r="C42">
        <f>'Input Sheet'!C42</f>
        <v>0</v>
      </c>
      <c r="D42">
        <f>'Input Sheet'!D42</f>
        <v>0</v>
      </c>
      <c r="E42">
        <f>'Input Sheet'!E42</f>
        <v>0</v>
      </c>
      <c r="F42">
        <f>'Input Sheet'!F42</f>
        <v>0</v>
      </c>
      <c r="G42">
        <f>'Input Sheet'!G42</f>
        <v>0</v>
      </c>
      <c r="H42" t="str" cm="1">
        <f t="array" aca="1" ref="H42" ca="1">IF(SUMPRODUCT(--ISNUMBER( SEARCH(Target_gene_list_USER_INPUT,E42))) &gt; 0, "Keep", "Remove")</f>
        <v>Remove</v>
      </c>
      <c r="I42" t="e">
        <f t="shared" ca="1" si="0"/>
        <v>#N/A</v>
      </c>
      <c r="K42" t="e" cm="1">
        <f t="array" aca="1" ref="K42" ca="1">INDEX(Target_gene_list_USER_INPUT,41)</f>
        <v>#REF!</v>
      </c>
    </row>
    <row r="43" spans="1:11" x14ac:dyDescent="0.2">
      <c r="A43">
        <f>'Input Sheet'!A43</f>
        <v>0</v>
      </c>
      <c r="B43">
        <f>'Input Sheet'!B43</f>
        <v>0</v>
      </c>
      <c r="C43">
        <f>'Input Sheet'!C43</f>
        <v>0</v>
      </c>
      <c r="D43">
        <f>'Input Sheet'!D43</f>
        <v>0</v>
      </c>
      <c r="E43">
        <f>'Input Sheet'!E43</f>
        <v>0</v>
      </c>
      <c r="F43">
        <f>'Input Sheet'!F43</f>
        <v>0</v>
      </c>
      <c r="G43">
        <f>'Input Sheet'!G43</f>
        <v>0</v>
      </c>
      <c r="H43" t="str" cm="1">
        <f t="array" aca="1" ref="H43" ca="1">IF(SUMPRODUCT(--ISNUMBER( SEARCH(Target_gene_list_USER_INPUT,E43))) &gt; 0, "Keep", "Remove")</f>
        <v>Remove</v>
      </c>
      <c r="I43" t="e">
        <f t="shared" ca="1" si="0"/>
        <v>#N/A</v>
      </c>
      <c r="K43" t="e" cm="1">
        <f t="array" aca="1" ref="K43" ca="1">INDEX(Target_gene_list_USER_INPUT,42)</f>
        <v>#REF!</v>
      </c>
    </row>
    <row r="44" spans="1:11" x14ac:dyDescent="0.2">
      <c r="A44">
        <f>'Input Sheet'!A44</f>
        <v>0</v>
      </c>
      <c r="B44">
        <f>'Input Sheet'!B44</f>
        <v>0</v>
      </c>
      <c r="C44">
        <f>'Input Sheet'!C44</f>
        <v>0</v>
      </c>
      <c r="D44">
        <f>'Input Sheet'!D44</f>
        <v>0</v>
      </c>
      <c r="E44">
        <f>'Input Sheet'!E44</f>
        <v>0</v>
      </c>
      <c r="F44">
        <f>'Input Sheet'!F44</f>
        <v>0</v>
      </c>
      <c r="G44">
        <f>'Input Sheet'!G44</f>
        <v>0</v>
      </c>
      <c r="H44" t="str" cm="1">
        <f t="array" aca="1" ref="H44" ca="1">IF(SUMPRODUCT(--ISNUMBER( SEARCH(Target_gene_list_USER_INPUT,E44))) &gt; 0, "Keep", "Remove")</f>
        <v>Remove</v>
      </c>
      <c r="I44" t="e">
        <f t="shared" ca="1" si="0"/>
        <v>#N/A</v>
      </c>
      <c r="K44" t="e" cm="1">
        <f t="array" aca="1" ref="K44" ca="1">INDEX(Target_gene_list_USER_INPUT,43)</f>
        <v>#REF!</v>
      </c>
    </row>
    <row r="45" spans="1:11" x14ac:dyDescent="0.2">
      <c r="A45">
        <f>'Input Sheet'!A45</f>
        <v>0</v>
      </c>
      <c r="B45">
        <f>'Input Sheet'!B45</f>
        <v>0</v>
      </c>
      <c r="C45">
        <f>'Input Sheet'!C45</f>
        <v>0</v>
      </c>
      <c r="D45">
        <f>'Input Sheet'!D45</f>
        <v>0</v>
      </c>
      <c r="E45">
        <f>'Input Sheet'!E45</f>
        <v>0</v>
      </c>
      <c r="F45">
        <f>'Input Sheet'!F45</f>
        <v>0</v>
      </c>
      <c r="G45">
        <f>'Input Sheet'!G45</f>
        <v>0</v>
      </c>
      <c r="H45" t="str" cm="1">
        <f t="array" aca="1" ref="H45" ca="1">IF(SUMPRODUCT(--ISNUMBER( SEARCH(Target_gene_list_USER_INPUT,E45))) &gt; 0, "Keep", "Remove")</f>
        <v>Remove</v>
      </c>
      <c r="I45" t="e">
        <f t="shared" ca="1" si="0"/>
        <v>#N/A</v>
      </c>
      <c r="K45" t="e" cm="1">
        <f t="array" aca="1" ref="K45" ca="1">INDEX(Target_gene_list_USER_INPUT,44)</f>
        <v>#REF!</v>
      </c>
    </row>
    <row r="46" spans="1:11" x14ac:dyDescent="0.2">
      <c r="A46">
        <f>'Input Sheet'!A46</f>
        <v>0</v>
      </c>
      <c r="B46">
        <f>'Input Sheet'!B46</f>
        <v>0</v>
      </c>
      <c r="C46">
        <f>'Input Sheet'!C46</f>
        <v>0</v>
      </c>
      <c r="D46">
        <f>'Input Sheet'!D46</f>
        <v>0</v>
      </c>
      <c r="E46">
        <f>'Input Sheet'!E46</f>
        <v>0</v>
      </c>
      <c r="F46">
        <f>'Input Sheet'!F46</f>
        <v>0</v>
      </c>
      <c r="G46">
        <f>'Input Sheet'!G46</f>
        <v>0</v>
      </c>
      <c r="H46" t="str" cm="1">
        <f t="array" aca="1" ref="H46" ca="1">IF(SUMPRODUCT(--ISNUMBER( SEARCH(Target_gene_list_USER_INPUT,E46))) &gt; 0, "Keep", "Remove")</f>
        <v>Remove</v>
      </c>
      <c r="I46" t="e">
        <f t="shared" ca="1" si="0"/>
        <v>#N/A</v>
      </c>
      <c r="K46" t="e" cm="1">
        <f t="array" aca="1" ref="K46" ca="1">INDEX(Target_gene_list_USER_INPUT,45)</f>
        <v>#REF!</v>
      </c>
    </row>
    <row r="47" spans="1:11" x14ac:dyDescent="0.2">
      <c r="A47">
        <f>'Input Sheet'!A47</f>
        <v>0</v>
      </c>
      <c r="B47">
        <f>'Input Sheet'!B47</f>
        <v>0</v>
      </c>
      <c r="C47">
        <f>'Input Sheet'!C47</f>
        <v>0</v>
      </c>
      <c r="D47">
        <f>'Input Sheet'!D47</f>
        <v>0</v>
      </c>
      <c r="E47">
        <f>'Input Sheet'!E47</f>
        <v>0</v>
      </c>
      <c r="F47">
        <f>'Input Sheet'!F47</f>
        <v>0</v>
      </c>
      <c r="G47">
        <f>'Input Sheet'!G47</f>
        <v>0</v>
      </c>
      <c r="H47" t="str" cm="1">
        <f t="array" aca="1" ref="H47" ca="1">IF(SUMPRODUCT(--ISNUMBER( SEARCH(Target_gene_list_USER_INPUT,E47))) &gt; 0, "Keep", "Remove")</f>
        <v>Remove</v>
      </c>
      <c r="I47" t="e">
        <f t="shared" ca="1" si="0"/>
        <v>#N/A</v>
      </c>
      <c r="K47" t="e" cm="1">
        <f t="array" aca="1" ref="K47" ca="1">INDEX(Target_gene_list_USER_INPUT,46)</f>
        <v>#REF!</v>
      </c>
    </row>
    <row r="48" spans="1:11" x14ac:dyDescent="0.2">
      <c r="A48">
        <f>'Input Sheet'!A48</f>
        <v>0</v>
      </c>
      <c r="B48">
        <f>'Input Sheet'!B48</f>
        <v>0</v>
      </c>
      <c r="C48">
        <f>'Input Sheet'!C48</f>
        <v>0</v>
      </c>
      <c r="D48">
        <f>'Input Sheet'!D48</f>
        <v>0</v>
      </c>
      <c r="E48">
        <f>'Input Sheet'!E48</f>
        <v>0</v>
      </c>
      <c r="F48">
        <f>'Input Sheet'!F48</f>
        <v>0</v>
      </c>
      <c r="G48">
        <f>'Input Sheet'!G48</f>
        <v>0</v>
      </c>
      <c r="H48" t="str" cm="1">
        <f t="array" aca="1" ref="H48" ca="1">IF(SUMPRODUCT(--ISNUMBER( SEARCH(Target_gene_list_USER_INPUT,E48))) &gt; 0, "Keep", "Remove")</f>
        <v>Remove</v>
      </c>
      <c r="I48" t="e">
        <f t="shared" ca="1" si="0"/>
        <v>#N/A</v>
      </c>
      <c r="K48" t="e" cm="1">
        <f t="array" aca="1" ref="K48" ca="1">INDEX(Target_gene_list_USER_INPUT,47)</f>
        <v>#REF!</v>
      </c>
    </row>
    <row r="49" spans="1:11" x14ac:dyDescent="0.2">
      <c r="A49">
        <f>'Input Sheet'!A49</f>
        <v>0</v>
      </c>
      <c r="B49">
        <f>'Input Sheet'!B49</f>
        <v>0</v>
      </c>
      <c r="C49">
        <f>'Input Sheet'!C49</f>
        <v>0</v>
      </c>
      <c r="D49">
        <f>'Input Sheet'!D49</f>
        <v>0</v>
      </c>
      <c r="E49">
        <f>'Input Sheet'!E49</f>
        <v>0</v>
      </c>
      <c r="F49">
        <f>'Input Sheet'!F49</f>
        <v>0</v>
      </c>
      <c r="G49">
        <f>'Input Sheet'!G49</f>
        <v>0</v>
      </c>
      <c r="H49" t="str" cm="1">
        <f t="array" aca="1" ref="H49" ca="1">IF(SUMPRODUCT(--ISNUMBER( SEARCH(Target_gene_list_USER_INPUT,E49))) &gt; 0, "Keep", "Remove")</f>
        <v>Remove</v>
      </c>
      <c r="I49" t="e">
        <f t="shared" ca="1" si="0"/>
        <v>#N/A</v>
      </c>
      <c r="K49" t="e" cm="1">
        <f t="array" aca="1" ref="K49" ca="1">INDEX(Target_gene_list_USER_INPUT,48)</f>
        <v>#REF!</v>
      </c>
    </row>
    <row r="50" spans="1:11" x14ac:dyDescent="0.2">
      <c r="A50">
        <f>'Input Sheet'!A50</f>
        <v>0</v>
      </c>
      <c r="B50">
        <f>'Input Sheet'!B50</f>
        <v>0</v>
      </c>
      <c r="C50">
        <f>'Input Sheet'!C50</f>
        <v>0</v>
      </c>
      <c r="D50">
        <f>'Input Sheet'!D50</f>
        <v>0</v>
      </c>
      <c r="E50">
        <f>'Input Sheet'!E50</f>
        <v>0</v>
      </c>
      <c r="F50">
        <f>'Input Sheet'!F50</f>
        <v>0</v>
      </c>
      <c r="G50">
        <f>'Input Sheet'!G50</f>
        <v>0</v>
      </c>
      <c r="H50" t="str" cm="1">
        <f t="array" aca="1" ref="H50" ca="1">IF(SUMPRODUCT(--ISNUMBER( SEARCH(Target_gene_list_USER_INPUT,E50))) &gt; 0, "Keep", "Remove")</f>
        <v>Remove</v>
      </c>
      <c r="I50" t="e">
        <f t="shared" ca="1" si="0"/>
        <v>#N/A</v>
      </c>
      <c r="K50" t="e" cm="1">
        <f t="array" aca="1" ref="K50" ca="1">INDEX(Target_gene_list_USER_INPUT,49)</f>
        <v>#REF!</v>
      </c>
    </row>
    <row r="51" spans="1:11" x14ac:dyDescent="0.2">
      <c r="A51">
        <f>'Input Sheet'!A51</f>
        <v>0</v>
      </c>
      <c r="B51">
        <f>'Input Sheet'!B51</f>
        <v>0</v>
      </c>
      <c r="C51">
        <f>'Input Sheet'!C51</f>
        <v>0</v>
      </c>
      <c r="D51">
        <f>'Input Sheet'!D51</f>
        <v>0</v>
      </c>
      <c r="E51">
        <f>'Input Sheet'!E51</f>
        <v>0</v>
      </c>
      <c r="F51">
        <f>'Input Sheet'!F51</f>
        <v>0</v>
      </c>
      <c r="G51">
        <f>'Input Sheet'!G51</f>
        <v>0</v>
      </c>
      <c r="H51" t="str" cm="1">
        <f t="array" aca="1" ref="H51" ca="1">IF(SUMPRODUCT(--ISNUMBER( SEARCH(Target_gene_list_USER_INPUT,E51))) &gt; 0, "Keep", "Remove")</f>
        <v>Remove</v>
      </c>
      <c r="I51" t="e">
        <f t="shared" ca="1" si="0"/>
        <v>#N/A</v>
      </c>
      <c r="K51" t="e" cm="1">
        <f t="array" aca="1" ref="K51" ca="1">INDEX(Target_gene_list_USER_INPUT,50)</f>
        <v>#REF!</v>
      </c>
    </row>
    <row r="52" spans="1:11" x14ac:dyDescent="0.2">
      <c r="A52">
        <f>'Input Sheet'!A52</f>
        <v>0</v>
      </c>
      <c r="B52">
        <f>'Input Sheet'!B52</f>
        <v>0</v>
      </c>
      <c r="C52">
        <f>'Input Sheet'!C52</f>
        <v>0</v>
      </c>
      <c r="D52">
        <f>'Input Sheet'!D52</f>
        <v>0</v>
      </c>
      <c r="E52">
        <f>'Input Sheet'!E52</f>
        <v>0</v>
      </c>
      <c r="F52">
        <f>'Input Sheet'!F52</f>
        <v>0</v>
      </c>
      <c r="G52">
        <f>'Input Sheet'!G52</f>
        <v>0</v>
      </c>
      <c r="H52" t="str" cm="1">
        <f t="array" aca="1" ref="H52" ca="1">IF(SUMPRODUCT(--ISNUMBER( SEARCH(Target_gene_list_USER_INPUT,E52))) &gt; 0, "Keep", "Remove")</f>
        <v>Remove</v>
      </c>
      <c r="I52" t="e">
        <f t="shared" ca="1" si="0"/>
        <v>#N/A</v>
      </c>
    </row>
    <row r="53" spans="1:11" x14ac:dyDescent="0.2">
      <c r="A53">
        <f>'Input Sheet'!A53</f>
        <v>0</v>
      </c>
      <c r="B53">
        <f>'Input Sheet'!B53</f>
        <v>0</v>
      </c>
      <c r="C53">
        <f>'Input Sheet'!C53</f>
        <v>0</v>
      </c>
      <c r="D53">
        <f>'Input Sheet'!D53</f>
        <v>0</v>
      </c>
      <c r="E53">
        <f>'Input Sheet'!E53</f>
        <v>0</v>
      </c>
      <c r="F53">
        <f>'Input Sheet'!F53</f>
        <v>0</v>
      </c>
      <c r="G53">
        <f>'Input Sheet'!G53</f>
        <v>0</v>
      </c>
      <c r="H53" t="str" cm="1">
        <f t="array" aca="1" ref="H53" ca="1">IF(SUMPRODUCT(--ISNUMBER( SEARCH(Target_gene_list_USER_INPUT,E53))) &gt; 0, "Keep", "Remove")</f>
        <v>Remove</v>
      </c>
      <c r="I53" t="e">
        <f t="shared" ca="1" si="0"/>
        <v>#N/A</v>
      </c>
    </row>
    <row r="54" spans="1:11" x14ac:dyDescent="0.2">
      <c r="A54">
        <f>'Input Sheet'!A54</f>
        <v>0</v>
      </c>
      <c r="B54">
        <f>'Input Sheet'!B54</f>
        <v>0</v>
      </c>
      <c r="C54">
        <f>'Input Sheet'!C54</f>
        <v>0</v>
      </c>
      <c r="D54">
        <f>'Input Sheet'!D54</f>
        <v>0</v>
      </c>
      <c r="E54">
        <f>'Input Sheet'!E54</f>
        <v>0</v>
      </c>
      <c r="F54">
        <f>'Input Sheet'!F54</f>
        <v>0</v>
      </c>
      <c r="G54">
        <f>'Input Sheet'!G54</f>
        <v>0</v>
      </c>
      <c r="H54" t="str" cm="1">
        <f t="array" aca="1" ref="H54" ca="1">IF(SUMPRODUCT(--ISNUMBER( SEARCH(Target_gene_list_USER_INPUT,E54))) &gt; 0, "Keep", "Remove")</f>
        <v>Remove</v>
      </c>
      <c r="I54" t="e">
        <f t="shared" ca="1" si="0"/>
        <v>#N/A</v>
      </c>
    </row>
    <row r="55" spans="1:11" x14ac:dyDescent="0.2">
      <c r="A55">
        <f>'Input Sheet'!A55</f>
        <v>0</v>
      </c>
      <c r="B55">
        <f>'Input Sheet'!B55</f>
        <v>0</v>
      </c>
      <c r="C55">
        <f>'Input Sheet'!C55</f>
        <v>0</v>
      </c>
      <c r="D55">
        <f>'Input Sheet'!D55</f>
        <v>0</v>
      </c>
      <c r="E55">
        <f>'Input Sheet'!E55</f>
        <v>0</v>
      </c>
      <c r="F55">
        <f>'Input Sheet'!F55</f>
        <v>0</v>
      </c>
      <c r="G55">
        <f>'Input Sheet'!G55</f>
        <v>0</v>
      </c>
      <c r="H55" t="str" cm="1">
        <f t="array" aca="1" ref="H55" ca="1">IF(SUMPRODUCT(--ISNUMBER( SEARCH(Target_gene_list_USER_INPUT,E55))) &gt; 0, "Keep", "Remove")</f>
        <v>Remove</v>
      </c>
      <c r="I55" t="e">
        <f t="shared" ca="1" si="0"/>
        <v>#N/A</v>
      </c>
    </row>
    <row r="56" spans="1:11" x14ac:dyDescent="0.2">
      <c r="A56">
        <f>'Input Sheet'!A56</f>
        <v>0</v>
      </c>
      <c r="B56">
        <f>'Input Sheet'!B56</f>
        <v>0</v>
      </c>
      <c r="C56">
        <f>'Input Sheet'!C56</f>
        <v>0</v>
      </c>
      <c r="D56">
        <f>'Input Sheet'!D56</f>
        <v>0</v>
      </c>
      <c r="E56">
        <f>'Input Sheet'!E56</f>
        <v>0</v>
      </c>
      <c r="F56">
        <f>'Input Sheet'!F56</f>
        <v>0</v>
      </c>
      <c r="G56">
        <f>'Input Sheet'!G56</f>
        <v>0</v>
      </c>
      <c r="H56" t="str" cm="1">
        <f t="array" aca="1" ref="H56" ca="1">IF(SUMPRODUCT(--ISNUMBER( SEARCH(Target_gene_list_USER_INPUT,E56))) &gt; 0, "Keep", "Remove")</f>
        <v>Remove</v>
      </c>
      <c r="I56" t="e">
        <f t="shared" ca="1" si="0"/>
        <v>#N/A</v>
      </c>
    </row>
    <row r="57" spans="1:11" x14ac:dyDescent="0.2">
      <c r="A57">
        <f>'Input Sheet'!A57</f>
        <v>0</v>
      </c>
      <c r="B57">
        <f>'Input Sheet'!B57</f>
        <v>0</v>
      </c>
      <c r="C57">
        <f>'Input Sheet'!C57</f>
        <v>0</v>
      </c>
      <c r="D57">
        <f>'Input Sheet'!D57</f>
        <v>0</v>
      </c>
      <c r="E57">
        <f>'Input Sheet'!E57</f>
        <v>0</v>
      </c>
      <c r="F57">
        <f>'Input Sheet'!F57</f>
        <v>0</v>
      </c>
      <c r="G57">
        <f>'Input Sheet'!G57</f>
        <v>0</v>
      </c>
      <c r="H57" t="str" cm="1">
        <f t="array" aca="1" ref="H57" ca="1">IF(SUMPRODUCT(--ISNUMBER( SEARCH(Target_gene_list_USER_INPUT,E57))) &gt; 0, "Keep", "Remove")</f>
        <v>Remove</v>
      </c>
      <c r="I57" t="e">
        <f t="shared" ca="1" si="0"/>
        <v>#N/A</v>
      </c>
    </row>
    <row r="58" spans="1:11" x14ac:dyDescent="0.2">
      <c r="A58">
        <f>'Input Sheet'!A58</f>
        <v>0</v>
      </c>
      <c r="B58">
        <f>'Input Sheet'!B58</f>
        <v>0</v>
      </c>
      <c r="C58">
        <f>'Input Sheet'!C58</f>
        <v>0</v>
      </c>
      <c r="D58">
        <f>'Input Sheet'!D58</f>
        <v>0</v>
      </c>
      <c r="E58">
        <f>'Input Sheet'!E58</f>
        <v>0</v>
      </c>
      <c r="F58">
        <f>'Input Sheet'!F58</f>
        <v>0</v>
      </c>
      <c r="G58">
        <f>'Input Sheet'!G58</f>
        <v>0</v>
      </c>
      <c r="H58" t="str" cm="1">
        <f t="array" aca="1" ref="H58" ca="1">IF(SUMPRODUCT(--ISNUMBER( SEARCH(Target_gene_list_USER_INPUT,E58))) &gt; 0, "Keep", "Remove")</f>
        <v>Remove</v>
      </c>
      <c r="I58" t="e">
        <f t="shared" ca="1" si="0"/>
        <v>#N/A</v>
      </c>
    </row>
    <row r="59" spans="1:11" x14ac:dyDescent="0.2">
      <c r="A59">
        <f>'Input Sheet'!A59</f>
        <v>0</v>
      </c>
      <c r="B59">
        <f>'Input Sheet'!B59</f>
        <v>0</v>
      </c>
      <c r="C59">
        <f>'Input Sheet'!C59</f>
        <v>0</v>
      </c>
      <c r="D59">
        <f>'Input Sheet'!D59</f>
        <v>0</v>
      </c>
      <c r="E59">
        <f>'Input Sheet'!E59</f>
        <v>0</v>
      </c>
      <c r="F59">
        <f>'Input Sheet'!F59</f>
        <v>0</v>
      </c>
      <c r="G59">
        <f>'Input Sheet'!G59</f>
        <v>0</v>
      </c>
      <c r="H59" t="str" cm="1">
        <f t="array" aca="1" ref="H59" ca="1">IF(SUMPRODUCT(--ISNUMBER( SEARCH(Target_gene_list_USER_INPUT,E59))) &gt; 0, "Keep", "Remove")</f>
        <v>Remove</v>
      </c>
      <c r="I59" t="e">
        <f t="shared" ca="1" si="0"/>
        <v>#N/A</v>
      </c>
    </row>
    <row r="60" spans="1:11" x14ac:dyDescent="0.2">
      <c r="A60">
        <f>'Input Sheet'!A60</f>
        <v>0</v>
      </c>
      <c r="B60">
        <f>'Input Sheet'!B60</f>
        <v>0</v>
      </c>
      <c r="C60">
        <f>'Input Sheet'!C60</f>
        <v>0</v>
      </c>
      <c r="D60">
        <f>'Input Sheet'!D60</f>
        <v>0</v>
      </c>
      <c r="E60">
        <f>'Input Sheet'!E60</f>
        <v>0</v>
      </c>
      <c r="F60">
        <f>'Input Sheet'!F60</f>
        <v>0</v>
      </c>
      <c r="G60">
        <f>'Input Sheet'!G60</f>
        <v>0</v>
      </c>
      <c r="H60" t="str" cm="1">
        <f t="array" aca="1" ref="H60" ca="1">IF(SUMPRODUCT(--ISNUMBER( SEARCH(Target_gene_list_USER_INPUT,E60))) &gt; 0, "Keep", "Remove")</f>
        <v>Remove</v>
      </c>
      <c r="I60" t="e">
        <f t="shared" ca="1" si="0"/>
        <v>#N/A</v>
      </c>
    </row>
    <row r="61" spans="1:11" x14ac:dyDescent="0.2">
      <c r="A61">
        <f>'Input Sheet'!A61</f>
        <v>0</v>
      </c>
      <c r="B61">
        <f>'Input Sheet'!B61</f>
        <v>0</v>
      </c>
      <c r="C61">
        <f>'Input Sheet'!C61</f>
        <v>0</v>
      </c>
      <c r="D61">
        <f>'Input Sheet'!D61</f>
        <v>0</v>
      </c>
      <c r="E61">
        <f>'Input Sheet'!E61</f>
        <v>0</v>
      </c>
      <c r="F61">
        <f>'Input Sheet'!F61</f>
        <v>0</v>
      </c>
      <c r="G61">
        <f>'Input Sheet'!G61</f>
        <v>0</v>
      </c>
      <c r="H61" t="str" cm="1">
        <f t="array" aca="1" ref="H61" ca="1">IF(SUMPRODUCT(--ISNUMBER( SEARCH(Target_gene_list_USER_INPUT,E61))) &gt; 0, "Keep", "Remove")</f>
        <v>Remove</v>
      </c>
      <c r="I61" t="e">
        <f t="shared" ca="1" si="0"/>
        <v>#N/A</v>
      </c>
    </row>
    <row r="62" spans="1:11" x14ac:dyDescent="0.2">
      <c r="A62">
        <f>'Input Sheet'!A62</f>
        <v>0</v>
      </c>
      <c r="B62">
        <f>'Input Sheet'!B62</f>
        <v>0</v>
      </c>
      <c r="C62">
        <f>'Input Sheet'!C62</f>
        <v>0</v>
      </c>
      <c r="D62">
        <f>'Input Sheet'!D62</f>
        <v>0</v>
      </c>
      <c r="E62">
        <f>'Input Sheet'!E62</f>
        <v>0</v>
      </c>
      <c r="F62">
        <f>'Input Sheet'!F62</f>
        <v>0</v>
      </c>
      <c r="G62">
        <f>'Input Sheet'!G62</f>
        <v>0</v>
      </c>
      <c r="H62" t="str" cm="1">
        <f t="array" aca="1" ref="H62" ca="1">IF(SUMPRODUCT(--ISNUMBER( SEARCH(Target_gene_list_USER_INPUT,E62))) &gt; 0, "Keep", "Remove")</f>
        <v>Remove</v>
      </c>
      <c r="I62" t="e">
        <f t="shared" ca="1" si="0"/>
        <v>#N/A</v>
      </c>
    </row>
    <row r="63" spans="1:11" x14ac:dyDescent="0.2">
      <c r="A63">
        <f>'Input Sheet'!A63</f>
        <v>0</v>
      </c>
      <c r="B63">
        <f>'Input Sheet'!B63</f>
        <v>0</v>
      </c>
      <c r="C63">
        <f>'Input Sheet'!C63</f>
        <v>0</v>
      </c>
      <c r="D63">
        <f>'Input Sheet'!D63</f>
        <v>0</v>
      </c>
      <c r="E63">
        <f>'Input Sheet'!E63</f>
        <v>0</v>
      </c>
      <c r="F63">
        <f>'Input Sheet'!F63</f>
        <v>0</v>
      </c>
      <c r="G63">
        <f>'Input Sheet'!G63</f>
        <v>0</v>
      </c>
      <c r="H63" t="str" cm="1">
        <f t="array" aca="1" ref="H63" ca="1">IF(SUMPRODUCT(--ISNUMBER( SEARCH(Target_gene_list_USER_INPUT,E63))) &gt; 0, "Keep", "Remove")</f>
        <v>Remove</v>
      </c>
      <c r="I63" t="e">
        <f t="shared" ca="1" si="0"/>
        <v>#N/A</v>
      </c>
    </row>
    <row r="64" spans="1:11" x14ac:dyDescent="0.2">
      <c r="A64">
        <f>'Input Sheet'!A64</f>
        <v>0</v>
      </c>
      <c r="B64">
        <f>'Input Sheet'!B64</f>
        <v>0</v>
      </c>
      <c r="C64">
        <f>'Input Sheet'!C64</f>
        <v>0</v>
      </c>
      <c r="D64">
        <f>'Input Sheet'!D64</f>
        <v>0</v>
      </c>
      <c r="E64">
        <f>'Input Sheet'!E64</f>
        <v>0</v>
      </c>
      <c r="F64">
        <f>'Input Sheet'!F64</f>
        <v>0</v>
      </c>
      <c r="G64">
        <f>'Input Sheet'!G64</f>
        <v>0</v>
      </c>
      <c r="H64" t="str" cm="1">
        <f t="array" aca="1" ref="H64" ca="1">IF(SUMPRODUCT(--ISNUMBER( SEARCH(Target_gene_list_USER_INPUT,E64))) &gt; 0, "Keep", "Remove")</f>
        <v>Remove</v>
      </c>
      <c r="I64" t="e">
        <f t="shared" ca="1" si="0"/>
        <v>#N/A</v>
      </c>
    </row>
    <row r="65" spans="1:9" x14ac:dyDescent="0.2">
      <c r="A65">
        <f>'Input Sheet'!A65</f>
        <v>0</v>
      </c>
      <c r="B65">
        <f>'Input Sheet'!B65</f>
        <v>0</v>
      </c>
      <c r="C65">
        <f>'Input Sheet'!C65</f>
        <v>0</v>
      </c>
      <c r="D65">
        <f>'Input Sheet'!D65</f>
        <v>0</v>
      </c>
      <c r="E65">
        <f>'Input Sheet'!E65</f>
        <v>0</v>
      </c>
      <c r="F65">
        <f>'Input Sheet'!F65</f>
        <v>0</v>
      </c>
      <c r="G65">
        <f>'Input Sheet'!G65</f>
        <v>0</v>
      </c>
      <c r="H65" t="str" cm="1">
        <f t="array" aca="1" ref="H65" ca="1">IF(SUMPRODUCT(--ISNUMBER( SEARCH(Target_gene_list_USER_INPUT,E65))) &gt; 0, "Keep", "Remove")</f>
        <v>Remove</v>
      </c>
      <c r="I65" t="e">
        <f t="shared" ca="1" si="0"/>
        <v>#N/A</v>
      </c>
    </row>
    <row r="66" spans="1:9" x14ac:dyDescent="0.2">
      <c r="A66">
        <f>'Input Sheet'!A66</f>
        <v>0</v>
      </c>
      <c r="B66">
        <f>'Input Sheet'!B66</f>
        <v>0</v>
      </c>
      <c r="C66">
        <f>'Input Sheet'!C66</f>
        <v>0</v>
      </c>
      <c r="D66">
        <f>'Input Sheet'!D66</f>
        <v>0</v>
      </c>
      <c r="E66">
        <f>'Input Sheet'!E66</f>
        <v>0</v>
      </c>
      <c r="F66">
        <f>'Input Sheet'!F66</f>
        <v>0</v>
      </c>
      <c r="G66">
        <f>'Input Sheet'!G66</f>
        <v>0</v>
      </c>
      <c r="H66" t="str" cm="1">
        <f t="array" aca="1" ref="H66" ca="1">IF(SUMPRODUCT(--ISNUMBER( SEARCH(Target_gene_list_USER_INPUT,E66))) &gt; 0, "Keep", "Remove")</f>
        <v>Remove</v>
      </c>
      <c r="I66" t="e">
        <f t="shared" ca="1" si="0"/>
        <v>#N/A</v>
      </c>
    </row>
    <row r="67" spans="1:9" x14ac:dyDescent="0.2">
      <c r="A67">
        <f>'Input Sheet'!A67</f>
        <v>0</v>
      </c>
      <c r="B67">
        <f>'Input Sheet'!B67</f>
        <v>0</v>
      </c>
      <c r="C67">
        <f>'Input Sheet'!C67</f>
        <v>0</v>
      </c>
      <c r="D67">
        <f>'Input Sheet'!D67</f>
        <v>0</v>
      </c>
      <c r="E67">
        <f>'Input Sheet'!E67</f>
        <v>0</v>
      </c>
      <c r="F67">
        <f>'Input Sheet'!F67</f>
        <v>0</v>
      </c>
      <c r="G67">
        <f>'Input Sheet'!G67</f>
        <v>0</v>
      </c>
      <c r="H67" t="str" cm="1">
        <f t="array" aca="1" ref="H67" ca="1">IF(SUMPRODUCT(--ISNUMBER( SEARCH(Target_gene_list_USER_INPUT,E67))) &gt; 0, "Keep", "Remove")</f>
        <v>Remove</v>
      </c>
      <c r="I67" t="e">
        <f t="shared" ref="I67:I130" ca="1" si="1">_xlfn.XLOOKUP($J$2,H67,D67,,0,)</f>
        <v>#N/A</v>
      </c>
    </row>
    <row r="68" spans="1:9" x14ac:dyDescent="0.2">
      <c r="A68">
        <f>'Input Sheet'!A68</f>
        <v>0</v>
      </c>
      <c r="B68">
        <f>'Input Sheet'!B68</f>
        <v>0</v>
      </c>
      <c r="C68">
        <f>'Input Sheet'!C68</f>
        <v>0</v>
      </c>
      <c r="D68">
        <f>'Input Sheet'!D68</f>
        <v>0</v>
      </c>
      <c r="E68">
        <f>'Input Sheet'!E68</f>
        <v>0</v>
      </c>
      <c r="F68">
        <f>'Input Sheet'!F68</f>
        <v>0</v>
      </c>
      <c r="G68">
        <f>'Input Sheet'!G68</f>
        <v>0</v>
      </c>
      <c r="H68" t="str" cm="1">
        <f t="array" aca="1" ref="H68" ca="1">IF(SUMPRODUCT(--ISNUMBER( SEARCH(Target_gene_list_USER_INPUT,E68))) &gt; 0, "Keep", "Remove")</f>
        <v>Remove</v>
      </c>
      <c r="I68" t="e">
        <f t="shared" ca="1" si="1"/>
        <v>#N/A</v>
      </c>
    </row>
    <row r="69" spans="1:9" x14ac:dyDescent="0.2">
      <c r="A69">
        <f>'Input Sheet'!A69</f>
        <v>0</v>
      </c>
      <c r="B69">
        <f>'Input Sheet'!B69</f>
        <v>0</v>
      </c>
      <c r="C69">
        <f>'Input Sheet'!C69</f>
        <v>0</v>
      </c>
      <c r="D69">
        <f>'Input Sheet'!D69</f>
        <v>0</v>
      </c>
      <c r="E69">
        <f>'Input Sheet'!E69</f>
        <v>0</v>
      </c>
      <c r="F69">
        <f>'Input Sheet'!F69</f>
        <v>0</v>
      </c>
      <c r="G69">
        <f>'Input Sheet'!G69</f>
        <v>0</v>
      </c>
      <c r="H69" t="str" cm="1">
        <f t="array" aca="1" ref="H69" ca="1">IF(SUMPRODUCT(--ISNUMBER( SEARCH(Target_gene_list_USER_INPUT,E69))) &gt; 0, "Keep", "Remove")</f>
        <v>Remove</v>
      </c>
      <c r="I69" t="e">
        <f t="shared" ca="1" si="1"/>
        <v>#N/A</v>
      </c>
    </row>
    <row r="70" spans="1:9" x14ac:dyDescent="0.2">
      <c r="A70">
        <f>'Input Sheet'!A70</f>
        <v>0</v>
      </c>
      <c r="B70">
        <f>'Input Sheet'!B70</f>
        <v>0</v>
      </c>
      <c r="C70">
        <f>'Input Sheet'!C70</f>
        <v>0</v>
      </c>
      <c r="D70">
        <f>'Input Sheet'!D70</f>
        <v>0</v>
      </c>
      <c r="E70">
        <f>'Input Sheet'!E70</f>
        <v>0</v>
      </c>
      <c r="F70">
        <f>'Input Sheet'!F70</f>
        <v>0</v>
      </c>
      <c r="G70">
        <f>'Input Sheet'!G70</f>
        <v>0</v>
      </c>
      <c r="H70" t="str" cm="1">
        <f t="array" aca="1" ref="H70" ca="1">IF(SUMPRODUCT(--ISNUMBER( SEARCH(Target_gene_list_USER_INPUT,E70))) &gt; 0, "Keep", "Remove")</f>
        <v>Remove</v>
      </c>
      <c r="I70" t="e">
        <f t="shared" ca="1" si="1"/>
        <v>#N/A</v>
      </c>
    </row>
    <row r="71" spans="1:9" x14ac:dyDescent="0.2">
      <c r="A71">
        <f>'Input Sheet'!A71</f>
        <v>0</v>
      </c>
      <c r="B71">
        <f>'Input Sheet'!B71</f>
        <v>0</v>
      </c>
      <c r="C71">
        <f>'Input Sheet'!C71</f>
        <v>0</v>
      </c>
      <c r="D71">
        <f>'Input Sheet'!D71</f>
        <v>0</v>
      </c>
      <c r="E71">
        <f>'Input Sheet'!E71</f>
        <v>0</v>
      </c>
      <c r="F71">
        <f>'Input Sheet'!F71</f>
        <v>0</v>
      </c>
      <c r="G71">
        <f>'Input Sheet'!G71</f>
        <v>0</v>
      </c>
      <c r="H71" t="str" cm="1">
        <f t="array" aca="1" ref="H71" ca="1">IF(SUMPRODUCT(--ISNUMBER( SEARCH(Target_gene_list_USER_INPUT,E71))) &gt; 0, "Keep", "Remove")</f>
        <v>Remove</v>
      </c>
      <c r="I71" t="e">
        <f t="shared" ca="1" si="1"/>
        <v>#N/A</v>
      </c>
    </row>
    <row r="72" spans="1:9" x14ac:dyDescent="0.2">
      <c r="A72">
        <f>'Input Sheet'!A72</f>
        <v>0</v>
      </c>
      <c r="B72">
        <f>'Input Sheet'!B72</f>
        <v>0</v>
      </c>
      <c r="C72">
        <f>'Input Sheet'!C72</f>
        <v>0</v>
      </c>
      <c r="D72">
        <f>'Input Sheet'!D72</f>
        <v>0</v>
      </c>
      <c r="E72">
        <f>'Input Sheet'!E72</f>
        <v>0</v>
      </c>
      <c r="F72">
        <f>'Input Sheet'!F72</f>
        <v>0</v>
      </c>
      <c r="G72">
        <f>'Input Sheet'!G72</f>
        <v>0</v>
      </c>
      <c r="H72" t="str" cm="1">
        <f t="array" aca="1" ref="H72" ca="1">IF(SUMPRODUCT(--ISNUMBER( SEARCH(Target_gene_list_USER_INPUT,E72))) &gt; 0, "Keep", "Remove")</f>
        <v>Remove</v>
      </c>
      <c r="I72" t="e">
        <f t="shared" ca="1" si="1"/>
        <v>#N/A</v>
      </c>
    </row>
    <row r="73" spans="1:9" x14ac:dyDescent="0.2">
      <c r="A73">
        <f>'Input Sheet'!A73</f>
        <v>0</v>
      </c>
      <c r="B73">
        <f>'Input Sheet'!B73</f>
        <v>0</v>
      </c>
      <c r="C73">
        <f>'Input Sheet'!C73</f>
        <v>0</v>
      </c>
      <c r="D73">
        <f>'Input Sheet'!D73</f>
        <v>0</v>
      </c>
      <c r="E73">
        <f>'Input Sheet'!E73</f>
        <v>0</v>
      </c>
      <c r="F73">
        <f>'Input Sheet'!F73</f>
        <v>0</v>
      </c>
      <c r="G73">
        <f>'Input Sheet'!G73</f>
        <v>0</v>
      </c>
      <c r="H73" t="str" cm="1">
        <f t="array" aca="1" ref="H73" ca="1">IF(SUMPRODUCT(--ISNUMBER( SEARCH(Target_gene_list_USER_INPUT,E73))) &gt; 0, "Keep", "Remove")</f>
        <v>Remove</v>
      </c>
      <c r="I73" t="e">
        <f t="shared" ca="1" si="1"/>
        <v>#N/A</v>
      </c>
    </row>
    <row r="74" spans="1:9" x14ac:dyDescent="0.2">
      <c r="A74">
        <f>'Input Sheet'!A74</f>
        <v>0</v>
      </c>
      <c r="B74">
        <f>'Input Sheet'!B74</f>
        <v>0</v>
      </c>
      <c r="C74">
        <f>'Input Sheet'!C74</f>
        <v>0</v>
      </c>
      <c r="D74">
        <f>'Input Sheet'!D74</f>
        <v>0</v>
      </c>
      <c r="E74">
        <f>'Input Sheet'!E74</f>
        <v>0</v>
      </c>
      <c r="F74">
        <f>'Input Sheet'!F74</f>
        <v>0</v>
      </c>
      <c r="G74">
        <f>'Input Sheet'!G74</f>
        <v>0</v>
      </c>
      <c r="H74" t="str" cm="1">
        <f t="array" aca="1" ref="H74" ca="1">IF(SUMPRODUCT(--ISNUMBER( SEARCH(Target_gene_list_USER_INPUT,E74))) &gt; 0, "Keep", "Remove")</f>
        <v>Remove</v>
      </c>
      <c r="I74" t="e">
        <f t="shared" ca="1" si="1"/>
        <v>#N/A</v>
      </c>
    </row>
    <row r="75" spans="1:9" x14ac:dyDescent="0.2">
      <c r="A75">
        <f>'Input Sheet'!A75</f>
        <v>0</v>
      </c>
      <c r="B75">
        <f>'Input Sheet'!B75</f>
        <v>0</v>
      </c>
      <c r="C75">
        <f>'Input Sheet'!C75</f>
        <v>0</v>
      </c>
      <c r="D75">
        <f>'Input Sheet'!D75</f>
        <v>0</v>
      </c>
      <c r="E75">
        <f>'Input Sheet'!E75</f>
        <v>0</v>
      </c>
      <c r="F75">
        <f>'Input Sheet'!F75</f>
        <v>0</v>
      </c>
      <c r="G75">
        <f>'Input Sheet'!G75</f>
        <v>0</v>
      </c>
      <c r="H75" t="str" cm="1">
        <f t="array" aca="1" ref="H75" ca="1">IF(SUMPRODUCT(--ISNUMBER( SEARCH(Target_gene_list_USER_INPUT,E75))) &gt; 0, "Keep", "Remove")</f>
        <v>Remove</v>
      </c>
      <c r="I75" t="e">
        <f t="shared" ca="1" si="1"/>
        <v>#N/A</v>
      </c>
    </row>
    <row r="76" spans="1:9" x14ac:dyDescent="0.2">
      <c r="A76">
        <f>'Input Sheet'!A76</f>
        <v>0</v>
      </c>
      <c r="B76">
        <f>'Input Sheet'!B76</f>
        <v>0</v>
      </c>
      <c r="C76">
        <f>'Input Sheet'!C76</f>
        <v>0</v>
      </c>
      <c r="D76">
        <f>'Input Sheet'!D76</f>
        <v>0</v>
      </c>
      <c r="E76">
        <f>'Input Sheet'!E76</f>
        <v>0</v>
      </c>
      <c r="F76">
        <f>'Input Sheet'!F76</f>
        <v>0</v>
      </c>
      <c r="G76">
        <f>'Input Sheet'!G76</f>
        <v>0</v>
      </c>
      <c r="H76" t="str" cm="1">
        <f t="array" aca="1" ref="H76" ca="1">IF(SUMPRODUCT(--ISNUMBER( SEARCH(Target_gene_list_USER_INPUT,E76))) &gt; 0, "Keep", "Remove")</f>
        <v>Remove</v>
      </c>
      <c r="I76" t="e">
        <f t="shared" ca="1" si="1"/>
        <v>#N/A</v>
      </c>
    </row>
    <row r="77" spans="1:9" x14ac:dyDescent="0.2">
      <c r="A77">
        <f>'Input Sheet'!A77</f>
        <v>0</v>
      </c>
      <c r="B77">
        <f>'Input Sheet'!B77</f>
        <v>0</v>
      </c>
      <c r="C77">
        <f>'Input Sheet'!C77</f>
        <v>0</v>
      </c>
      <c r="D77">
        <f>'Input Sheet'!D77</f>
        <v>0</v>
      </c>
      <c r="E77">
        <f>'Input Sheet'!E77</f>
        <v>0</v>
      </c>
      <c r="F77">
        <f>'Input Sheet'!F77</f>
        <v>0</v>
      </c>
      <c r="G77">
        <f>'Input Sheet'!G77</f>
        <v>0</v>
      </c>
      <c r="H77" t="str" cm="1">
        <f t="array" aca="1" ref="H77" ca="1">IF(SUMPRODUCT(--ISNUMBER( SEARCH(Target_gene_list_USER_INPUT,E77))) &gt; 0, "Keep", "Remove")</f>
        <v>Remove</v>
      </c>
      <c r="I77" t="e">
        <f t="shared" ca="1" si="1"/>
        <v>#N/A</v>
      </c>
    </row>
    <row r="78" spans="1:9" x14ac:dyDescent="0.2">
      <c r="A78">
        <f>'Input Sheet'!A78</f>
        <v>0</v>
      </c>
      <c r="B78">
        <f>'Input Sheet'!B78</f>
        <v>0</v>
      </c>
      <c r="C78">
        <f>'Input Sheet'!C78</f>
        <v>0</v>
      </c>
      <c r="D78">
        <f>'Input Sheet'!D78</f>
        <v>0</v>
      </c>
      <c r="E78">
        <f>'Input Sheet'!E78</f>
        <v>0</v>
      </c>
      <c r="F78">
        <f>'Input Sheet'!F78</f>
        <v>0</v>
      </c>
      <c r="G78">
        <f>'Input Sheet'!G78</f>
        <v>0</v>
      </c>
      <c r="H78" t="str" cm="1">
        <f t="array" aca="1" ref="H78" ca="1">IF(SUMPRODUCT(--ISNUMBER( SEARCH(Target_gene_list_USER_INPUT,E78))) &gt; 0, "Keep", "Remove")</f>
        <v>Remove</v>
      </c>
      <c r="I78" t="e">
        <f t="shared" ca="1" si="1"/>
        <v>#N/A</v>
      </c>
    </row>
    <row r="79" spans="1:9" x14ac:dyDescent="0.2">
      <c r="A79">
        <f>'Input Sheet'!A79</f>
        <v>0</v>
      </c>
      <c r="B79">
        <f>'Input Sheet'!B79</f>
        <v>0</v>
      </c>
      <c r="C79">
        <f>'Input Sheet'!C79</f>
        <v>0</v>
      </c>
      <c r="D79">
        <f>'Input Sheet'!D79</f>
        <v>0</v>
      </c>
      <c r="E79">
        <f>'Input Sheet'!E79</f>
        <v>0</v>
      </c>
      <c r="F79">
        <f>'Input Sheet'!F79</f>
        <v>0</v>
      </c>
      <c r="G79">
        <f>'Input Sheet'!G79</f>
        <v>0</v>
      </c>
      <c r="H79" t="str" cm="1">
        <f t="array" aca="1" ref="H79" ca="1">IF(SUMPRODUCT(--ISNUMBER( SEARCH(Target_gene_list_USER_INPUT,E79))) &gt; 0, "Keep", "Remove")</f>
        <v>Remove</v>
      </c>
      <c r="I79" t="e">
        <f t="shared" ca="1" si="1"/>
        <v>#N/A</v>
      </c>
    </row>
    <row r="80" spans="1:9" x14ac:dyDescent="0.2">
      <c r="A80">
        <f>'Input Sheet'!A80</f>
        <v>0</v>
      </c>
      <c r="B80">
        <f>'Input Sheet'!B80</f>
        <v>0</v>
      </c>
      <c r="C80">
        <f>'Input Sheet'!C80</f>
        <v>0</v>
      </c>
      <c r="D80">
        <f>'Input Sheet'!D80</f>
        <v>0</v>
      </c>
      <c r="E80">
        <f>'Input Sheet'!E80</f>
        <v>0</v>
      </c>
      <c r="F80">
        <f>'Input Sheet'!F80</f>
        <v>0</v>
      </c>
      <c r="G80">
        <f>'Input Sheet'!G80</f>
        <v>0</v>
      </c>
      <c r="H80" t="str" cm="1">
        <f t="array" aca="1" ref="H80" ca="1">IF(SUMPRODUCT(--ISNUMBER( SEARCH(Target_gene_list_USER_INPUT,E80))) &gt; 0, "Keep", "Remove")</f>
        <v>Remove</v>
      </c>
      <c r="I80" t="e">
        <f t="shared" ca="1" si="1"/>
        <v>#N/A</v>
      </c>
    </row>
    <row r="81" spans="1:9" x14ac:dyDescent="0.2">
      <c r="A81">
        <f>'Input Sheet'!A81</f>
        <v>0</v>
      </c>
      <c r="B81">
        <f>'Input Sheet'!B81</f>
        <v>0</v>
      </c>
      <c r="C81">
        <f>'Input Sheet'!C81</f>
        <v>0</v>
      </c>
      <c r="D81">
        <f>'Input Sheet'!D81</f>
        <v>0</v>
      </c>
      <c r="E81">
        <f>'Input Sheet'!E81</f>
        <v>0</v>
      </c>
      <c r="F81">
        <f>'Input Sheet'!F81</f>
        <v>0</v>
      </c>
      <c r="G81">
        <f>'Input Sheet'!G81</f>
        <v>0</v>
      </c>
      <c r="H81" t="str" cm="1">
        <f t="array" aca="1" ref="H81" ca="1">IF(SUMPRODUCT(--ISNUMBER( SEARCH(Target_gene_list_USER_INPUT,E81))) &gt; 0, "Keep", "Remove")</f>
        <v>Remove</v>
      </c>
      <c r="I81" t="e">
        <f t="shared" ca="1" si="1"/>
        <v>#N/A</v>
      </c>
    </row>
    <row r="82" spans="1:9" x14ac:dyDescent="0.2">
      <c r="A82">
        <f>'Input Sheet'!A82</f>
        <v>0</v>
      </c>
      <c r="B82">
        <f>'Input Sheet'!B82</f>
        <v>0</v>
      </c>
      <c r="C82">
        <f>'Input Sheet'!C82</f>
        <v>0</v>
      </c>
      <c r="D82">
        <f>'Input Sheet'!D82</f>
        <v>0</v>
      </c>
      <c r="E82">
        <f>'Input Sheet'!E82</f>
        <v>0</v>
      </c>
      <c r="F82">
        <f>'Input Sheet'!F82</f>
        <v>0</v>
      </c>
      <c r="G82">
        <f>'Input Sheet'!G82</f>
        <v>0</v>
      </c>
      <c r="H82" t="str" cm="1">
        <f t="array" aca="1" ref="H82" ca="1">IF(SUMPRODUCT(--ISNUMBER( SEARCH(Target_gene_list_USER_INPUT,E82))) &gt; 0, "Keep", "Remove")</f>
        <v>Remove</v>
      </c>
      <c r="I82" t="e">
        <f t="shared" ca="1" si="1"/>
        <v>#N/A</v>
      </c>
    </row>
    <row r="83" spans="1:9" x14ac:dyDescent="0.2">
      <c r="A83">
        <f>'Input Sheet'!A83</f>
        <v>0</v>
      </c>
      <c r="B83">
        <f>'Input Sheet'!B83</f>
        <v>0</v>
      </c>
      <c r="C83">
        <f>'Input Sheet'!C83</f>
        <v>0</v>
      </c>
      <c r="D83">
        <f>'Input Sheet'!D83</f>
        <v>0</v>
      </c>
      <c r="E83">
        <f>'Input Sheet'!E83</f>
        <v>0</v>
      </c>
      <c r="F83">
        <f>'Input Sheet'!F83</f>
        <v>0</v>
      </c>
      <c r="G83">
        <f>'Input Sheet'!G83</f>
        <v>0</v>
      </c>
      <c r="H83" t="str" cm="1">
        <f t="array" aca="1" ref="H83" ca="1">IF(SUMPRODUCT(--ISNUMBER( SEARCH(Target_gene_list_USER_INPUT,E83))) &gt; 0, "Keep", "Remove")</f>
        <v>Remove</v>
      </c>
      <c r="I83" t="e">
        <f t="shared" ca="1" si="1"/>
        <v>#N/A</v>
      </c>
    </row>
    <row r="84" spans="1:9" x14ac:dyDescent="0.2">
      <c r="A84">
        <f>'Input Sheet'!A84</f>
        <v>0</v>
      </c>
      <c r="B84">
        <f>'Input Sheet'!B84</f>
        <v>0</v>
      </c>
      <c r="C84">
        <f>'Input Sheet'!C84</f>
        <v>0</v>
      </c>
      <c r="D84">
        <f>'Input Sheet'!D84</f>
        <v>0</v>
      </c>
      <c r="E84">
        <f>'Input Sheet'!E84</f>
        <v>0</v>
      </c>
      <c r="F84">
        <f>'Input Sheet'!F84</f>
        <v>0</v>
      </c>
      <c r="G84">
        <f>'Input Sheet'!G84</f>
        <v>0</v>
      </c>
      <c r="H84" t="str" cm="1">
        <f t="array" aca="1" ref="H84" ca="1">IF(SUMPRODUCT(--ISNUMBER( SEARCH(Target_gene_list_USER_INPUT,E84))) &gt; 0, "Keep", "Remove")</f>
        <v>Remove</v>
      </c>
      <c r="I84" t="e">
        <f t="shared" ca="1" si="1"/>
        <v>#N/A</v>
      </c>
    </row>
    <row r="85" spans="1:9" x14ac:dyDescent="0.2">
      <c r="A85">
        <f>'Input Sheet'!A85</f>
        <v>0</v>
      </c>
      <c r="B85">
        <f>'Input Sheet'!B85</f>
        <v>0</v>
      </c>
      <c r="C85">
        <f>'Input Sheet'!C85</f>
        <v>0</v>
      </c>
      <c r="D85">
        <f>'Input Sheet'!D85</f>
        <v>0</v>
      </c>
      <c r="E85">
        <f>'Input Sheet'!E85</f>
        <v>0</v>
      </c>
      <c r="F85">
        <f>'Input Sheet'!F85</f>
        <v>0</v>
      </c>
      <c r="G85">
        <f>'Input Sheet'!G85</f>
        <v>0</v>
      </c>
      <c r="H85" t="str" cm="1">
        <f t="array" aca="1" ref="H85" ca="1">IF(SUMPRODUCT(--ISNUMBER( SEARCH(Target_gene_list_USER_INPUT,E85))) &gt; 0, "Keep", "Remove")</f>
        <v>Remove</v>
      </c>
      <c r="I85" t="e">
        <f t="shared" ca="1" si="1"/>
        <v>#N/A</v>
      </c>
    </row>
    <row r="86" spans="1:9" x14ac:dyDescent="0.2">
      <c r="A86">
        <f>'Input Sheet'!A86</f>
        <v>0</v>
      </c>
      <c r="B86">
        <f>'Input Sheet'!B86</f>
        <v>0</v>
      </c>
      <c r="C86">
        <f>'Input Sheet'!C86</f>
        <v>0</v>
      </c>
      <c r="D86">
        <f>'Input Sheet'!D86</f>
        <v>0</v>
      </c>
      <c r="E86">
        <f>'Input Sheet'!E86</f>
        <v>0</v>
      </c>
      <c r="F86">
        <f>'Input Sheet'!F86</f>
        <v>0</v>
      </c>
      <c r="G86">
        <f>'Input Sheet'!G86</f>
        <v>0</v>
      </c>
      <c r="H86" t="str" cm="1">
        <f t="array" aca="1" ref="H86" ca="1">IF(SUMPRODUCT(--ISNUMBER( SEARCH(Target_gene_list_USER_INPUT,E86))) &gt; 0, "Keep", "Remove")</f>
        <v>Remove</v>
      </c>
      <c r="I86" t="e">
        <f t="shared" ca="1" si="1"/>
        <v>#N/A</v>
      </c>
    </row>
    <row r="87" spans="1:9" x14ac:dyDescent="0.2">
      <c r="A87">
        <f>'Input Sheet'!A87</f>
        <v>0</v>
      </c>
      <c r="B87">
        <f>'Input Sheet'!B87</f>
        <v>0</v>
      </c>
      <c r="C87">
        <f>'Input Sheet'!C87</f>
        <v>0</v>
      </c>
      <c r="D87">
        <f>'Input Sheet'!D87</f>
        <v>0</v>
      </c>
      <c r="E87">
        <f>'Input Sheet'!E87</f>
        <v>0</v>
      </c>
      <c r="F87">
        <f>'Input Sheet'!F87</f>
        <v>0</v>
      </c>
      <c r="G87">
        <f>'Input Sheet'!G87</f>
        <v>0</v>
      </c>
      <c r="H87" t="str" cm="1">
        <f t="array" aca="1" ref="H87" ca="1">IF(SUMPRODUCT(--ISNUMBER( SEARCH(Target_gene_list_USER_INPUT,E87))) &gt; 0, "Keep", "Remove")</f>
        <v>Remove</v>
      </c>
      <c r="I87" t="e">
        <f t="shared" ca="1" si="1"/>
        <v>#N/A</v>
      </c>
    </row>
    <row r="88" spans="1:9" x14ac:dyDescent="0.2">
      <c r="A88">
        <f>'Input Sheet'!A88</f>
        <v>0</v>
      </c>
      <c r="B88">
        <f>'Input Sheet'!B88</f>
        <v>0</v>
      </c>
      <c r="C88">
        <f>'Input Sheet'!C88</f>
        <v>0</v>
      </c>
      <c r="D88">
        <f>'Input Sheet'!D88</f>
        <v>0</v>
      </c>
      <c r="E88">
        <f>'Input Sheet'!E88</f>
        <v>0</v>
      </c>
      <c r="F88">
        <f>'Input Sheet'!F88</f>
        <v>0</v>
      </c>
      <c r="G88">
        <f>'Input Sheet'!G88</f>
        <v>0</v>
      </c>
      <c r="H88" t="str" cm="1">
        <f t="array" aca="1" ref="H88" ca="1">IF(SUMPRODUCT(--ISNUMBER( SEARCH(Target_gene_list_USER_INPUT,E88))) &gt; 0, "Keep", "Remove")</f>
        <v>Remove</v>
      </c>
      <c r="I88" t="e">
        <f t="shared" ca="1" si="1"/>
        <v>#N/A</v>
      </c>
    </row>
    <row r="89" spans="1:9" x14ac:dyDescent="0.2">
      <c r="A89">
        <f>'Input Sheet'!A89</f>
        <v>0</v>
      </c>
      <c r="B89">
        <f>'Input Sheet'!B89</f>
        <v>0</v>
      </c>
      <c r="C89">
        <f>'Input Sheet'!C89</f>
        <v>0</v>
      </c>
      <c r="D89">
        <f>'Input Sheet'!D89</f>
        <v>0</v>
      </c>
      <c r="E89">
        <f>'Input Sheet'!E89</f>
        <v>0</v>
      </c>
      <c r="F89">
        <f>'Input Sheet'!F89</f>
        <v>0</v>
      </c>
      <c r="G89">
        <f>'Input Sheet'!G89</f>
        <v>0</v>
      </c>
      <c r="H89" t="str" cm="1">
        <f t="array" aca="1" ref="H89" ca="1">IF(SUMPRODUCT(--ISNUMBER( SEARCH(Target_gene_list_USER_INPUT,E89))) &gt; 0, "Keep", "Remove")</f>
        <v>Remove</v>
      </c>
      <c r="I89" t="e">
        <f t="shared" ca="1" si="1"/>
        <v>#N/A</v>
      </c>
    </row>
    <row r="90" spans="1:9" x14ac:dyDescent="0.2">
      <c r="A90">
        <f>'Input Sheet'!A90</f>
        <v>0</v>
      </c>
      <c r="B90">
        <f>'Input Sheet'!B90</f>
        <v>0</v>
      </c>
      <c r="C90">
        <f>'Input Sheet'!C90</f>
        <v>0</v>
      </c>
      <c r="D90">
        <f>'Input Sheet'!D90</f>
        <v>0</v>
      </c>
      <c r="E90">
        <f>'Input Sheet'!E90</f>
        <v>0</v>
      </c>
      <c r="F90">
        <f>'Input Sheet'!F90</f>
        <v>0</v>
      </c>
      <c r="G90">
        <f>'Input Sheet'!G90</f>
        <v>0</v>
      </c>
      <c r="H90" t="str" cm="1">
        <f t="array" aca="1" ref="H90" ca="1">IF(SUMPRODUCT(--ISNUMBER( SEARCH(Target_gene_list_USER_INPUT,E90))) &gt; 0, "Keep", "Remove")</f>
        <v>Remove</v>
      </c>
      <c r="I90" t="e">
        <f t="shared" ca="1" si="1"/>
        <v>#N/A</v>
      </c>
    </row>
    <row r="91" spans="1:9" x14ac:dyDescent="0.2">
      <c r="A91">
        <f>'Input Sheet'!A91</f>
        <v>0</v>
      </c>
      <c r="B91">
        <f>'Input Sheet'!B91</f>
        <v>0</v>
      </c>
      <c r="C91">
        <f>'Input Sheet'!C91</f>
        <v>0</v>
      </c>
      <c r="D91">
        <f>'Input Sheet'!D91</f>
        <v>0</v>
      </c>
      <c r="E91">
        <f>'Input Sheet'!E91</f>
        <v>0</v>
      </c>
      <c r="F91">
        <f>'Input Sheet'!F91</f>
        <v>0</v>
      </c>
      <c r="G91">
        <f>'Input Sheet'!G91</f>
        <v>0</v>
      </c>
      <c r="H91" t="str" cm="1">
        <f t="array" aca="1" ref="H91" ca="1">IF(SUMPRODUCT(--ISNUMBER( SEARCH(Target_gene_list_USER_INPUT,E91))) &gt; 0, "Keep", "Remove")</f>
        <v>Remove</v>
      </c>
      <c r="I91" t="e">
        <f t="shared" ca="1" si="1"/>
        <v>#N/A</v>
      </c>
    </row>
    <row r="92" spans="1:9" x14ac:dyDescent="0.2">
      <c r="A92">
        <f>'Input Sheet'!A92</f>
        <v>0</v>
      </c>
      <c r="B92">
        <f>'Input Sheet'!B92</f>
        <v>0</v>
      </c>
      <c r="C92">
        <f>'Input Sheet'!C92</f>
        <v>0</v>
      </c>
      <c r="D92">
        <f>'Input Sheet'!D92</f>
        <v>0</v>
      </c>
      <c r="E92">
        <f>'Input Sheet'!E92</f>
        <v>0</v>
      </c>
      <c r="F92">
        <f>'Input Sheet'!F92</f>
        <v>0</v>
      </c>
      <c r="G92">
        <f>'Input Sheet'!G92</f>
        <v>0</v>
      </c>
      <c r="H92" t="str" cm="1">
        <f t="array" aca="1" ref="H92" ca="1">IF(SUMPRODUCT(--ISNUMBER( SEARCH(Target_gene_list_USER_INPUT,E92))) &gt; 0, "Keep", "Remove")</f>
        <v>Remove</v>
      </c>
      <c r="I92" t="e">
        <f t="shared" ca="1" si="1"/>
        <v>#N/A</v>
      </c>
    </row>
    <row r="93" spans="1:9" x14ac:dyDescent="0.2">
      <c r="A93">
        <f>'Input Sheet'!A93</f>
        <v>0</v>
      </c>
      <c r="B93">
        <f>'Input Sheet'!B93</f>
        <v>0</v>
      </c>
      <c r="C93">
        <f>'Input Sheet'!C93</f>
        <v>0</v>
      </c>
      <c r="D93">
        <f>'Input Sheet'!D93</f>
        <v>0</v>
      </c>
      <c r="E93">
        <f>'Input Sheet'!E93</f>
        <v>0</v>
      </c>
      <c r="F93">
        <f>'Input Sheet'!F93</f>
        <v>0</v>
      </c>
      <c r="G93">
        <f>'Input Sheet'!G93</f>
        <v>0</v>
      </c>
      <c r="H93" t="str" cm="1">
        <f t="array" aca="1" ref="H93" ca="1">IF(SUMPRODUCT(--ISNUMBER( SEARCH(Target_gene_list_USER_INPUT,E93))) &gt; 0, "Keep", "Remove")</f>
        <v>Remove</v>
      </c>
      <c r="I93" t="e">
        <f t="shared" ca="1" si="1"/>
        <v>#N/A</v>
      </c>
    </row>
    <row r="94" spans="1:9" x14ac:dyDescent="0.2">
      <c r="A94">
        <f>'Input Sheet'!A94</f>
        <v>0</v>
      </c>
      <c r="B94">
        <f>'Input Sheet'!B94</f>
        <v>0</v>
      </c>
      <c r="C94">
        <f>'Input Sheet'!C94</f>
        <v>0</v>
      </c>
      <c r="D94">
        <f>'Input Sheet'!D94</f>
        <v>0</v>
      </c>
      <c r="E94">
        <f>'Input Sheet'!E94</f>
        <v>0</v>
      </c>
      <c r="F94">
        <f>'Input Sheet'!F94</f>
        <v>0</v>
      </c>
      <c r="G94">
        <f>'Input Sheet'!G94</f>
        <v>0</v>
      </c>
      <c r="H94" t="str" cm="1">
        <f t="array" aca="1" ref="H94" ca="1">IF(SUMPRODUCT(--ISNUMBER( SEARCH(Target_gene_list_USER_INPUT,E94))) &gt; 0, "Keep", "Remove")</f>
        <v>Remove</v>
      </c>
      <c r="I94" t="e">
        <f t="shared" ca="1" si="1"/>
        <v>#N/A</v>
      </c>
    </row>
    <row r="95" spans="1:9" x14ac:dyDescent="0.2">
      <c r="A95">
        <f>'Input Sheet'!A95</f>
        <v>0</v>
      </c>
      <c r="B95">
        <f>'Input Sheet'!B95</f>
        <v>0</v>
      </c>
      <c r="C95">
        <f>'Input Sheet'!C95</f>
        <v>0</v>
      </c>
      <c r="D95">
        <f>'Input Sheet'!D95</f>
        <v>0</v>
      </c>
      <c r="E95">
        <f>'Input Sheet'!E95</f>
        <v>0</v>
      </c>
      <c r="F95">
        <f>'Input Sheet'!F95</f>
        <v>0</v>
      </c>
      <c r="G95">
        <f>'Input Sheet'!G95</f>
        <v>0</v>
      </c>
      <c r="H95" t="str" cm="1">
        <f t="array" aca="1" ref="H95" ca="1">IF(SUMPRODUCT(--ISNUMBER( SEARCH(Target_gene_list_USER_INPUT,E95))) &gt; 0, "Keep", "Remove")</f>
        <v>Remove</v>
      </c>
      <c r="I95" t="e">
        <f t="shared" ca="1" si="1"/>
        <v>#N/A</v>
      </c>
    </row>
    <row r="96" spans="1:9" x14ac:dyDescent="0.2">
      <c r="A96">
        <f>'Input Sheet'!A96</f>
        <v>0</v>
      </c>
      <c r="B96">
        <f>'Input Sheet'!B96</f>
        <v>0</v>
      </c>
      <c r="C96">
        <f>'Input Sheet'!C96</f>
        <v>0</v>
      </c>
      <c r="D96">
        <f>'Input Sheet'!D96</f>
        <v>0</v>
      </c>
      <c r="E96">
        <f>'Input Sheet'!E96</f>
        <v>0</v>
      </c>
      <c r="F96">
        <f>'Input Sheet'!F96</f>
        <v>0</v>
      </c>
      <c r="G96">
        <f>'Input Sheet'!G96</f>
        <v>0</v>
      </c>
      <c r="H96" t="str" cm="1">
        <f t="array" aca="1" ref="H96" ca="1">IF(SUMPRODUCT(--ISNUMBER( SEARCH(Target_gene_list_USER_INPUT,E96))) &gt; 0, "Keep", "Remove")</f>
        <v>Remove</v>
      </c>
      <c r="I96" t="e">
        <f t="shared" ca="1" si="1"/>
        <v>#N/A</v>
      </c>
    </row>
    <row r="97" spans="1:9" x14ac:dyDescent="0.2">
      <c r="A97">
        <f>'Input Sheet'!A97</f>
        <v>0</v>
      </c>
      <c r="B97">
        <f>'Input Sheet'!B97</f>
        <v>0</v>
      </c>
      <c r="C97">
        <f>'Input Sheet'!C97</f>
        <v>0</v>
      </c>
      <c r="D97">
        <f>'Input Sheet'!D97</f>
        <v>0</v>
      </c>
      <c r="E97">
        <f>'Input Sheet'!E97</f>
        <v>0</v>
      </c>
      <c r="F97">
        <f>'Input Sheet'!F97</f>
        <v>0</v>
      </c>
      <c r="G97">
        <f>'Input Sheet'!G97</f>
        <v>0</v>
      </c>
      <c r="H97" t="str" cm="1">
        <f t="array" aca="1" ref="H97" ca="1">IF(SUMPRODUCT(--ISNUMBER( SEARCH(Target_gene_list_USER_INPUT,E97))) &gt; 0, "Keep", "Remove")</f>
        <v>Remove</v>
      </c>
      <c r="I97" t="e">
        <f t="shared" ca="1" si="1"/>
        <v>#N/A</v>
      </c>
    </row>
    <row r="98" spans="1:9" x14ac:dyDescent="0.2">
      <c r="A98">
        <f>'Input Sheet'!A98</f>
        <v>0</v>
      </c>
      <c r="B98">
        <f>'Input Sheet'!B98</f>
        <v>0</v>
      </c>
      <c r="C98">
        <f>'Input Sheet'!C98</f>
        <v>0</v>
      </c>
      <c r="D98">
        <f>'Input Sheet'!D98</f>
        <v>0</v>
      </c>
      <c r="E98">
        <f>'Input Sheet'!E98</f>
        <v>0</v>
      </c>
      <c r="F98">
        <f>'Input Sheet'!F98</f>
        <v>0</v>
      </c>
      <c r="G98">
        <f>'Input Sheet'!G98</f>
        <v>0</v>
      </c>
      <c r="H98" t="str" cm="1">
        <f t="array" aca="1" ref="H98" ca="1">IF(SUMPRODUCT(--ISNUMBER( SEARCH(Target_gene_list_USER_INPUT,E98))) &gt; 0, "Keep", "Remove")</f>
        <v>Remove</v>
      </c>
      <c r="I98" t="e">
        <f t="shared" ca="1" si="1"/>
        <v>#N/A</v>
      </c>
    </row>
    <row r="99" spans="1:9" x14ac:dyDescent="0.2">
      <c r="A99">
        <f>'Input Sheet'!A99</f>
        <v>0</v>
      </c>
      <c r="B99">
        <f>'Input Sheet'!B99</f>
        <v>0</v>
      </c>
      <c r="C99">
        <f>'Input Sheet'!C99</f>
        <v>0</v>
      </c>
      <c r="D99">
        <f>'Input Sheet'!D99</f>
        <v>0</v>
      </c>
      <c r="E99">
        <f>'Input Sheet'!E99</f>
        <v>0</v>
      </c>
      <c r="F99">
        <f>'Input Sheet'!F99</f>
        <v>0</v>
      </c>
      <c r="G99">
        <f>'Input Sheet'!G99</f>
        <v>0</v>
      </c>
      <c r="H99" t="str" cm="1">
        <f t="array" aca="1" ref="H99" ca="1">IF(SUMPRODUCT(--ISNUMBER( SEARCH(Target_gene_list_USER_INPUT,E99))) &gt; 0, "Keep", "Remove")</f>
        <v>Remove</v>
      </c>
      <c r="I99" t="e">
        <f t="shared" ca="1" si="1"/>
        <v>#N/A</v>
      </c>
    </row>
    <row r="100" spans="1:9" x14ac:dyDescent="0.2">
      <c r="A100">
        <f>'Input Sheet'!A100</f>
        <v>0</v>
      </c>
      <c r="B100">
        <f>'Input Sheet'!B100</f>
        <v>0</v>
      </c>
      <c r="C100">
        <f>'Input Sheet'!C100</f>
        <v>0</v>
      </c>
      <c r="D100">
        <f>'Input Sheet'!D100</f>
        <v>0</v>
      </c>
      <c r="E100">
        <f>'Input Sheet'!E100</f>
        <v>0</v>
      </c>
      <c r="F100">
        <f>'Input Sheet'!F100</f>
        <v>0</v>
      </c>
      <c r="G100">
        <f>'Input Sheet'!G100</f>
        <v>0</v>
      </c>
      <c r="H100" t="str" cm="1">
        <f t="array" aca="1" ref="H100" ca="1">IF(SUMPRODUCT(--ISNUMBER( SEARCH(Target_gene_list_USER_INPUT,E100))) &gt; 0, "Keep", "Remove")</f>
        <v>Remove</v>
      </c>
      <c r="I100" t="e">
        <f t="shared" ca="1" si="1"/>
        <v>#N/A</v>
      </c>
    </row>
    <row r="101" spans="1:9" x14ac:dyDescent="0.2">
      <c r="A101">
        <f>'Input Sheet'!A101</f>
        <v>0</v>
      </c>
      <c r="B101">
        <f>'Input Sheet'!B101</f>
        <v>0</v>
      </c>
      <c r="C101">
        <f>'Input Sheet'!C101</f>
        <v>0</v>
      </c>
      <c r="D101">
        <f>'Input Sheet'!D101</f>
        <v>0</v>
      </c>
      <c r="E101">
        <f>'Input Sheet'!E101</f>
        <v>0</v>
      </c>
      <c r="F101">
        <f>'Input Sheet'!F101</f>
        <v>0</v>
      </c>
      <c r="G101">
        <f>'Input Sheet'!G101</f>
        <v>0</v>
      </c>
      <c r="H101" t="str" cm="1">
        <f t="array" aca="1" ref="H101" ca="1">IF(SUMPRODUCT(--ISNUMBER( SEARCH(Target_gene_list_USER_INPUT,E101))) &gt; 0, "Keep", "Remove")</f>
        <v>Remove</v>
      </c>
      <c r="I101" t="e">
        <f t="shared" ca="1" si="1"/>
        <v>#N/A</v>
      </c>
    </row>
    <row r="102" spans="1:9" x14ac:dyDescent="0.2">
      <c r="A102">
        <f>'Input Sheet'!A102</f>
        <v>0</v>
      </c>
      <c r="B102">
        <f>'Input Sheet'!B102</f>
        <v>0</v>
      </c>
      <c r="C102">
        <f>'Input Sheet'!C102</f>
        <v>0</v>
      </c>
      <c r="D102">
        <f>'Input Sheet'!D102</f>
        <v>0</v>
      </c>
      <c r="E102">
        <f>'Input Sheet'!E102</f>
        <v>0</v>
      </c>
      <c r="F102">
        <f>'Input Sheet'!F102</f>
        <v>0</v>
      </c>
      <c r="G102">
        <f>'Input Sheet'!G102</f>
        <v>0</v>
      </c>
      <c r="H102" t="str" cm="1">
        <f t="array" aca="1" ref="H102" ca="1">IF(SUMPRODUCT(--ISNUMBER( SEARCH(Target_gene_list_USER_INPUT,E102))) &gt; 0, "Keep", "Remove")</f>
        <v>Remove</v>
      </c>
      <c r="I102" t="e">
        <f t="shared" ca="1" si="1"/>
        <v>#N/A</v>
      </c>
    </row>
    <row r="103" spans="1:9" x14ac:dyDescent="0.2">
      <c r="A103">
        <f>'Input Sheet'!A103</f>
        <v>0</v>
      </c>
      <c r="B103">
        <f>'Input Sheet'!B103</f>
        <v>0</v>
      </c>
      <c r="C103">
        <f>'Input Sheet'!C103</f>
        <v>0</v>
      </c>
      <c r="D103">
        <f>'Input Sheet'!D103</f>
        <v>0</v>
      </c>
      <c r="E103">
        <f>'Input Sheet'!E103</f>
        <v>0</v>
      </c>
      <c r="F103">
        <f>'Input Sheet'!F103</f>
        <v>0</v>
      </c>
      <c r="G103">
        <f>'Input Sheet'!G103</f>
        <v>0</v>
      </c>
      <c r="H103" t="str" cm="1">
        <f t="array" aca="1" ref="H103" ca="1">IF(SUMPRODUCT(--ISNUMBER( SEARCH(Target_gene_list_USER_INPUT,E103))) &gt; 0, "Keep", "Remove")</f>
        <v>Remove</v>
      </c>
      <c r="I103" t="e">
        <f t="shared" ca="1" si="1"/>
        <v>#N/A</v>
      </c>
    </row>
    <row r="104" spans="1:9" x14ac:dyDescent="0.2">
      <c r="A104">
        <f>'Input Sheet'!A104</f>
        <v>0</v>
      </c>
      <c r="B104">
        <f>'Input Sheet'!B104</f>
        <v>0</v>
      </c>
      <c r="C104">
        <f>'Input Sheet'!C104</f>
        <v>0</v>
      </c>
      <c r="D104">
        <f>'Input Sheet'!D104</f>
        <v>0</v>
      </c>
      <c r="E104">
        <f>'Input Sheet'!E104</f>
        <v>0</v>
      </c>
      <c r="F104">
        <f>'Input Sheet'!F104</f>
        <v>0</v>
      </c>
      <c r="G104">
        <f>'Input Sheet'!G104</f>
        <v>0</v>
      </c>
      <c r="H104" t="str" cm="1">
        <f t="array" aca="1" ref="H104" ca="1">IF(SUMPRODUCT(--ISNUMBER( SEARCH(Target_gene_list_USER_INPUT,E104))) &gt; 0, "Keep", "Remove")</f>
        <v>Remove</v>
      </c>
      <c r="I104" t="e">
        <f t="shared" ca="1" si="1"/>
        <v>#N/A</v>
      </c>
    </row>
    <row r="105" spans="1:9" x14ac:dyDescent="0.2">
      <c r="A105">
        <f>'Input Sheet'!A105</f>
        <v>0</v>
      </c>
      <c r="B105">
        <f>'Input Sheet'!B105</f>
        <v>0</v>
      </c>
      <c r="C105">
        <f>'Input Sheet'!C105</f>
        <v>0</v>
      </c>
      <c r="D105">
        <f>'Input Sheet'!D105</f>
        <v>0</v>
      </c>
      <c r="E105">
        <f>'Input Sheet'!E105</f>
        <v>0</v>
      </c>
      <c r="F105">
        <f>'Input Sheet'!F105</f>
        <v>0</v>
      </c>
      <c r="G105">
        <f>'Input Sheet'!G105</f>
        <v>0</v>
      </c>
      <c r="H105" t="str" cm="1">
        <f t="array" aca="1" ref="H105" ca="1">IF(SUMPRODUCT(--ISNUMBER( SEARCH(Target_gene_list_USER_INPUT,E105))) &gt; 0, "Keep", "Remove")</f>
        <v>Remove</v>
      </c>
      <c r="I105" t="e">
        <f t="shared" ca="1" si="1"/>
        <v>#N/A</v>
      </c>
    </row>
    <row r="106" spans="1:9" x14ac:dyDescent="0.2">
      <c r="A106">
        <f>'Input Sheet'!A106</f>
        <v>0</v>
      </c>
      <c r="B106">
        <f>'Input Sheet'!B106</f>
        <v>0</v>
      </c>
      <c r="C106">
        <f>'Input Sheet'!C106</f>
        <v>0</v>
      </c>
      <c r="D106">
        <f>'Input Sheet'!D106</f>
        <v>0</v>
      </c>
      <c r="E106">
        <f>'Input Sheet'!E106</f>
        <v>0</v>
      </c>
      <c r="F106">
        <f>'Input Sheet'!F106</f>
        <v>0</v>
      </c>
      <c r="G106">
        <f>'Input Sheet'!G106</f>
        <v>0</v>
      </c>
      <c r="H106" t="str" cm="1">
        <f t="array" aca="1" ref="H106" ca="1">IF(SUMPRODUCT(--ISNUMBER( SEARCH(Target_gene_list_USER_INPUT,E106))) &gt; 0, "Keep", "Remove")</f>
        <v>Remove</v>
      </c>
      <c r="I106" t="e">
        <f t="shared" ca="1" si="1"/>
        <v>#N/A</v>
      </c>
    </row>
    <row r="107" spans="1:9" x14ac:dyDescent="0.2">
      <c r="A107">
        <f>'Input Sheet'!A107</f>
        <v>0</v>
      </c>
      <c r="B107">
        <f>'Input Sheet'!B107</f>
        <v>0</v>
      </c>
      <c r="C107">
        <f>'Input Sheet'!C107</f>
        <v>0</v>
      </c>
      <c r="D107">
        <f>'Input Sheet'!D107</f>
        <v>0</v>
      </c>
      <c r="E107">
        <f>'Input Sheet'!E107</f>
        <v>0</v>
      </c>
      <c r="F107">
        <f>'Input Sheet'!F107</f>
        <v>0</v>
      </c>
      <c r="G107">
        <f>'Input Sheet'!G107</f>
        <v>0</v>
      </c>
      <c r="H107" t="str" cm="1">
        <f t="array" aca="1" ref="H107" ca="1">IF(SUMPRODUCT(--ISNUMBER( SEARCH(Target_gene_list_USER_INPUT,E107))) &gt; 0, "Keep", "Remove")</f>
        <v>Remove</v>
      </c>
      <c r="I107" t="e">
        <f t="shared" ca="1" si="1"/>
        <v>#N/A</v>
      </c>
    </row>
    <row r="108" spans="1:9" x14ac:dyDescent="0.2">
      <c r="A108">
        <f>'Input Sheet'!A108</f>
        <v>0</v>
      </c>
      <c r="B108">
        <f>'Input Sheet'!B108</f>
        <v>0</v>
      </c>
      <c r="C108">
        <f>'Input Sheet'!C108</f>
        <v>0</v>
      </c>
      <c r="D108">
        <f>'Input Sheet'!D108</f>
        <v>0</v>
      </c>
      <c r="E108">
        <f>'Input Sheet'!E108</f>
        <v>0</v>
      </c>
      <c r="F108">
        <f>'Input Sheet'!F108</f>
        <v>0</v>
      </c>
      <c r="G108">
        <f>'Input Sheet'!G108</f>
        <v>0</v>
      </c>
      <c r="H108" t="str" cm="1">
        <f t="array" aca="1" ref="H108" ca="1">IF(SUMPRODUCT(--ISNUMBER( SEARCH(Target_gene_list_USER_INPUT,E108))) &gt; 0, "Keep", "Remove")</f>
        <v>Remove</v>
      </c>
      <c r="I108" t="e">
        <f t="shared" ca="1" si="1"/>
        <v>#N/A</v>
      </c>
    </row>
    <row r="109" spans="1:9" x14ac:dyDescent="0.2">
      <c r="A109">
        <f>'Input Sheet'!A109</f>
        <v>0</v>
      </c>
      <c r="B109">
        <f>'Input Sheet'!B109</f>
        <v>0</v>
      </c>
      <c r="C109">
        <f>'Input Sheet'!C109</f>
        <v>0</v>
      </c>
      <c r="D109">
        <f>'Input Sheet'!D109</f>
        <v>0</v>
      </c>
      <c r="E109">
        <f>'Input Sheet'!E109</f>
        <v>0</v>
      </c>
      <c r="F109">
        <f>'Input Sheet'!F109</f>
        <v>0</v>
      </c>
      <c r="G109">
        <f>'Input Sheet'!G109</f>
        <v>0</v>
      </c>
      <c r="H109" t="str" cm="1">
        <f t="array" aca="1" ref="H109" ca="1">IF(SUMPRODUCT(--ISNUMBER( SEARCH(Target_gene_list_USER_INPUT,E109))) &gt; 0, "Keep", "Remove")</f>
        <v>Remove</v>
      </c>
      <c r="I109" t="e">
        <f t="shared" ca="1" si="1"/>
        <v>#N/A</v>
      </c>
    </row>
    <row r="110" spans="1:9" x14ac:dyDescent="0.2">
      <c r="A110">
        <f>'Input Sheet'!A110</f>
        <v>0</v>
      </c>
      <c r="B110">
        <f>'Input Sheet'!B110</f>
        <v>0</v>
      </c>
      <c r="C110">
        <f>'Input Sheet'!C110</f>
        <v>0</v>
      </c>
      <c r="D110">
        <f>'Input Sheet'!D110</f>
        <v>0</v>
      </c>
      <c r="E110">
        <f>'Input Sheet'!E110</f>
        <v>0</v>
      </c>
      <c r="F110">
        <f>'Input Sheet'!F110</f>
        <v>0</v>
      </c>
      <c r="G110">
        <f>'Input Sheet'!G110</f>
        <v>0</v>
      </c>
      <c r="H110" t="str" cm="1">
        <f t="array" aca="1" ref="H110" ca="1">IF(SUMPRODUCT(--ISNUMBER( SEARCH(Target_gene_list_USER_INPUT,E110))) &gt; 0, "Keep", "Remove")</f>
        <v>Remove</v>
      </c>
      <c r="I110" t="e">
        <f t="shared" ca="1" si="1"/>
        <v>#N/A</v>
      </c>
    </row>
    <row r="111" spans="1:9" x14ac:dyDescent="0.2">
      <c r="A111">
        <f>'Input Sheet'!A111</f>
        <v>0</v>
      </c>
      <c r="B111">
        <f>'Input Sheet'!B111</f>
        <v>0</v>
      </c>
      <c r="C111">
        <f>'Input Sheet'!C111</f>
        <v>0</v>
      </c>
      <c r="D111">
        <f>'Input Sheet'!D111</f>
        <v>0</v>
      </c>
      <c r="E111">
        <f>'Input Sheet'!E111</f>
        <v>0</v>
      </c>
      <c r="F111">
        <f>'Input Sheet'!F111</f>
        <v>0</v>
      </c>
      <c r="G111">
        <f>'Input Sheet'!G111</f>
        <v>0</v>
      </c>
      <c r="H111" t="str" cm="1">
        <f t="array" aca="1" ref="H111" ca="1">IF(SUMPRODUCT(--ISNUMBER( SEARCH(Target_gene_list_USER_INPUT,E111))) &gt; 0, "Keep", "Remove")</f>
        <v>Remove</v>
      </c>
      <c r="I111" t="e">
        <f t="shared" ca="1" si="1"/>
        <v>#N/A</v>
      </c>
    </row>
    <row r="112" spans="1:9" x14ac:dyDescent="0.2">
      <c r="A112">
        <f>'Input Sheet'!A112</f>
        <v>0</v>
      </c>
      <c r="B112">
        <f>'Input Sheet'!B112</f>
        <v>0</v>
      </c>
      <c r="C112">
        <f>'Input Sheet'!C112</f>
        <v>0</v>
      </c>
      <c r="D112">
        <f>'Input Sheet'!D112</f>
        <v>0</v>
      </c>
      <c r="E112">
        <f>'Input Sheet'!E112</f>
        <v>0</v>
      </c>
      <c r="F112">
        <f>'Input Sheet'!F112</f>
        <v>0</v>
      </c>
      <c r="G112">
        <f>'Input Sheet'!G112</f>
        <v>0</v>
      </c>
      <c r="H112" t="str" cm="1">
        <f t="array" aca="1" ref="H112" ca="1">IF(SUMPRODUCT(--ISNUMBER( SEARCH(Target_gene_list_USER_INPUT,E112))) &gt; 0, "Keep", "Remove")</f>
        <v>Remove</v>
      </c>
      <c r="I112" t="e">
        <f t="shared" ca="1" si="1"/>
        <v>#N/A</v>
      </c>
    </row>
    <row r="113" spans="1:9" x14ac:dyDescent="0.2">
      <c r="A113">
        <f>'Input Sheet'!A113</f>
        <v>0</v>
      </c>
      <c r="B113">
        <f>'Input Sheet'!B113</f>
        <v>0</v>
      </c>
      <c r="C113">
        <f>'Input Sheet'!C113</f>
        <v>0</v>
      </c>
      <c r="D113">
        <f>'Input Sheet'!D113</f>
        <v>0</v>
      </c>
      <c r="E113">
        <f>'Input Sheet'!E113</f>
        <v>0</v>
      </c>
      <c r="F113">
        <f>'Input Sheet'!F113</f>
        <v>0</v>
      </c>
      <c r="G113">
        <f>'Input Sheet'!G113</f>
        <v>0</v>
      </c>
      <c r="H113" t="str" cm="1">
        <f t="array" aca="1" ref="H113" ca="1">IF(SUMPRODUCT(--ISNUMBER( SEARCH(Target_gene_list_USER_INPUT,E113))) &gt; 0, "Keep", "Remove")</f>
        <v>Remove</v>
      </c>
      <c r="I113" t="e">
        <f t="shared" ca="1" si="1"/>
        <v>#N/A</v>
      </c>
    </row>
    <row r="114" spans="1:9" x14ac:dyDescent="0.2">
      <c r="A114">
        <f>'Input Sheet'!A114</f>
        <v>0</v>
      </c>
      <c r="B114">
        <f>'Input Sheet'!B114</f>
        <v>0</v>
      </c>
      <c r="C114">
        <f>'Input Sheet'!C114</f>
        <v>0</v>
      </c>
      <c r="D114">
        <f>'Input Sheet'!D114</f>
        <v>0</v>
      </c>
      <c r="E114">
        <f>'Input Sheet'!E114</f>
        <v>0</v>
      </c>
      <c r="F114">
        <f>'Input Sheet'!F114</f>
        <v>0</v>
      </c>
      <c r="G114">
        <f>'Input Sheet'!G114</f>
        <v>0</v>
      </c>
      <c r="H114" t="str" cm="1">
        <f t="array" aca="1" ref="H114" ca="1">IF(SUMPRODUCT(--ISNUMBER( SEARCH(Target_gene_list_USER_INPUT,E114))) &gt; 0, "Keep", "Remove")</f>
        <v>Remove</v>
      </c>
      <c r="I114" t="e">
        <f t="shared" ca="1" si="1"/>
        <v>#N/A</v>
      </c>
    </row>
    <row r="115" spans="1:9" x14ac:dyDescent="0.2">
      <c r="A115">
        <f>'Input Sheet'!A115</f>
        <v>0</v>
      </c>
      <c r="B115">
        <f>'Input Sheet'!B115</f>
        <v>0</v>
      </c>
      <c r="C115">
        <f>'Input Sheet'!C115</f>
        <v>0</v>
      </c>
      <c r="D115">
        <f>'Input Sheet'!D115</f>
        <v>0</v>
      </c>
      <c r="E115">
        <f>'Input Sheet'!E115</f>
        <v>0</v>
      </c>
      <c r="F115">
        <f>'Input Sheet'!F115</f>
        <v>0</v>
      </c>
      <c r="G115">
        <f>'Input Sheet'!G115</f>
        <v>0</v>
      </c>
      <c r="H115" t="str" cm="1">
        <f t="array" aca="1" ref="H115" ca="1">IF(SUMPRODUCT(--ISNUMBER( SEARCH(Target_gene_list_USER_INPUT,E115))) &gt; 0, "Keep", "Remove")</f>
        <v>Remove</v>
      </c>
      <c r="I115" t="e">
        <f t="shared" ca="1" si="1"/>
        <v>#N/A</v>
      </c>
    </row>
    <row r="116" spans="1:9" x14ac:dyDescent="0.2">
      <c r="A116">
        <f>'Input Sheet'!A116</f>
        <v>0</v>
      </c>
      <c r="B116">
        <f>'Input Sheet'!B116</f>
        <v>0</v>
      </c>
      <c r="C116">
        <f>'Input Sheet'!C116</f>
        <v>0</v>
      </c>
      <c r="D116">
        <f>'Input Sheet'!D116</f>
        <v>0</v>
      </c>
      <c r="E116">
        <f>'Input Sheet'!E116</f>
        <v>0</v>
      </c>
      <c r="F116">
        <f>'Input Sheet'!F116</f>
        <v>0</v>
      </c>
      <c r="G116">
        <f>'Input Sheet'!G116</f>
        <v>0</v>
      </c>
      <c r="H116" t="str" cm="1">
        <f t="array" aca="1" ref="H116" ca="1">IF(SUMPRODUCT(--ISNUMBER( SEARCH(Target_gene_list_USER_INPUT,E116))) &gt; 0, "Keep", "Remove")</f>
        <v>Remove</v>
      </c>
      <c r="I116" t="e">
        <f t="shared" ca="1" si="1"/>
        <v>#N/A</v>
      </c>
    </row>
    <row r="117" spans="1:9" x14ac:dyDescent="0.2">
      <c r="A117">
        <f>'Input Sheet'!A117</f>
        <v>0</v>
      </c>
      <c r="B117">
        <f>'Input Sheet'!B117</f>
        <v>0</v>
      </c>
      <c r="C117">
        <f>'Input Sheet'!C117</f>
        <v>0</v>
      </c>
      <c r="D117">
        <f>'Input Sheet'!D117</f>
        <v>0</v>
      </c>
      <c r="E117">
        <f>'Input Sheet'!E117</f>
        <v>0</v>
      </c>
      <c r="F117">
        <f>'Input Sheet'!F117</f>
        <v>0</v>
      </c>
      <c r="G117">
        <f>'Input Sheet'!G117</f>
        <v>0</v>
      </c>
      <c r="H117" t="str" cm="1">
        <f t="array" aca="1" ref="H117" ca="1">IF(SUMPRODUCT(--ISNUMBER( SEARCH(Target_gene_list_USER_INPUT,E117))) &gt; 0, "Keep", "Remove")</f>
        <v>Remove</v>
      </c>
      <c r="I117" t="e">
        <f t="shared" ca="1" si="1"/>
        <v>#N/A</v>
      </c>
    </row>
    <row r="118" spans="1:9" x14ac:dyDescent="0.2">
      <c r="A118">
        <f>'Input Sheet'!A118</f>
        <v>0</v>
      </c>
      <c r="B118">
        <f>'Input Sheet'!B118</f>
        <v>0</v>
      </c>
      <c r="C118">
        <f>'Input Sheet'!C118</f>
        <v>0</v>
      </c>
      <c r="D118">
        <f>'Input Sheet'!D118</f>
        <v>0</v>
      </c>
      <c r="E118">
        <f>'Input Sheet'!E118</f>
        <v>0</v>
      </c>
      <c r="F118">
        <f>'Input Sheet'!F118</f>
        <v>0</v>
      </c>
      <c r="G118">
        <f>'Input Sheet'!G118</f>
        <v>0</v>
      </c>
      <c r="H118" t="str" cm="1">
        <f t="array" aca="1" ref="H118" ca="1">IF(SUMPRODUCT(--ISNUMBER( SEARCH(Target_gene_list_USER_INPUT,E118))) &gt; 0, "Keep", "Remove")</f>
        <v>Remove</v>
      </c>
      <c r="I118" t="e">
        <f t="shared" ca="1" si="1"/>
        <v>#N/A</v>
      </c>
    </row>
    <row r="119" spans="1:9" x14ac:dyDescent="0.2">
      <c r="A119">
        <f>'Input Sheet'!A119</f>
        <v>0</v>
      </c>
      <c r="B119">
        <f>'Input Sheet'!B119</f>
        <v>0</v>
      </c>
      <c r="C119">
        <f>'Input Sheet'!C119</f>
        <v>0</v>
      </c>
      <c r="D119">
        <f>'Input Sheet'!D119</f>
        <v>0</v>
      </c>
      <c r="E119">
        <f>'Input Sheet'!E119</f>
        <v>0</v>
      </c>
      <c r="F119">
        <f>'Input Sheet'!F119</f>
        <v>0</v>
      </c>
      <c r="G119">
        <f>'Input Sheet'!G119</f>
        <v>0</v>
      </c>
      <c r="H119" t="str" cm="1">
        <f t="array" aca="1" ref="H119" ca="1">IF(SUMPRODUCT(--ISNUMBER( SEARCH(Target_gene_list_USER_INPUT,E119))) &gt; 0, "Keep", "Remove")</f>
        <v>Remove</v>
      </c>
      <c r="I119" t="e">
        <f t="shared" ca="1" si="1"/>
        <v>#N/A</v>
      </c>
    </row>
    <row r="120" spans="1:9" x14ac:dyDescent="0.2">
      <c r="A120">
        <f>'Input Sheet'!A120</f>
        <v>0</v>
      </c>
      <c r="B120">
        <f>'Input Sheet'!B120</f>
        <v>0</v>
      </c>
      <c r="C120">
        <f>'Input Sheet'!C120</f>
        <v>0</v>
      </c>
      <c r="D120">
        <f>'Input Sheet'!D120</f>
        <v>0</v>
      </c>
      <c r="E120">
        <f>'Input Sheet'!E120</f>
        <v>0</v>
      </c>
      <c r="F120">
        <f>'Input Sheet'!F120</f>
        <v>0</v>
      </c>
      <c r="G120">
        <f>'Input Sheet'!G120</f>
        <v>0</v>
      </c>
      <c r="H120" t="str" cm="1">
        <f t="array" aca="1" ref="H120" ca="1">IF(SUMPRODUCT(--ISNUMBER( SEARCH(Target_gene_list_USER_INPUT,E120))) &gt; 0, "Keep", "Remove")</f>
        <v>Remove</v>
      </c>
      <c r="I120" t="e">
        <f t="shared" ca="1" si="1"/>
        <v>#N/A</v>
      </c>
    </row>
    <row r="121" spans="1:9" x14ac:dyDescent="0.2">
      <c r="A121">
        <f>'Input Sheet'!A121</f>
        <v>0</v>
      </c>
      <c r="B121">
        <f>'Input Sheet'!B121</f>
        <v>0</v>
      </c>
      <c r="C121">
        <f>'Input Sheet'!C121</f>
        <v>0</v>
      </c>
      <c r="D121">
        <f>'Input Sheet'!D121</f>
        <v>0</v>
      </c>
      <c r="E121">
        <f>'Input Sheet'!E121</f>
        <v>0</v>
      </c>
      <c r="F121">
        <f>'Input Sheet'!F121</f>
        <v>0</v>
      </c>
      <c r="G121">
        <f>'Input Sheet'!G121</f>
        <v>0</v>
      </c>
      <c r="H121" t="str" cm="1">
        <f t="array" aca="1" ref="H121" ca="1">IF(SUMPRODUCT(--ISNUMBER( SEARCH(Target_gene_list_USER_INPUT,E121))) &gt; 0, "Keep", "Remove")</f>
        <v>Remove</v>
      </c>
      <c r="I121" t="e">
        <f t="shared" ca="1" si="1"/>
        <v>#N/A</v>
      </c>
    </row>
    <row r="122" spans="1:9" x14ac:dyDescent="0.2">
      <c r="A122">
        <f>'Input Sheet'!A122</f>
        <v>0</v>
      </c>
      <c r="B122">
        <f>'Input Sheet'!B122</f>
        <v>0</v>
      </c>
      <c r="C122">
        <f>'Input Sheet'!C122</f>
        <v>0</v>
      </c>
      <c r="D122">
        <f>'Input Sheet'!D122</f>
        <v>0</v>
      </c>
      <c r="E122">
        <f>'Input Sheet'!E122</f>
        <v>0</v>
      </c>
      <c r="F122">
        <f>'Input Sheet'!F122</f>
        <v>0</v>
      </c>
      <c r="G122">
        <f>'Input Sheet'!G122</f>
        <v>0</v>
      </c>
      <c r="H122" t="str" cm="1">
        <f t="array" aca="1" ref="H122" ca="1">IF(SUMPRODUCT(--ISNUMBER( SEARCH(Target_gene_list_USER_INPUT,E122))) &gt; 0, "Keep", "Remove")</f>
        <v>Remove</v>
      </c>
      <c r="I122" t="e">
        <f t="shared" ca="1" si="1"/>
        <v>#N/A</v>
      </c>
    </row>
    <row r="123" spans="1:9" x14ac:dyDescent="0.2">
      <c r="A123">
        <f>'Input Sheet'!A123</f>
        <v>0</v>
      </c>
      <c r="B123">
        <f>'Input Sheet'!B123</f>
        <v>0</v>
      </c>
      <c r="C123">
        <f>'Input Sheet'!C123</f>
        <v>0</v>
      </c>
      <c r="D123">
        <f>'Input Sheet'!D123</f>
        <v>0</v>
      </c>
      <c r="E123">
        <f>'Input Sheet'!E123</f>
        <v>0</v>
      </c>
      <c r="F123">
        <f>'Input Sheet'!F123</f>
        <v>0</v>
      </c>
      <c r="G123">
        <f>'Input Sheet'!G123</f>
        <v>0</v>
      </c>
      <c r="H123" t="str" cm="1">
        <f t="array" aca="1" ref="H123" ca="1">IF(SUMPRODUCT(--ISNUMBER( SEARCH(Target_gene_list_USER_INPUT,E123))) &gt; 0, "Keep", "Remove")</f>
        <v>Remove</v>
      </c>
      <c r="I123" t="e">
        <f t="shared" ca="1" si="1"/>
        <v>#N/A</v>
      </c>
    </row>
    <row r="124" spans="1:9" x14ac:dyDescent="0.2">
      <c r="A124">
        <f>'Input Sheet'!A124</f>
        <v>0</v>
      </c>
      <c r="B124">
        <f>'Input Sheet'!B124</f>
        <v>0</v>
      </c>
      <c r="C124">
        <f>'Input Sheet'!C124</f>
        <v>0</v>
      </c>
      <c r="D124">
        <f>'Input Sheet'!D124</f>
        <v>0</v>
      </c>
      <c r="E124">
        <f>'Input Sheet'!E124</f>
        <v>0</v>
      </c>
      <c r="F124">
        <f>'Input Sheet'!F124</f>
        <v>0</v>
      </c>
      <c r="G124">
        <f>'Input Sheet'!G124</f>
        <v>0</v>
      </c>
      <c r="H124" t="str" cm="1">
        <f t="array" aca="1" ref="H124" ca="1">IF(SUMPRODUCT(--ISNUMBER( SEARCH(Target_gene_list_USER_INPUT,E124))) &gt; 0, "Keep", "Remove")</f>
        <v>Remove</v>
      </c>
      <c r="I124" t="e">
        <f t="shared" ca="1" si="1"/>
        <v>#N/A</v>
      </c>
    </row>
    <row r="125" spans="1:9" x14ac:dyDescent="0.2">
      <c r="A125">
        <f>'Input Sheet'!A125</f>
        <v>0</v>
      </c>
      <c r="B125">
        <f>'Input Sheet'!B125</f>
        <v>0</v>
      </c>
      <c r="C125">
        <f>'Input Sheet'!C125</f>
        <v>0</v>
      </c>
      <c r="D125">
        <f>'Input Sheet'!D125</f>
        <v>0</v>
      </c>
      <c r="E125">
        <f>'Input Sheet'!E125</f>
        <v>0</v>
      </c>
      <c r="F125">
        <f>'Input Sheet'!F125</f>
        <v>0</v>
      </c>
      <c r="G125">
        <f>'Input Sheet'!G125</f>
        <v>0</v>
      </c>
      <c r="H125" t="str" cm="1">
        <f t="array" aca="1" ref="H125" ca="1">IF(SUMPRODUCT(--ISNUMBER( SEARCH(Target_gene_list_USER_INPUT,E125))) &gt; 0, "Keep", "Remove")</f>
        <v>Remove</v>
      </c>
      <c r="I125" t="e">
        <f t="shared" ca="1" si="1"/>
        <v>#N/A</v>
      </c>
    </row>
    <row r="126" spans="1:9" x14ac:dyDescent="0.2">
      <c r="A126">
        <f>'Input Sheet'!A126</f>
        <v>0</v>
      </c>
      <c r="B126">
        <f>'Input Sheet'!B126</f>
        <v>0</v>
      </c>
      <c r="C126">
        <f>'Input Sheet'!C126</f>
        <v>0</v>
      </c>
      <c r="D126">
        <f>'Input Sheet'!D126</f>
        <v>0</v>
      </c>
      <c r="E126">
        <f>'Input Sheet'!E126</f>
        <v>0</v>
      </c>
      <c r="F126">
        <f>'Input Sheet'!F126</f>
        <v>0</v>
      </c>
      <c r="G126">
        <f>'Input Sheet'!G126</f>
        <v>0</v>
      </c>
      <c r="H126" t="str" cm="1">
        <f t="array" aca="1" ref="H126" ca="1">IF(SUMPRODUCT(--ISNUMBER( SEARCH(Target_gene_list_USER_INPUT,E126))) &gt; 0, "Keep", "Remove")</f>
        <v>Remove</v>
      </c>
      <c r="I126" t="e">
        <f t="shared" ca="1" si="1"/>
        <v>#N/A</v>
      </c>
    </row>
    <row r="127" spans="1:9" x14ac:dyDescent="0.2">
      <c r="A127">
        <f>'Input Sheet'!A127</f>
        <v>0</v>
      </c>
      <c r="B127">
        <f>'Input Sheet'!B127</f>
        <v>0</v>
      </c>
      <c r="C127">
        <f>'Input Sheet'!C127</f>
        <v>0</v>
      </c>
      <c r="D127">
        <f>'Input Sheet'!D127</f>
        <v>0</v>
      </c>
      <c r="E127">
        <f>'Input Sheet'!E127</f>
        <v>0</v>
      </c>
      <c r="F127">
        <f>'Input Sheet'!F127</f>
        <v>0</v>
      </c>
      <c r="G127">
        <f>'Input Sheet'!G127</f>
        <v>0</v>
      </c>
      <c r="H127" t="str" cm="1">
        <f t="array" aca="1" ref="H127" ca="1">IF(SUMPRODUCT(--ISNUMBER( SEARCH(Target_gene_list_USER_INPUT,E127))) &gt; 0, "Keep", "Remove")</f>
        <v>Remove</v>
      </c>
      <c r="I127" t="e">
        <f t="shared" ca="1" si="1"/>
        <v>#N/A</v>
      </c>
    </row>
    <row r="128" spans="1:9" x14ac:dyDescent="0.2">
      <c r="A128">
        <f>'Input Sheet'!A128</f>
        <v>0</v>
      </c>
      <c r="B128">
        <f>'Input Sheet'!B128</f>
        <v>0</v>
      </c>
      <c r="C128">
        <f>'Input Sheet'!C128</f>
        <v>0</v>
      </c>
      <c r="D128">
        <f>'Input Sheet'!D128</f>
        <v>0</v>
      </c>
      <c r="E128">
        <f>'Input Sheet'!E128</f>
        <v>0</v>
      </c>
      <c r="F128">
        <f>'Input Sheet'!F128</f>
        <v>0</v>
      </c>
      <c r="G128">
        <f>'Input Sheet'!G128</f>
        <v>0</v>
      </c>
      <c r="H128" t="str" cm="1">
        <f t="array" aca="1" ref="H128" ca="1">IF(SUMPRODUCT(--ISNUMBER( SEARCH(Target_gene_list_USER_INPUT,E128))) &gt; 0, "Keep", "Remove")</f>
        <v>Remove</v>
      </c>
      <c r="I128" t="e">
        <f t="shared" ca="1" si="1"/>
        <v>#N/A</v>
      </c>
    </row>
    <row r="129" spans="1:9" x14ac:dyDescent="0.2">
      <c r="A129">
        <f>'Input Sheet'!A129</f>
        <v>0</v>
      </c>
      <c r="B129">
        <f>'Input Sheet'!B129</f>
        <v>0</v>
      </c>
      <c r="C129">
        <f>'Input Sheet'!C129</f>
        <v>0</v>
      </c>
      <c r="D129">
        <f>'Input Sheet'!D129</f>
        <v>0</v>
      </c>
      <c r="E129">
        <f>'Input Sheet'!E129</f>
        <v>0</v>
      </c>
      <c r="F129">
        <f>'Input Sheet'!F129</f>
        <v>0</v>
      </c>
      <c r="G129">
        <f>'Input Sheet'!G129</f>
        <v>0</v>
      </c>
      <c r="H129" t="str" cm="1">
        <f t="array" aca="1" ref="H129" ca="1">IF(SUMPRODUCT(--ISNUMBER( SEARCH(Target_gene_list_USER_INPUT,E129))) &gt; 0, "Keep", "Remove")</f>
        <v>Remove</v>
      </c>
      <c r="I129" t="e">
        <f t="shared" ca="1" si="1"/>
        <v>#N/A</v>
      </c>
    </row>
    <row r="130" spans="1:9" x14ac:dyDescent="0.2">
      <c r="A130">
        <f>'Input Sheet'!A130</f>
        <v>0</v>
      </c>
      <c r="B130">
        <f>'Input Sheet'!B130</f>
        <v>0</v>
      </c>
      <c r="C130">
        <f>'Input Sheet'!C130</f>
        <v>0</v>
      </c>
      <c r="D130">
        <f>'Input Sheet'!D130</f>
        <v>0</v>
      </c>
      <c r="E130">
        <f>'Input Sheet'!E130</f>
        <v>0</v>
      </c>
      <c r="F130">
        <f>'Input Sheet'!F130</f>
        <v>0</v>
      </c>
      <c r="G130">
        <f>'Input Sheet'!G130</f>
        <v>0</v>
      </c>
      <c r="H130" t="str" cm="1">
        <f t="array" aca="1" ref="H130" ca="1">IF(SUMPRODUCT(--ISNUMBER( SEARCH(Target_gene_list_USER_INPUT,E130))) &gt; 0, "Keep", "Remove")</f>
        <v>Remove</v>
      </c>
      <c r="I130" t="e">
        <f t="shared" ca="1" si="1"/>
        <v>#N/A</v>
      </c>
    </row>
    <row r="131" spans="1:9" x14ac:dyDescent="0.2">
      <c r="A131">
        <f>'Input Sheet'!A131</f>
        <v>0</v>
      </c>
      <c r="B131">
        <f>'Input Sheet'!B131</f>
        <v>0</v>
      </c>
      <c r="C131">
        <f>'Input Sheet'!C131</f>
        <v>0</v>
      </c>
      <c r="D131">
        <f>'Input Sheet'!D131</f>
        <v>0</v>
      </c>
      <c r="E131">
        <f>'Input Sheet'!E131</f>
        <v>0</v>
      </c>
      <c r="F131">
        <f>'Input Sheet'!F131</f>
        <v>0</v>
      </c>
      <c r="G131">
        <f>'Input Sheet'!G131</f>
        <v>0</v>
      </c>
      <c r="H131" t="str" cm="1">
        <f t="array" aca="1" ref="H131" ca="1">IF(SUMPRODUCT(--ISNUMBER( SEARCH(Target_gene_list_USER_INPUT,E131))) &gt; 0, "Keep", "Remove")</f>
        <v>Remove</v>
      </c>
      <c r="I131" t="e">
        <f t="shared" ref="I131:I194" ca="1" si="2">_xlfn.XLOOKUP($J$2,H131,D131,,0,)</f>
        <v>#N/A</v>
      </c>
    </row>
    <row r="132" spans="1:9" x14ac:dyDescent="0.2">
      <c r="A132">
        <f>'Input Sheet'!A132</f>
        <v>0</v>
      </c>
      <c r="B132">
        <f>'Input Sheet'!B132</f>
        <v>0</v>
      </c>
      <c r="C132">
        <f>'Input Sheet'!C132</f>
        <v>0</v>
      </c>
      <c r="D132">
        <f>'Input Sheet'!D132</f>
        <v>0</v>
      </c>
      <c r="E132">
        <f>'Input Sheet'!E132</f>
        <v>0</v>
      </c>
      <c r="F132">
        <f>'Input Sheet'!F132</f>
        <v>0</v>
      </c>
      <c r="G132">
        <f>'Input Sheet'!G132</f>
        <v>0</v>
      </c>
      <c r="H132" t="str" cm="1">
        <f t="array" aca="1" ref="H132" ca="1">IF(SUMPRODUCT(--ISNUMBER( SEARCH(Target_gene_list_USER_INPUT,E132))) &gt; 0, "Keep", "Remove")</f>
        <v>Remove</v>
      </c>
      <c r="I132" t="e">
        <f t="shared" ca="1" si="2"/>
        <v>#N/A</v>
      </c>
    </row>
    <row r="133" spans="1:9" x14ac:dyDescent="0.2">
      <c r="A133">
        <f>'Input Sheet'!A133</f>
        <v>0</v>
      </c>
      <c r="B133">
        <f>'Input Sheet'!B133</f>
        <v>0</v>
      </c>
      <c r="C133">
        <f>'Input Sheet'!C133</f>
        <v>0</v>
      </c>
      <c r="D133">
        <f>'Input Sheet'!D133</f>
        <v>0</v>
      </c>
      <c r="E133">
        <f>'Input Sheet'!E133</f>
        <v>0</v>
      </c>
      <c r="F133">
        <f>'Input Sheet'!F133</f>
        <v>0</v>
      </c>
      <c r="G133">
        <f>'Input Sheet'!G133</f>
        <v>0</v>
      </c>
      <c r="H133" t="str" cm="1">
        <f t="array" aca="1" ref="H133" ca="1">IF(SUMPRODUCT(--ISNUMBER( SEARCH(Target_gene_list_USER_INPUT,E133))) &gt; 0, "Keep", "Remove")</f>
        <v>Remove</v>
      </c>
      <c r="I133" t="e">
        <f t="shared" ca="1" si="2"/>
        <v>#N/A</v>
      </c>
    </row>
    <row r="134" spans="1:9" x14ac:dyDescent="0.2">
      <c r="A134">
        <f>'Input Sheet'!A134</f>
        <v>0</v>
      </c>
      <c r="B134">
        <f>'Input Sheet'!B134</f>
        <v>0</v>
      </c>
      <c r="C134">
        <f>'Input Sheet'!C134</f>
        <v>0</v>
      </c>
      <c r="D134">
        <f>'Input Sheet'!D134</f>
        <v>0</v>
      </c>
      <c r="E134">
        <f>'Input Sheet'!E134</f>
        <v>0</v>
      </c>
      <c r="F134">
        <f>'Input Sheet'!F134</f>
        <v>0</v>
      </c>
      <c r="G134">
        <f>'Input Sheet'!G134</f>
        <v>0</v>
      </c>
      <c r="H134" t="str" cm="1">
        <f t="array" aca="1" ref="H134" ca="1">IF(SUMPRODUCT(--ISNUMBER( SEARCH(Target_gene_list_USER_INPUT,E134))) &gt; 0, "Keep", "Remove")</f>
        <v>Remove</v>
      </c>
      <c r="I134" t="e">
        <f t="shared" ca="1" si="2"/>
        <v>#N/A</v>
      </c>
    </row>
    <row r="135" spans="1:9" x14ac:dyDescent="0.2">
      <c r="A135">
        <f>'Input Sheet'!A135</f>
        <v>0</v>
      </c>
      <c r="B135">
        <f>'Input Sheet'!B135</f>
        <v>0</v>
      </c>
      <c r="C135">
        <f>'Input Sheet'!C135</f>
        <v>0</v>
      </c>
      <c r="D135">
        <f>'Input Sheet'!D135</f>
        <v>0</v>
      </c>
      <c r="E135">
        <f>'Input Sheet'!E135</f>
        <v>0</v>
      </c>
      <c r="F135">
        <f>'Input Sheet'!F135</f>
        <v>0</v>
      </c>
      <c r="G135">
        <f>'Input Sheet'!G135</f>
        <v>0</v>
      </c>
      <c r="H135" t="str" cm="1">
        <f t="array" aca="1" ref="H135" ca="1">IF(SUMPRODUCT(--ISNUMBER( SEARCH(Target_gene_list_USER_INPUT,E135))) &gt; 0, "Keep", "Remove")</f>
        <v>Remove</v>
      </c>
      <c r="I135" t="e">
        <f t="shared" ca="1" si="2"/>
        <v>#N/A</v>
      </c>
    </row>
    <row r="136" spans="1:9" x14ac:dyDescent="0.2">
      <c r="A136">
        <f>'Input Sheet'!A136</f>
        <v>0</v>
      </c>
      <c r="B136">
        <f>'Input Sheet'!B136</f>
        <v>0</v>
      </c>
      <c r="C136">
        <f>'Input Sheet'!C136</f>
        <v>0</v>
      </c>
      <c r="D136">
        <f>'Input Sheet'!D136</f>
        <v>0</v>
      </c>
      <c r="E136">
        <f>'Input Sheet'!E136</f>
        <v>0</v>
      </c>
      <c r="F136">
        <f>'Input Sheet'!F136</f>
        <v>0</v>
      </c>
      <c r="G136">
        <f>'Input Sheet'!G136</f>
        <v>0</v>
      </c>
      <c r="H136" t="str" cm="1">
        <f t="array" aca="1" ref="H136" ca="1">IF(SUMPRODUCT(--ISNUMBER( SEARCH(Target_gene_list_USER_INPUT,E136))) &gt; 0, "Keep", "Remove")</f>
        <v>Remove</v>
      </c>
      <c r="I136" t="e">
        <f t="shared" ca="1" si="2"/>
        <v>#N/A</v>
      </c>
    </row>
    <row r="137" spans="1:9" x14ac:dyDescent="0.2">
      <c r="A137">
        <f>'Input Sheet'!A137</f>
        <v>0</v>
      </c>
      <c r="B137">
        <f>'Input Sheet'!B137</f>
        <v>0</v>
      </c>
      <c r="C137">
        <f>'Input Sheet'!C137</f>
        <v>0</v>
      </c>
      <c r="D137">
        <f>'Input Sheet'!D137</f>
        <v>0</v>
      </c>
      <c r="E137">
        <f>'Input Sheet'!E137</f>
        <v>0</v>
      </c>
      <c r="F137">
        <f>'Input Sheet'!F137</f>
        <v>0</v>
      </c>
      <c r="G137">
        <f>'Input Sheet'!G137</f>
        <v>0</v>
      </c>
      <c r="H137" t="str" cm="1">
        <f t="array" aca="1" ref="H137" ca="1">IF(SUMPRODUCT(--ISNUMBER( SEARCH(Target_gene_list_USER_INPUT,E137))) &gt; 0, "Keep", "Remove")</f>
        <v>Remove</v>
      </c>
      <c r="I137" t="e">
        <f t="shared" ca="1" si="2"/>
        <v>#N/A</v>
      </c>
    </row>
    <row r="138" spans="1:9" x14ac:dyDescent="0.2">
      <c r="A138">
        <f>'Input Sheet'!A138</f>
        <v>0</v>
      </c>
      <c r="B138">
        <f>'Input Sheet'!B138</f>
        <v>0</v>
      </c>
      <c r="C138">
        <f>'Input Sheet'!C138</f>
        <v>0</v>
      </c>
      <c r="D138">
        <f>'Input Sheet'!D138</f>
        <v>0</v>
      </c>
      <c r="E138">
        <f>'Input Sheet'!E138</f>
        <v>0</v>
      </c>
      <c r="F138">
        <f>'Input Sheet'!F138</f>
        <v>0</v>
      </c>
      <c r="G138">
        <f>'Input Sheet'!G138</f>
        <v>0</v>
      </c>
      <c r="H138" t="str" cm="1">
        <f t="array" aca="1" ref="H138" ca="1">IF(SUMPRODUCT(--ISNUMBER( SEARCH(Target_gene_list_USER_INPUT,E138))) &gt; 0, "Keep", "Remove")</f>
        <v>Remove</v>
      </c>
      <c r="I138" t="e">
        <f t="shared" ca="1" si="2"/>
        <v>#N/A</v>
      </c>
    </row>
    <row r="139" spans="1:9" x14ac:dyDescent="0.2">
      <c r="A139">
        <f>'Input Sheet'!A139</f>
        <v>0</v>
      </c>
      <c r="B139">
        <f>'Input Sheet'!B139</f>
        <v>0</v>
      </c>
      <c r="C139">
        <f>'Input Sheet'!C139</f>
        <v>0</v>
      </c>
      <c r="D139">
        <f>'Input Sheet'!D139</f>
        <v>0</v>
      </c>
      <c r="E139">
        <f>'Input Sheet'!E139</f>
        <v>0</v>
      </c>
      <c r="F139">
        <f>'Input Sheet'!F139</f>
        <v>0</v>
      </c>
      <c r="G139">
        <f>'Input Sheet'!G139</f>
        <v>0</v>
      </c>
      <c r="H139" t="str" cm="1">
        <f t="array" aca="1" ref="H139" ca="1">IF(SUMPRODUCT(--ISNUMBER( SEARCH(Target_gene_list_USER_INPUT,E139))) &gt; 0, "Keep", "Remove")</f>
        <v>Remove</v>
      </c>
      <c r="I139" t="e">
        <f t="shared" ca="1" si="2"/>
        <v>#N/A</v>
      </c>
    </row>
    <row r="140" spans="1:9" x14ac:dyDescent="0.2">
      <c r="A140">
        <f>'Input Sheet'!A140</f>
        <v>0</v>
      </c>
      <c r="B140">
        <f>'Input Sheet'!B140</f>
        <v>0</v>
      </c>
      <c r="C140">
        <f>'Input Sheet'!C140</f>
        <v>0</v>
      </c>
      <c r="D140">
        <f>'Input Sheet'!D140</f>
        <v>0</v>
      </c>
      <c r="E140">
        <f>'Input Sheet'!E140</f>
        <v>0</v>
      </c>
      <c r="F140">
        <f>'Input Sheet'!F140</f>
        <v>0</v>
      </c>
      <c r="G140">
        <f>'Input Sheet'!G140</f>
        <v>0</v>
      </c>
      <c r="H140" t="str" cm="1">
        <f t="array" aca="1" ref="H140" ca="1">IF(SUMPRODUCT(--ISNUMBER( SEARCH(Target_gene_list_USER_INPUT,E140))) &gt; 0, "Keep", "Remove")</f>
        <v>Remove</v>
      </c>
      <c r="I140" t="e">
        <f t="shared" ca="1" si="2"/>
        <v>#N/A</v>
      </c>
    </row>
    <row r="141" spans="1:9" x14ac:dyDescent="0.2">
      <c r="A141">
        <f>'Input Sheet'!A141</f>
        <v>0</v>
      </c>
      <c r="B141">
        <f>'Input Sheet'!B141</f>
        <v>0</v>
      </c>
      <c r="C141">
        <f>'Input Sheet'!C141</f>
        <v>0</v>
      </c>
      <c r="D141">
        <f>'Input Sheet'!D141</f>
        <v>0</v>
      </c>
      <c r="E141">
        <f>'Input Sheet'!E141</f>
        <v>0</v>
      </c>
      <c r="F141">
        <f>'Input Sheet'!F141</f>
        <v>0</v>
      </c>
      <c r="G141">
        <f>'Input Sheet'!G141</f>
        <v>0</v>
      </c>
      <c r="H141" t="str" cm="1">
        <f t="array" aca="1" ref="H141" ca="1">IF(SUMPRODUCT(--ISNUMBER( SEARCH(Target_gene_list_USER_INPUT,E141))) &gt; 0, "Keep", "Remove")</f>
        <v>Remove</v>
      </c>
      <c r="I141" t="e">
        <f t="shared" ca="1" si="2"/>
        <v>#N/A</v>
      </c>
    </row>
    <row r="142" spans="1:9" x14ac:dyDescent="0.2">
      <c r="A142">
        <f>'Input Sheet'!A142</f>
        <v>0</v>
      </c>
      <c r="B142">
        <f>'Input Sheet'!B142</f>
        <v>0</v>
      </c>
      <c r="C142">
        <f>'Input Sheet'!C142</f>
        <v>0</v>
      </c>
      <c r="D142">
        <f>'Input Sheet'!D142</f>
        <v>0</v>
      </c>
      <c r="E142">
        <f>'Input Sheet'!E142</f>
        <v>0</v>
      </c>
      <c r="F142">
        <f>'Input Sheet'!F142</f>
        <v>0</v>
      </c>
      <c r="G142">
        <f>'Input Sheet'!G142</f>
        <v>0</v>
      </c>
      <c r="H142" t="str" cm="1">
        <f t="array" aca="1" ref="H142" ca="1">IF(SUMPRODUCT(--ISNUMBER( SEARCH(Target_gene_list_USER_INPUT,E142))) &gt; 0, "Keep", "Remove")</f>
        <v>Remove</v>
      </c>
      <c r="I142" t="e">
        <f t="shared" ca="1" si="2"/>
        <v>#N/A</v>
      </c>
    </row>
    <row r="143" spans="1:9" x14ac:dyDescent="0.2">
      <c r="A143">
        <f>'Input Sheet'!A143</f>
        <v>0</v>
      </c>
      <c r="B143">
        <f>'Input Sheet'!B143</f>
        <v>0</v>
      </c>
      <c r="C143">
        <f>'Input Sheet'!C143</f>
        <v>0</v>
      </c>
      <c r="D143">
        <f>'Input Sheet'!D143</f>
        <v>0</v>
      </c>
      <c r="E143">
        <f>'Input Sheet'!E143</f>
        <v>0</v>
      </c>
      <c r="F143">
        <f>'Input Sheet'!F143</f>
        <v>0</v>
      </c>
      <c r="G143">
        <f>'Input Sheet'!G143</f>
        <v>0</v>
      </c>
      <c r="H143" t="str" cm="1">
        <f t="array" aca="1" ref="H143" ca="1">IF(SUMPRODUCT(--ISNUMBER( SEARCH(Target_gene_list_USER_INPUT,E143))) &gt; 0, "Keep", "Remove")</f>
        <v>Remove</v>
      </c>
      <c r="I143" t="e">
        <f t="shared" ca="1" si="2"/>
        <v>#N/A</v>
      </c>
    </row>
    <row r="144" spans="1:9" x14ac:dyDescent="0.2">
      <c r="A144">
        <f>'Input Sheet'!A144</f>
        <v>0</v>
      </c>
      <c r="B144">
        <f>'Input Sheet'!B144</f>
        <v>0</v>
      </c>
      <c r="C144">
        <f>'Input Sheet'!C144</f>
        <v>0</v>
      </c>
      <c r="D144">
        <f>'Input Sheet'!D144</f>
        <v>0</v>
      </c>
      <c r="E144">
        <f>'Input Sheet'!E144</f>
        <v>0</v>
      </c>
      <c r="F144">
        <f>'Input Sheet'!F144</f>
        <v>0</v>
      </c>
      <c r="G144">
        <f>'Input Sheet'!G144</f>
        <v>0</v>
      </c>
      <c r="H144" t="str" cm="1">
        <f t="array" aca="1" ref="H144" ca="1">IF(SUMPRODUCT(--ISNUMBER( SEARCH(Target_gene_list_USER_INPUT,E144))) &gt; 0, "Keep", "Remove")</f>
        <v>Remove</v>
      </c>
      <c r="I144" t="e">
        <f t="shared" ca="1" si="2"/>
        <v>#N/A</v>
      </c>
    </row>
    <row r="145" spans="1:9" x14ac:dyDescent="0.2">
      <c r="A145">
        <f>'Input Sheet'!A145</f>
        <v>0</v>
      </c>
      <c r="B145">
        <f>'Input Sheet'!B145</f>
        <v>0</v>
      </c>
      <c r="C145">
        <f>'Input Sheet'!C145</f>
        <v>0</v>
      </c>
      <c r="D145">
        <f>'Input Sheet'!D145</f>
        <v>0</v>
      </c>
      <c r="E145">
        <f>'Input Sheet'!E145</f>
        <v>0</v>
      </c>
      <c r="F145">
        <f>'Input Sheet'!F145</f>
        <v>0</v>
      </c>
      <c r="G145">
        <f>'Input Sheet'!G145</f>
        <v>0</v>
      </c>
      <c r="H145" t="str" cm="1">
        <f t="array" aca="1" ref="H145" ca="1">IF(SUMPRODUCT(--ISNUMBER( SEARCH(Target_gene_list_USER_INPUT,E145))) &gt; 0, "Keep", "Remove")</f>
        <v>Remove</v>
      </c>
      <c r="I145" t="e">
        <f t="shared" ca="1" si="2"/>
        <v>#N/A</v>
      </c>
    </row>
    <row r="146" spans="1:9" x14ac:dyDescent="0.2">
      <c r="A146">
        <f>'Input Sheet'!A146</f>
        <v>0</v>
      </c>
      <c r="B146">
        <f>'Input Sheet'!B146</f>
        <v>0</v>
      </c>
      <c r="C146">
        <f>'Input Sheet'!C146</f>
        <v>0</v>
      </c>
      <c r="D146">
        <f>'Input Sheet'!D146</f>
        <v>0</v>
      </c>
      <c r="E146">
        <f>'Input Sheet'!E146</f>
        <v>0</v>
      </c>
      <c r="F146">
        <f>'Input Sheet'!F146</f>
        <v>0</v>
      </c>
      <c r="G146">
        <f>'Input Sheet'!G146</f>
        <v>0</v>
      </c>
      <c r="H146" t="str" cm="1">
        <f t="array" aca="1" ref="H146" ca="1">IF(SUMPRODUCT(--ISNUMBER( SEARCH(Target_gene_list_USER_INPUT,E146))) &gt; 0, "Keep", "Remove")</f>
        <v>Remove</v>
      </c>
      <c r="I146" t="e">
        <f t="shared" ca="1" si="2"/>
        <v>#N/A</v>
      </c>
    </row>
    <row r="147" spans="1:9" x14ac:dyDescent="0.2">
      <c r="A147">
        <f>'Input Sheet'!A147</f>
        <v>0</v>
      </c>
      <c r="B147">
        <f>'Input Sheet'!B147</f>
        <v>0</v>
      </c>
      <c r="C147">
        <f>'Input Sheet'!C147</f>
        <v>0</v>
      </c>
      <c r="D147">
        <f>'Input Sheet'!D147</f>
        <v>0</v>
      </c>
      <c r="E147">
        <f>'Input Sheet'!E147</f>
        <v>0</v>
      </c>
      <c r="F147">
        <f>'Input Sheet'!F147</f>
        <v>0</v>
      </c>
      <c r="G147">
        <f>'Input Sheet'!G147</f>
        <v>0</v>
      </c>
      <c r="H147" t="str" cm="1">
        <f t="array" aca="1" ref="H147" ca="1">IF(SUMPRODUCT(--ISNUMBER( SEARCH(Target_gene_list_USER_INPUT,E147))) &gt; 0, "Keep", "Remove")</f>
        <v>Remove</v>
      </c>
      <c r="I147" t="e">
        <f t="shared" ca="1" si="2"/>
        <v>#N/A</v>
      </c>
    </row>
    <row r="148" spans="1:9" x14ac:dyDescent="0.2">
      <c r="A148">
        <f>'Input Sheet'!A148</f>
        <v>0</v>
      </c>
      <c r="B148">
        <f>'Input Sheet'!B148</f>
        <v>0</v>
      </c>
      <c r="C148">
        <f>'Input Sheet'!C148</f>
        <v>0</v>
      </c>
      <c r="D148">
        <f>'Input Sheet'!D148</f>
        <v>0</v>
      </c>
      <c r="E148">
        <f>'Input Sheet'!E148</f>
        <v>0</v>
      </c>
      <c r="F148">
        <f>'Input Sheet'!F148</f>
        <v>0</v>
      </c>
      <c r="G148">
        <f>'Input Sheet'!G148</f>
        <v>0</v>
      </c>
      <c r="H148" t="str" cm="1">
        <f t="array" aca="1" ref="H148" ca="1">IF(SUMPRODUCT(--ISNUMBER( SEARCH(Target_gene_list_USER_INPUT,E148))) &gt; 0, "Keep", "Remove")</f>
        <v>Remove</v>
      </c>
      <c r="I148" t="e">
        <f t="shared" ca="1" si="2"/>
        <v>#N/A</v>
      </c>
    </row>
    <row r="149" spans="1:9" x14ac:dyDescent="0.2">
      <c r="A149">
        <f>'Input Sheet'!A149</f>
        <v>0</v>
      </c>
      <c r="B149">
        <f>'Input Sheet'!B149</f>
        <v>0</v>
      </c>
      <c r="C149">
        <f>'Input Sheet'!C149</f>
        <v>0</v>
      </c>
      <c r="D149">
        <f>'Input Sheet'!D149</f>
        <v>0</v>
      </c>
      <c r="E149">
        <f>'Input Sheet'!E149</f>
        <v>0</v>
      </c>
      <c r="F149">
        <f>'Input Sheet'!F149</f>
        <v>0</v>
      </c>
      <c r="G149">
        <f>'Input Sheet'!G149</f>
        <v>0</v>
      </c>
      <c r="H149" t="str" cm="1">
        <f t="array" aca="1" ref="H149" ca="1">IF(SUMPRODUCT(--ISNUMBER( SEARCH(Target_gene_list_USER_INPUT,E149))) &gt; 0, "Keep", "Remove")</f>
        <v>Remove</v>
      </c>
      <c r="I149" t="e">
        <f t="shared" ca="1" si="2"/>
        <v>#N/A</v>
      </c>
    </row>
    <row r="150" spans="1:9" x14ac:dyDescent="0.2">
      <c r="A150">
        <f>'Input Sheet'!A150</f>
        <v>0</v>
      </c>
      <c r="B150">
        <f>'Input Sheet'!B150</f>
        <v>0</v>
      </c>
      <c r="C150">
        <f>'Input Sheet'!C150</f>
        <v>0</v>
      </c>
      <c r="D150">
        <f>'Input Sheet'!D150</f>
        <v>0</v>
      </c>
      <c r="E150">
        <f>'Input Sheet'!E150</f>
        <v>0</v>
      </c>
      <c r="F150">
        <f>'Input Sheet'!F150</f>
        <v>0</v>
      </c>
      <c r="G150">
        <f>'Input Sheet'!G150</f>
        <v>0</v>
      </c>
      <c r="H150" t="str" cm="1">
        <f t="array" aca="1" ref="H150" ca="1">IF(SUMPRODUCT(--ISNUMBER( SEARCH(Target_gene_list_USER_INPUT,E150))) &gt; 0, "Keep", "Remove")</f>
        <v>Remove</v>
      </c>
      <c r="I150" t="e">
        <f t="shared" ca="1" si="2"/>
        <v>#N/A</v>
      </c>
    </row>
    <row r="151" spans="1:9" x14ac:dyDescent="0.2">
      <c r="A151">
        <f>'Input Sheet'!A151</f>
        <v>0</v>
      </c>
      <c r="B151">
        <f>'Input Sheet'!B151</f>
        <v>0</v>
      </c>
      <c r="C151">
        <f>'Input Sheet'!C151</f>
        <v>0</v>
      </c>
      <c r="D151">
        <f>'Input Sheet'!D151</f>
        <v>0</v>
      </c>
      <c r="E151">
        <f>'Input Sheet'!E151</f>
        <v>0</v>
      </c>
      <c r="F151">
        <f>'Input Sheet'!F151</f>
        <v>0</v>
      </c>
      <c r="G151">
        <f>'Input Sheet'!G151</f>
        <v>0</v>
      </c>
      <c r="H151" t="str" cm="1">
        <f t="array" aca="1" ref="H151" ca="1">IF(SUMPRODUCT(--ISNUMBER( SEARCH(Target_gene_list_USER_INPUT,E151))) &gt; 0, "Keep", "Remove")</f>
        <v>Remove</v>
      </c>
      <c r="I151" t="e">
        <f t="shared" ca="1" si="2"/>
        <v>#N/A</v>
      </c>
    </row>
    <row r="152" spans="1:9" x14ac:dyDescent="0.2">
      <c r="A152">
        <f>'Input Sheet'!A152</f>
        <v>0</v>
      </c>
      <c r="B152">
        <f>'Input Sheet'!B152</f>
        <v>0</v>
      </c>
      <c r="C152">
        <f>'Input Sheet'!C152</f>
        <v>0</v>
      </c>
      <c r="D152">
        <f>'Input Sheet'!D152</f>
        <v>0</v>
      </c>
      <c r="E152">
        <f>'Input Sheet'!E152</f>
        <v>0</v>
      </c>
      <c r="F152">
        <f>'Input Sheet'!F152</f>
        <v>0</v>
      </c>
      <c r="G152">
        <f>'Input Sheet'!G152</f>
        <v>0</v>
      </c>
      <c r="H152" t="str" cm="1">
        <f t="array" aca="1" ref="H152" ca="1">IF(SUMPRODUCT(--ISNUMBER( SEARCH(Target_gene_list_USER_INPUT,E152))) &gt; 0, "Keep", "Remove")</f>
        <v>Remove</v>
      </c>
      <c r="I152" t="e">
        <f t="shared" ca="1" si="2"/>
        <v>#N/A</v>
      </c>
    </row>
    <row r="153" spans="1:9" x14ac:dyDescent="0.2">
      <c r="A153">
        <f>'Input Sheet'!A153</f>
        <v>0</v>
      </c>
      <c r="B153">
        <f>'Input Sheet'!B153</f>
        <v>0</v>
      </c>
      <c r="C153">
        <f>'Input Sheet'!C153</f>
        <v>0</v>
      </c>
      <c r="D153">
        <f>'Input Sheet'!D153</f>
        <v>0</v>
      </c>
      <c r="E153">
        <f>'Input Sheet'!E153</f>
        <v>0</v>
      </c>
      <c r="F153">
        <f>'Input Sheet'!F153</f>
        <v>0</v>
      </c>
      <c r="G153">
        <f>'Input Sheet'!G153</f>
        <v>0</v>
      </c>
      <c r="H153" t="str" cm="1">
        <f t="array" aca="1" ref="H153" ca="1">IF(SUMPRODUCT(--ISNUMBER( SEARCH(Target_gene_list_USER_INPUT,E153))) &gt; 0, "Keep", "Remove")</f>
        <v>Remove</v>
      </c>
      <c r="I153" t="e">
        <f t="shared" ca="1" si="2"/>
        <v>#N/A</v>
      </c>
    </row>
    <row r="154" spans="1:9" x14ac:dyDescent="0.2">
      <c r="A154">
        <f>'Input Sheet'!A154</f>
        <v>0</v>
      </c>
      <c r="B154">
        <f>'Input Sheet'!B154</f>
        <v>0</v>
      </c>
      <c r="C154">
        <f>'Input Sheet'!C154</f>
        <v>0</v>
      </c>
      <c r="D154">
        <f>'Input Sheet'!D154</f>
        <v>0</v>
      </c>
      <c r="E154">
        <f>'Input Sheet'!E154</f>
        <v>0</v>
      </c>
      <c r="F154">
        <f>'Input Sheet'!F154</f>
        <v>0</v>
      </c>
      <c r="G154">
        <f>'Input Sheet'!G154</f>
        <v>0</v>
      </c>
      <c r="H154" t="str" cm="1">
        <f t="array" aca="1" ref="H154" ca="1">IF(SUMPRODUCT(--ISNUMBER( SEARCH(Target_gene_list_USER_INPUT,E154))) &gt; 0, "Keep", "Remove")</f>
        <v>Remove</v>
      </c>
      <c r="I154" t="e">
        <f t="shared" ca="1" si="2"/>
        <v>#N/A</v>
      </c>
    </row>
    <row r="155" spans="1:9" x14ac:dyDescent="0.2">
      <c r="A155">
        <f>'Input Sheet'!A155</f>
        <v>0</v>
      </c>
      <c r="B155">
        <f>'Input Sheet'!B155</f>
        <v>0</v>
      </c>
      <c r="C155">
        <f>'Input Sheet'!C155</f>
        <v>0</v>
      </c>
      <c r="D155">
        <f>'Input Sheet'!D155</f>
        <v>0</v>
      </c>
      <c r="E155">
        <f>'Input Sheet'!E155</f>
        <v>0</v>
      </c>
      <c r="F155">
        <f>'Input Sheet'!F155</f>
        <v>0</v>
      </c>
      <c r="G155">
        <f>'Input Sheet'!G155</f>
        <v>0</v>
      </c>
      <c r="H155" t="str" cm="1">
        <f t="array" aca="1" ref="H155" ca="1">IF(SUMPRODUCT(--ISNUMBER( SEARCH(Target_gene_list_USER_INPUT,E155))) &gt; 0, "Keep", "Remove")</f>
        <v>Remove</v>
      </c>
      <c r="I155" t="e">
        <f t="shared" ca="1" si="2"/>
        <v>#N/A</v>
      </c>
    </row>
    <row r="156" spans="1:9" x14ac:dyDescent="0.2">
      <c r="A156">
        <f>'Input Sheet'!A156</f>
        <v>0</v>
      </c>
      <c r="B156">
        <f>'Input Sheet'!B156</f>
        <v>0</v>
      </c>
      <c r="C156">
        <f>'Input Sheet'!C156</f>
        <v>0</v>
      </c>
      <c r="D156">
        <f>'Input Sheet'!D156</f>
        <v>0</v>
      </c>
      <c r="E156">
        <f>'Input Sheet'!E156</f>
        <v>0</v>
      </c>
      <c r="F156">
        <f>'Input Sheet'!F156</f>
        <v>0</v>
      </c>
      <c r="G156">
        <f>'Input Sheet'!G156</f>
        <v>0</v>
      </c>
      <c r="H156" t="str" cm="1">
        <f t="array" aca="1" ref="H156" ca="1">IF(SUMPRODUCT(--ISNUMBER( SEARCH(Target_gene_list_USER_INPUT,E156))) &gt; 0, "Keep", "Remove")</f>
        <v>Remove</v>
      </c>
      <c r="I156" t="e">
        <f t="shared" ca="1" si="2"/>
        <v>#N/A</v>
      </c>
    </row>
    <row r="157" spans="1:9" x14ac:dyDescent="0.2">
      <c r="A157">
        <f>'Input Sheet'!A157</f>
        <v>0</v>
      </c>
      <c r="B157">
        <f>'Input Sheet'!B157</f>
        <v>0</v>
      </c>
      <c r="C157">
        <f>'Input Sheet'!C157</f>
        <v>0</v>
      </c>
      <c r="D157">
        <f>'Input Sheet'!D157</f>
        <v>0</v>
      </c>
      <c r="E157">
        <f>'Input Sheet'!E157</f>
        <v>0</v>
      </c>
      <c r="F157">
        <f>'Input Sheet'!F157</f>
        <v>0</v>
      </c>
      <c r="G157">
        <f>'Input Sheet'!G157</f>
        <v>0</v>
      </c>
      <c r="H157" t="str" cm="1">
        <f t="array" aca="1" ref="H157" ca="1">IF(SUMPRODUCT(--ISNUMBER( SEARCH(Target_gene_list_USER_INPUT,E157))) &gt; 0, "Keep", "Remove")</f>
        <v>Remove</v>
      </c>
      <c r="I157" t="e">
        <f t="shared" ca="1" si="2"/>
        <v>#N/A</v>
      </c>
    </row>
    <row r="158" spans="1:9" x14ac:dyDescent="0.2">
      <c r="A158">
        <f>'Input Sheet'!A158</f>
        <v>0</v>
      </c>
      <c r="B158">
        <f>'Input Sheet'!B158</f>
        <v>0</v>
      </c>
      <c r="C158">
        <f>'Input Sheet'!C158</f>
        <v>0</v>
      </c>
      <c r="D158">
        <f>'Input Sheet'!D158</f>
        <v>0</v>
      </c>
      <c r="E158">
        <f>'Input Sheet'!E158</f>
        <v>0</v>
      </c>
      <c r="F158">
        <f>'Input Sheet'!F158</f>
        <v>0</v>
      </c>
      <c r="G158">
        <f>'Input Sheet'!G158</f>
        <v>0</v>
      </c>
      <c r="H158" t="str" cm="1">
        <f t="array" aca="1" ref="H158" ca="1">IF(SUMPRODUCT(--ISNUMBER( SEARCH(Target_gene_list_USER_INPUT,E158))) &gt; 0, "Keep", "Remove")</f>
        <v>Remove</v>
      </c>
      <c r="I158" t="e">
        <f t="shared" ca="1" si="2"/>
        <v>#N/A</v>
      </c>
    </row>
    <row r="159" spans="1:9" x14ac:dyDescent="0.2">
      <c r="A159">
        <f>'Input Sheet'!A159</f>
        <v>0</v>
      </c>
      <c r="B159">
        <f>'Input Sheet'!B159</f>
        <v>0</v>
      </c>
      <c r="C159">
        <f>'Input Sheet'!C159</f>
        <v>0</v>
      </c>
      <c r="D159">
        <f>'Input Sheet'!D159</f>
        <v>0</v>
      </c>
      <c r="E159">
        <f>'Input Sheet'!E159</f>
        <v>0</v>
      </c>
      <c r="F159">
        <f>'Input Sheet'!F159</f>
        <v>0</v>
      </c>
      <c r="G159">
        <f>'Input Sheet'!G159</f>
        <v>0</v>
      </c>
      <c r="H159" t="str" cm="1">
        <f t="array" aca="1" ref="H159" ca="1">IF(SUMPRODUCT(--ISNUMBER( SEARCH(Target_gene_list_USER_INPUT,E159))) &gt; 0, "Keep", "Remove")</f>
        <v>Remove</v>
      </c>
      <c r="I159" t="e">
        <f t="shared" ca="1" si="2"/>
        <v>#N/A</v>
      </c>
    </row>
    <row r="160" spans="1:9" x14ac:dyDescent="0.2">
      <c r="A160">
        <f>'Input Sheet'!A160</f>
        <v>0</v>
      </c>
      <c r="B160">
        <f>'Input Sheet'!B160</f>
        <v>0</v>
      </c>
      <c r="C160">
        <f>'Input Sheet'!C160</f>
        <v>0</v>
      </c>
      <c r="D160">
        <f>'Input Sheet'!D160</f>
        <v>0</v>
      </c>
      <c r="E160">
        <f>'Input Sheet'!E160</f>
        <v>0</v>
      </c>
      <c r="F160">
        <f>'Input Sheet'!F160</f>
        <v>0</v>
      </c>
      <c r="G160">
        <f>'Input Sheet'!G160</f>
        <v>0</v>
      </c>
      <c r="H160" t="str" cm="1">
        <f t="array" aca="1" ref="H160" ca="1">IF(SUMPRODUCT(--ISNUMBER( SEARCH(Target_gene_list_USER_INPUT,E160))) &gt; 0, "Keep", "Remove")</f>
        <v>Remove</v>
      </c>
      <c r="I160" t="e">
        <f t="shared" ca="1" si="2"/>
        <v>#N/A</v>
      </c>
    </row>
    <row r="161" spans="1:9" x14ac:dyDescent="0.2">
      <c r="A161">
        <f>'Input Sheet'!A161</f>
        <v>0</v>
      </c>
      <c r="B161">
        <f>'Input Sheet'!B161</f>
        <v>0</v>
      </c>
      <c r="C161">
        <f>'Input Sheet'!C161</f>
        <v>0</v>
      </c>
      <c r="D161">
        <f>'Input Sheet'!D161</f>
        <v>0</v>
      </c>
      <c r="E161">
        <f>'Input Sheet'!E161</f>
        <v>0</v>
      </c>
      <c r="F161">
        <f>'Input Sheet'!F161</f>
        <v>0</v>
      </c>
      <c r="G161">
        <f>'Input Sheet'!G161</f>
        <v>0</v>
      </c>
      <c r="H161" t="str" cm="1">
        <f t="array" aca="1" ref="H161" ca="1">IF(SUMPRODUCT(--ISNUMBER( SEARCH(Target_gene_list_USER_INPUT,E161))) &gt; 0, "Keep", "Remove")</f>
        <v>Remove</v>
      </c>
      <c r="I161" t="e">
        <f t="shared" ca="1" si="2"/>
        <v>#N/A</v>
      </c>
    </row>
    <row r="162" spans="1:9" x14ac:dyDescent="0.2">
      <c r="A162">
        <f>'Input Sheet'!A162</f>
        <v>0</v>
      </c>
      <c r="B162">
        <f>'Input Sheet'!B162</f>
        <v>0</v>
      </c>
      <c r="C162">
        <f>'Input Sheet'!C162</f>
        <v>0</v>
      </c>
      <c r="D162">
        <f>'Input Sheet'!D162</f>
        <v>0</v>
      </c>
      <c r="E162">
        <f>'Input Sheet'!E162</f>
        <v>0</v>
      </c>
      <c r="F162">
        <f>'Input Sheet'!F162</f>
        <v>0</v>
      </c>
      <c r="G162">
        <f>'Input Sheet'!G162</f>
        <v>0</v>
      </c>
      <c r="H162" t="str" cm="1">
        <f t="array" aca="1" ref="H162" ca="1">IF(SUMPRODUCT(--ISNUMBER( SEARCH(Target_gene_list_USER_INPUT,E162))) &gt; 0, "Keep", "Remove")</f>
        <v>Remove</v>
      </c>
      <c r="I162" t="e">
        <f t="shared" ca="1" si="2"/>
        <v>#N/A</v>
      </c>
    </row>
    <row r="163" spans="1:9" x14ac:dyDescent="0.2">
      <c r="A163">
        <f>'Input Sheet'!A163</f>
        <v>0</v>
      </c>
      <c r="B163">
        <f>'Input Sheet'!B163</f>
        <v>0</v>
      </c>
      <c r="C163">
        <f>'Input Sheet'!C163</f>
        <v>0</v>
      </c>
      <c r="D163">
        <f>'Input Sheet'!D163</f>
        <v>0</v>
      </c>
      <c r="E163">
        <f>'Input Sheet'!E163</f>
        <v>0</v>
      </c>
      <c r="F163">
        <f>'Input Sheet'!F163</f>
        <v>0</v>
      </c>
      <c r="G163">
        <f>'Input Sheet'!G163</f>
        <v>0</v>
      </c>
      <c r="H163" t="str" cm="1">
        <f t="array" aca="1" ref="H163" ca="1">IF(SUMPRODUCT(--ISNUMBER( SEARCH(Target_gene_list_USER_INPUT,E163))) &gt; 0, "Keep", "Remove")</f>
        <v>Remove</v>
      </c>
      <c r="I163" t="e">
        <f t="shared" ca="1" si="2"/>
        <v>#N/A</v>
      </c>
    </row>
    <row r="164" spans="1:9" x14ac:dyDescent="0.2">
      <c r="A164">
        <f>'Input Sheet'!A164</f>
        <v>0</v>
      </c>
      <c r="B164">
        <f>'Input Sheet'!B164</f>
        <v>0</v>
      </c>
      <c r="C164">
        <f>'Input Sheet'!C164</f>
        <v>0</v>
      </c>
      <c r="D164">
        <f>'Input Sheet'!D164</f>
        <v>0</v>
      </c>
      <c r="E164">
        <f>'Input Sheet'!E164</f>
        <v>0</v>
      </c>
      <c r="F164">
        <f>'Input Sheet'!F164</f>
        <v>0</v>
      </c>
      <c r="G164">
        <f>'Input Sheet'!G164</f>
        <v>0</v>
      </c>
      <c r="H164" t="str" cm="1">
        <f t="array" aca="1" ref="H164" ca="1">IF(SUMPRODUCT(--ISNUMBER( SEARCH(Target_gene_list_USER_INPUT,E164))) &gt; 0, "Keep", "Remove")</f>
        <v>Remove</v>
      </c>
      <c r="I164" t="e">
        <f t="shared" ca="1" si="2"/>
        <v>#N/A</v>
      </c>
    </row>
    <row r="165" spans="1:9" x14ac:dyDescent="0.2">
      <c r="A165">
        <f>'Input Sheet'!A165</f>
        <v>0</v>
      </c>
      <c r="B165">
        <f>'Input Sheet'!B165</f>
        <v>0</v>
      </c>
      <c r="C165">
        <f>'Input Sheet'!C165</f>
        <v>0</v>
      </c>
      <c r="D165">
        <f>'Input Sheet'!D165</f>
        <v>0</v>
      </c>
      <c r="E165">
        <f>'Input Sheet'!E165</f>
        <v>0</v>
      </c>
      <c r="F165">
        <f>'Input Sheet'!F165</f>
        <v>0</v>
      </c>
      <c r="G165">
        <f>'Input Sheet'!G165</f>
        <v>0</v>
      </c>
      <c r="H165" t="str" cm="1">
        <f t="array" aca="1" ref="H165" ca="1">IF(SUMPRODUCT(--ISNUMBER( SEARCH(Target_gene_list_USER_INPUT,E165))) &gt; 0, "Keep", "Remove")</f>
        <v>Remove</v>
      </c>
      <c r="I165" t="e">
        <f t="shared" ca="1" si="2"/>
        <v>#N/A</v>
      </c>
    </row>
    <row r="166" spans="1:9" x14ac:dyDescent="0.2">
      <c r="A166">
        <f>'Input Sheet'!A166</f>
        <v>0</v>
      </c>
      <c r="B166">
        <f>'Input Sheet'!B166</f>
        <v>0</v>
      </c>
      <c r="C166">
        <f>'Input Sheet'!C166</f>
        <v>0</v>
      </c>
      <c r="D166">
        <f>'Input Sheet'!D166</f>
        <v>0</v>
      </c>
      <c r="E166">
        <f>'Input Sheet'!E166</f>
        <v>0</v>
      </c>
      <c r="F166">
        <f>'Input Sheet'!F166</f>
        <v>0</v>
      </c>
      <c r="G166">
        <f>'Input Sheet'!G166</f>
        <v>0</v>
      </c>
      <c r="H166" t="str" cm="1">
        <f t="array" aca="1" ref="H166" ca="1">IF(SUMPRODUCT(--ISNUMBER( SEARCH(Target_gene_list_USER_INPUT,E166))) &gt; 0, "Keep", "Remove")</f>
        <v>Remove</v>
      </c>
      <c r="I166" t="e">
        <f t="shared" ca="1" si="2"/>
        <v>#N/A</v>
      </c>
    </row>
    <row r="167" spans="1:9" x14ac:dyDescent="0.2">
      <c r="A167">
        <f>'Input Sheet'!A167</f>
        <v>0</v>
      </c>
      <c r="B167">
        <f>'Input Sheet'!B167</f>
        <v>0</v>
      </c>
      <c r="C167">
        <f>'Input Sheet'!C167</f>
        <v>0</v>
      </c>
      <c r="D167">
        <f>'Input Sheet'!D167</f>
        <v>0</v>
      </c>
      <c r="E167">
        <f>'Input Sheet'!E167</f>
        <v>0</v>
      </c>
      <c r="F167">
        <f>'Input Sheet'!F167</f>
        <v>0</v>
      </c>
      <c r="G167">
        <f>'Input Sheet'!G167</f>
        <v>0</v>
      </c>
      <c r="H167" t="str" cm="1">
        <f t="array" aca="1" ref="H167" ca="1">IF(SUMPRODUCT(--ISNUMBER( SEARCH(Target_gene_list_USER_INPUT,E167))) &gt; 0, "Keep", "Remove")</f>
        <v>Remove</v>
      </c>
      <c r="I167" t="e">
        <f t="shared" ca="1" si="2"/>
        <v>#N/A</v>
      </c>
    </row>
    <row r="168" spans="1:9" x14ac:dyDescent="0.2">
      <c r="A168">
        <f>'Input Sheet'!A168</f>
        <v>0</v>
      </c>
      <c r="B168">
        <f>'Input Sheet'!B168</f>
        <v>0</v>
      </c>
      <c r="C168">
        <f>'Input Sheet'!C168</f>
        <v>0</v>
      </c>
      <c r="D168">
        <f>'Input Sheet'!D168</f>
        <v>0</v>
      </c>
      <c r="E168">
        <f>'Input Sheet'!E168</f>
        <v>0</v>
      </c>
      <c r="F168">
        <f>'Input Sheet'!F168</f>
        <v>0</v>
      </c>
      <c r="G168">
        <f>'Input Sheet'!G168</f>
        <v>0</v>
      </c>
      <c r="H168" t="str" cm="1">
        <f t="array" aca="1" ref="H168" ca="1">IF(SUMPRODUCT(--ISNUMBER( SEARCH(Target_gene_list_USER_INPUT,E168))) &gt; 0, "Keep", "Remove")</f>
        <v>Remove</v>
      </c>
      <c r="I168" t="e">
        <f t="shared" ca="1" si="2"/>
        <v>#N/A</v>
      </c>
    </row>
    <row r="169" spans="1:9" x14ac:dyDescent="0.2">
      <c r="A169">
        <f>'Input Sheet'!A169</f>
        <v>0</v>
      </c>
      <c r="B169">
        <f>'Input Sheet'!B169</f>
        <v>0</v>
      </c>
      <c r="C169">
        <f>'Input Sheet'!C169</f>
        <v>0</v>
      </c>
      <c r="D169">
        <f>'Input Sheet'!D169</f>
        <v>0</v>
      </c>
      <c r="E169">
        <f>'Input Sheet'!E169</f>
        <v>0</v>
      </c>
      <c r="F169">
        <f>'Input Sheet'!F169</f>
        <v>0</v>
      </c>
      <c r="G169">
        <f>'Input Sheet'!G169</f>
        <v>0</v>
      </c>
      <c r="H169" t="str" cm="1">
        <f t="array" aca="1" ref="H169" ca="1">IF(SUMPRODUCT(--ISNUMBER( SEARCH(Target_gene_list_USER_INPUT,E169))) &gt; 0, "Keep", "Remove")</f>
        <v>Remove</v>
      </c>
      <c r="I169" t="e">
        <f t="shared" ca="1" si="2"/>
        <v>#N/A</v>
      </c>
    </row>
    <row r="170" spans="1:9" x14ac:dyDescent="0.2">
      <c r="A170">
        <f>'Input Sheet'!A170</f>
        <v>0</v>
      </c>
      <c r="B170">
        <f>'Input Sheet'!B170</f>
        <v>0</v>
      </c>
      <c r="C170">
        <f>'Input Sheet'!C170</f>
        <v>0</v>
      </c>
      <c r="D170">
        <f>'Input Sheet'!D170</f>
        <v>0</v>
      </c>
      <c r="E170">
        <f>'Input Sheet'!E170</f>
        <v>0</v>
      </c>
      <c r="F170">
        <f>'Input Sheet'!F170</f>
        <v>0</v>
      </c>
      <c r="G170">
        <f>'Input Sheet'!G170</f>
        <v>0</v>
      </c>
      <c r="H170" t="str" cm="1">
        <f t="array" aca="1" ref="H170" ca="1">IF(SUMPRODUCT(--ISNUMBER( SEARCH(Target_gene_list_USER_INPUT,E170))) &gt; 0, "Keep", "Remove")</f>
        <v>Remove</v>
      </c>
      <c r="I170" t="e">
        <f t="shared" ca="1" si="2"/>
        <v>#N/A</v>
      </c>
    </row>
    <row r="171" spans="1:9" x14ac:dyDescent="0.2">
      <c r="A171">
        <f>'Input Sheet'!A171</f>
        <v>0</v>
      </c>
      <c r="B171">
        <f>'Input Sheet'!B171</f>
        <v>0</v>
      </c>
      <c r="C171">
        <f>'Input Sheet'!C171</f>
        <v>0</v>
      </c>
      <c r="D171">
        <f>'Input Sheet'!D171</f>
        <v>0</v>
      </c>
      <c r="E171">
        <f>'Input Sheet'!E171</f>
        <v>0</v>
      </c>
      <c r="F171">
        <f>'Input Sheet'!F171</f>
        <v>0</v>
      </c>
      <c r="G171">
        <f>'Input Sheet'!G171</f>
        <v>0</v>
      </c>
      <c r="H171" t="str" cm="1">
        <f t="array" aca="1" ref="H171" ca="1">IF(SUMPRODUCT(--ISNUMBER( SEARCH(Target_gene_list_USER_INPUT,E171))) &gt; 0, "Keep", "Remove")</f>
        <v>Remove</v>
      </c>
      <c r="I171" t="e">
        <f t="shared" ca="1" si="2"/>
        <v>#N/A</v>
      </c>
    </row>
    <row r="172" spans="1:9" x14ac:dyDescent="0.2">
      <c r="A172">
        <f>'Input Sheet'!A172</f>
        <v>0</v>
      </c>
      <c r="B172">
        <f>'Input Sheet'!B172</f>
        <v>0</v>
      </c>
      <c r="C172">
        <f>'Input Sheet'!C172</f>
        <v>0</v>
      </c>
      <c r="D172">
        <f>'Input Sheet'!D172</f>
        <v>0</v>
      </c>
      <c r="E172">
        <f>'Input Sheet'!E172</f>
        <v>0</v>
      </c>
      <c r="F172">
        <f>'Input Sheet'!F172</f>
        <v>0</v>
      </c>
      <c r="G172">
        <f>'Input Sheet'!G172</f>
        <v>0</v>
      </c>
      <c r="H172" t="str" cm="1">
        <f t="array" aca="1" ref="H172" ca="1">IF(SUMPRODUCT(--ISNUMBER( SEARCH(Target_gene_list_USER_INPUT,E172))) &gt; 0, "Keep", "Remove")</f>
        <v>Remove</v>
      </c>
      <c r="I172" t="e">
        <f t="shared" ca="1" si="2"/>
        <v>#N/A</v>
      </c>
    </row>
    <row r="173" spans="1:9" x14ac:dyDescent="0.2">
      <c r="A173">
        <f>'Input Sheet'!A173</f>
        <v>0</v>
      </c>
      <c r="B173">
        <f>'Input Sheet'!B173</f>
        <v>0</v>
      </c>
      <c r="C173">
        <f>'Input Sheet'!C173</f>
        <v>0</v>
      </c>
      <c r="D173">
        <f>'Input Sheet'!D173</f>
        <v>0</v>
      </c>
      <c r="E173">
        <f>'Input Sheet'!E173</f>
        <v>0</v>
      </c>
      <c r="F173">
        <f>'Input Sheet'!F173</f>
        <v>0</v>
      </c>
      <c r="G173">
        <f>'Input Sheet'!G173</f>
        <v>0</v>
      </c>
      <c r="H173" t="str" cm="1">
        <f t="array" aca="1" ref="H173" ca="1">IF(SUMPRODUCT(--ISNUMBER( SEARCH(Target_gene_list_USER_INPUT,E173))) &gt; 0, "Keep", "Remove")</f>
        <v>Remove</v>
      </c>
      <c r="I173" t="e">
        <f t="shared" ca="1" si="2"/>
        <v>#N/A</v>
      </c>
    </row>
    <row r="174" spans="1:9" x14ac:dyDescent="0.2">
      <c r="A174">
        <f>'Input Sheet'!A174</f>
        <v>0</v>
      </c>
      <c r="B174">
        <f>'Input Sheet'!B174</f>
        <v>0</v>
      </c>
      <c r="C174">
        <f>'Input Sheet'!C174</f>
        <v>0</v>
      </c>
      <c r="D174">
        <f>'Input Sheet'!D174</f>
        <v>0</v>
      </c>
      <c r="E174">
        <f>'Input Sheet'!E174</f>
        <v>0</v>
      </c>
      <c r="F174">
        <f>'Input Sheet'!F174</f>
        <v>0</v>
      </c>
      <c r="G174">
        <f>'Input Sheet'!G174</f>
        <v>0</v>
      </c>
      <c r="H174" t="str" cm="1">
        <f t="array" aca="1" ref="H174" ca="1">IF(SUMPRODUCT(--ISNUMBER( SEARCH(Target_gene_list_USER_INPUT,E174))) &gt; 0, "Keep", "Remove")</f>
        <v>Remove</v>
      </c>
      <c r="I174" t="e">
        <f t="shared" ca="1" si="2"/>
        <v>#N/A</v>
      </c>
    </row>
    <row r="175" spans="1:9" x14ac:dyDescent="0.2">
      <c r="A175">
        <f>'Input Sheet'!A175</f>
        <v>0</v>
      </c>
      <c r="B175">
        <f>'Input Sheet'!B175</f>
        <v>0</v>
      </c>
      <c r="C175">
        <f>'Input Sheet'!C175</f>
        <v>0</v>
      </c>
      <c r="D175">
        <f>'Input Sheet'!D175</f>
        <v>0</v>
      </c>
      <c r="E175">
        <f>'Input Sheet'!E175</f>
        <v>0</v>
      </c>
      <c r="F175">
        <f>'Input Sheet'!F175</f>
        <v>0</v>
      </c>
      <c r="G175">
        <f>'Input Sheet'!G175</f>
        <v>0</v>
      </c>
      <c r="H175" t="str" cm="1">
        <f t="array" aca="1" ref="H175" ca="1">IF(SUMPRODUCT(--ISNUMBER( SEARCH(Target_gene_list_USER_INPUT,E175))) &gt; 0, "Keep", "Remove")</f>
        <v>Remove</v>
      </c>
      <c r="I175" t="e">
        <f t="shared" ca="1" si="2"/>
        <v>#N/A</v>
      </c>
    </row>
    <row r="176" spans="1:9" x14ac:dyDescent="0.2">
      <c r="A176">
        <f>'Input Sheet'!A176</f>
        <v>0</v>
      </c>
      <c r="B176">
        <f>'Input Sheet'!B176</f>
        <v>0</v>
      </c>
      <c r="C176">
        <f>'Input Sheet'!C176</f>
        <v>0</v>
      </c>
      <c r="D176">
        <f>'Input Sheet'!D176</f>
        <v>0</v>
      </c>
      <c r="E176">
        <f>'Input Sheet'!E176</f>
        <v>0</v>
      </c>
      <c r="F176">
        <f>'Input Sheet'!F176</f>
        <v>0</v>
      </c>
      <c r="G176">
        <f>'Input Sheet'!G176</f>
        <v>0</v>
      </c>
      <c r="H176" t="str" cm="1">
        <f t="array" aca="1" ref="H176" ca="1">IF(SUMPRODUCT(--ISNUMBER( SEARCH(Target_gene_list_USER_INPUT,E176))) &gt; 0, "Keep", "Remove")</f>
        <v>Remove</v>
      </c>
      <c r="I176" t="e">
        <f t="shared" ca="1" si="2"/>
        <v>#N/A</v>
      </c>
    </row>
    <row r="177" spans="1:9" x14ac:dyDescent="0.2">
      <c r="A177">
        <f>'Input Sheet'!A177</f>
        <v>0</v>
      </c>
      <c r="B177">
        <f>'Input Sheet'!B177</f>
        <v>0</v>
      </c>
      <c r="C177">
        <f>'Input Sheet'!C177</f>
        <v>0</v>
      </c>
      <c r="D177">
        <f>'Input Sheet'!D177</f>
        <v>0</v>
      </c>
      <c r="E177">
        <f>'Input Sheet'!E177</f>
        <v>0</v>
      </c>
      <c r="F177">
        <f>'Input Sheet'!F177</f>
        <v>0</v>
      </c>
      <c r="G177">
        <f>'Input Sheet'!G177</f>
        <v>0</v>
      </c>
      <c r="H177" t="str" cm="1">
        <f t="array" aca="1" ref="H177" ca="1">IF(SUMPRODUCT(--ISNUMBER( SEARCH(Target_gene_list_USER_INPUT,E177))) &gt; 0, "Keep", "Remove")</f>
        <v>Remove</v>
      </c>
      <c r="I177" t="e">
        <f t="shared" ca="1" si="2"/>
        <v>#N/A</v>
      </c>
    </row>
    <row r="178" spans="1:9" x14ac:dyDescent="0.2">
      <c r="A178">
        <f>'Input Sheet'!A178</f>
        <v>0</v>
      </c>
      <c r="B178">
        <f>'Input Sheet'!B178</f>
        <v>0</v>
      </c>
      <c r="C178">
        <f>'Input Sheet'!C178</f>
        <v>0</v>
      </c>
      <c r="D178">
        <f>'Input Sheet'!D178</f>
        <v>0</v>
      </c>
      <c r="E178">
        <f>'Input Sheet'!E178</f>
        <v>0</v>
      </c>
      <c r="F178">
        <f>'Input Sheet'!F178</f>
        <v>0</v>
      </c>
      <c r="G178">
        <f>'Input Sheet'!G178</f>
        <v>0</v>
      </c>
      <c r="H178" t="str" cm="1">
        <f t="array" aca="1" ref="H178" ca="1">IF(SUMPRODUCT(--ISNUMBER( SEARCH(Target_gene_list_USER_INPUT,E178))) &gt; 0, "Keep", "Remove")</f>
        <v>Remove</v>
      </c>
      <c r="I178" t="e">
        <f t="shared" ca="1" si="2"/>
        <v>#N/A</v>
      </c>
    </row>
    <row r="179" spans="1:9" x14ac:dyDescent="0.2">
      <c r="A179">
        <f>'Input Sheet'!A179</f>
        <v>0</v>
      </c>
      <c r="B179">
        <f>'Input Sheet'!B179</f>
        <v>0</v>
      </c>
      <c r="C179">
        <f>'Input Sheet'!C179</f>
        <v>0</v>
      </c>
      <c r="D179">
        <f>'Input Sheet'!D179</f>
        <v>0</v>
      </c>
      <c r="E179">
        <f>'Input Sheet'!E179</f>
        <v>0</v>
      </c>
      <c r="F179">
        <f>'Input Sheet'!F179</f>
        <v>0</v>
      </c>
      <c r="G179">
        <f>'Input Sheet'!G179</f>
        <v>0</v>
      </c>
      <c r="H179" t="str" cm="1">
        <f t="array" aca="1" ref="H179" ca="1">IF(SUMPRODUCT(--ISNUMBER( SEARCH(Target_gene_list_USER_INPUT,E179))) &gt; 0, "Keep", "Remove")</f>
        <v>Remove</v>
      </c>
      <c r="I179" t="e">
        <f t="shared" ca="1" si="2"/>
        <v>#N/A</v>
      </c>
    </row>
    <row r="180" spans="1:9" x14ac:dyDescent="0.2">
      <c r="A180">
        <f>'Input Sheet'!A180</f>
        <v>0</v>
      </c>
      <c r="B180">
        <f>'Input Sheet'!B180</f>
        <v>0</v>
      </c>
      <c r="C180">
        <f>'Input Sheet'!C180</f>
        <v>0</v>
      </c>
      <c r="D180">
        <f>'Input Sheet'!D180</f>
        <v>0</v>
      </c>
      <c r="E180">
        <f>'Input Sheet'!E180</f>
        <v>0</v>
      </c>
      <c r="F180">
        <f>'Input Sheet'!F180</f>
        <v>0</v>
      </c>
      <c r="G180">
        <f>'Input Sheet'!G180</f>
        <v>0</v>
      </c>
      <c r="H180" t="str" cm="1">
        <f t="array" aca="1" ref="H180" ca="1">IF(SUMPRODUCT(--ISNUMBER( SEARCH(Target_gene_list_USER_INPUT,E180))) &gt; 0, "Keep", "Remove")</f>
        <v>Remove</v>
      </c>
      <c r="I180" t="e">
        <f t="shared" ca="1" si="2"/>
        <v>#N/A</v>
      </c>
    </row>
    <row r="181" spans="1:9" x14ac:dyDescent="0.2">
      <c r="A181">
        <f>'Input Sheet'!A181</f>
        <v>0</v>
      </c>
      <c r="B181">
        <f>'Input Sheet'!B181</f>
        <v>0</v>
      </c>
      <c r="C181">
        <f>'Input Sheet'!C181</f>
        <v>0</v>
      </c>
      <c r="D181">
        <f>'Input Sheet'!D181</f>
        <v>0</v>
      </c>
      <c r="E181">
        <f>'Input Sheet'!E181</f>
        <v>0</v>
      </c>
      <c r="F181">
        <f>'Input Sheet'!F181</f>
        <v>0</v>
      </c>
      <c r="G181">
        <f>'Input Sheet'!G181</f>
        <v>0</v>
      </c>
      <c r="H181" t="str" cm="1">
        <f t="array" aca="1" ref="H181" ca="1">IF(SUMPRODUCT(--ISNUMBER( SEARCH(Target_gene_list_USER_INPUT,E181))) &gt; 0, "Keep", "Remove")</f>
        <v>Remove</v>
      </c>
      <c r="I181" t="e">
        <f t="shared" ca="1" si="2"/>
        <v>#N/A</v>
      </c>
    </row>
    <row r="182" spans="1:9" x14ac:dyDescent="0.2">
      <c r="A182">
        <f>'Input Sheet'!A182</f>
        <v>0</v>
      </c>
      <c r="B182">
        <f>'Input Sheet'!B182</f>
        <v>0</v>
      </c>
      <c r="C182">
        <f>'Input Sheet'!C182</f>
        <v>0</v>
      </c>
      <c r="D182">
        <f>'Input Sheet'!D182</f>
        <v>0</v>
      </c>
      <c r="E182">
        <f>'Input Sheet'!E182</f>
        <v>0</v>
      </c>
      <c r="F182">
        <f>'Input Sheet'!F182</f>
        <v>0</v>
      </c>
      <c r="G182">
        <f>'Input Sheet'!G182</f>
        <v>0</v>
      </c>
      <c r="H182" t="str" cm="1">
        <f t="array" aca="1" ref="H182" ca="1">IF(SUMPRODUCT(--ISNUMBER( SEARCH(Target_gene_list_USER_INPUT,E182))) &gt; 0, "Keep", "Remove")</f>
        <v>Remove</v>
      </c>
      <c r="I182" t="e">
        <f t="shared" ca="1" si="2"/>
        <v>#N/A</v>
      </c>
    </row>
    <row r="183" spans="1:9" x14ac:dyDescent="0.2">
      <c r="A183">
        <f>'Input Sheet'!A183</f>
        <v>0</v>
      </c>
      <c r="B183">
        <f>'Input Sheet'!B183</f>
        <v>0</v>
      </c>
      <c r="C183">
        <f>'Input Sheet'!C183</f>
        <v>0</v>
      </c>
      <c r="D183">
        <f>'Input Sheet'!D183</f>
        <v>0</v>
      </c>
      <c r="E183">
        <f>'Input Sheet'!E183</f>
        <v>0</v>
      </c>
      <c r="F183">
        <f>'Input Sheet'!F183</f>
        <v>0</v>
      </c>
      <c r="G183">
        <f>'Input Sheet'!G183</f>
        <v>0</v>
      </c>
      <c r="H183" t="str" cm="1">
        <f t="array" aca="1" ref="H183" ca="1">IF(SUMPRODUCT(--ISNUMBER( SEARCH(Target_gene_list_USER_INPUT,E183))) &gt; 0, "Keep", "Remove")</f>
        <v>Remove</v>
      </c>
      <c r="I183" t="e">
        <f t="shared" ca="1" si="2"/>
        <v>#N/A</v>
      </c>
    </row>
    <row r="184" spans="1:9" x14ac:dyDescent="0.2">
      <c r="A184">
        <f>'Input Sheet'!A184</f>
        <v>0</v>
      </c>
      <c r="B184">
        <f>'Input Sheet'!B184</f>
        <v>0</v>
      </c>
      <c r="C184">
        <f>'Input Sheet'!C184</f>
        <v>0</v>
      </c>
      <c r="D184">
        <f>'Input Sheet'!D184</f>
        <v>0</v>
      </c>
      <c r="E184">
        <f>'Input Sheet'!E184</f>
        <v>0</v>
      </c>
      <c r="F184">
        <f>'Input Sheet'!F184</f>
        <v>0</v>
      </c>
      <c r="G184">
        <f>'Input Sheet'!G184</f>
        <v>0</v>
      </c>
      <c r="H184" t="str" cm="1">
        <f t="array" aca="1" ref="H184" ca="1">IF(SUMPRODUCT(--ISNUMBER( SEARCH(Target_gene_list_USER_INPUT,E184))) &gt; 0, "Keep", "Remove")</f>
        <v>Remove</v>
      </c>
      <c r="I184" t="e">
        <f t="shared" ca="1" si="2"/>
        <v>#N/A</v>
      </c>
    </row>
    <row r="185" spans="1:9" x14ac:dyDescent="0.2">
      <c r="A185">
        <f>'Input Sheet'!A185</f>
        <v>0</v>
      </c>
      <c r="B185">
        <f>'Input Sheet'!B185</f>
        <v>0</v>
      </c>
      <c r="C185">
        <f>'Input Sheet'!C185</f>
        <v>0</v>
      </c>
      <c r="D185">
        <f>'Input Sheet'!D185</f>
        <v>0</v>
      </c>
      <c r="E185">
        <f>'Input Sheet'!E185</f>
        <v>0</v>
      </c>
      <c r="F185">
        <f>'Input Sheet'!F185</f>
        <v>0</v>
      </c>
      <c r="G185">
        <f>'Input Sheet'!G185</f>
        <v>0</v>
      </c>
      <c r="H185" t="str" cm="1">
        <f t="array" aca="1" ref="H185" ca="1">IF(SUMPRODUCT(--ISNUMBER( SEARCH(Target_gene_list_USER_INPUT,E185))) &gt; 0, "Keep", "Remove")</f>
        <v>Remove</v>
      </c>
      <c r="I185" t="e">
        <f t="shared" ca="1" si="2"/>
        <v>#N/A</v>
      </c>
    </row>
    <row r="186" spans="1:9" x14ac:dyDescent="0.2">
      <c r="A186">
        <f>'Input Sheet'!A186</f>
        <v>0</v>
      </c>
      <c r="B186">
        <f>'Input Sheet'!B186</f>
        <v>0</v>
      </c>
      <c r="C186">
        <f>'Input Sheet'!C186</f>
        <v>0</v>
      </c>
      <c r="D186">
        <f>'Input Sheet'!D186</f>
        <v>0</v>
      </c>
      <c r="E186">
        <f>'Input Sheet'!E186</f>
        <v>0</v>
      </c>
      <c r="F186">
        <f>'Input Sheet'!F186</f>
        <v>0</v>
      </c>
      <c r="G186">
        <f>'Input Sheet'!G186</f>
        <v>0</v>
      </c>
      <c r="H186" t="str" cm="1">
        <f t="array" aca="1" ref="H186" ca="1">IF(SUMPRODUCT(--ISNUMBER( SEARCH(Target_gene_list_USER_INPUT,E186))) &gt; 0, "Keep", "Remove")</f>
        <v>Remove</v>
      </c>
      <c r="I186" t="e">
        <f t="shared" ca="1" si="2"/>
        <v>#N/A</v>
      </c>
    </row>
    <row r="187" spans="1:9" x14ac:dyDescent="0.2">
      <c r="A187">
        <f>'Input Sheet'!A187</f>
        <v>0</v>
      </c>
      <c r="B187">
        <f>'Input Sheet'!B187</f>
        <v>0</v>
      </c>
      <c r="C187">
        <f>'Input Sheet'!C187</f>
        <v>0</v>
      </c>
      <c r="D187">
        <f>'Input Sheet'!D187</f>
        <v>0</v>
      </c>
      <c r="E187">
        <f>'Input Sheet'!E187</f>
        <v>0</v>
      </c>
      <c r="F187">
        <f>'Input Sheet'!F187</f>
        <v>0</v>
      </c>
      <c r="G187">
        <f>'Input Sheet'!G187</f>
        <v>0</v>
      </c>
      <c r="H187" t="str" cm="1">
        <f t="array" aca="1" ref="H187" ca="1">IF(SUMPRODUCT(--ISNUMBER( SEARCH(Target_gene_list_USER_INPUT,E187))) &gt; 0, "Keep", "Remove")</f>
        <v>Remove</v>
      </c>
      <c r="I187" t="e">
        <f t="shared" ca="1" si="2"/>
        <v>#N/A</v>
      </c>
    </row>
    <row r="188" spans="1:9" x14ac:dyDescent="0.2">
      <c r="A188">
        <f>'Input Sheet'!A188</f>
        <v>0</v>
      </c>
      <c r="B188">
        <f>'Input Sheet'!B188</f>
        <v>0</v>
      </c>
      <c r="C188">
        <f>'Input Sheet'!C188</f>
        <v>0</v>
      </c>
      <c r="D188">
        <f>'Input Sheet'!D188</f>
        <v>0</v>
      </c>
      <c r="E188">
        <f>'Input Sheet'!E188</f>
        <v>0</v>
      </c>
      <c r="F188">
        <f>'Input Sheet'!F188</f>
        <v>0</v>
      </c>
      <c r="G188">
        <f>'Input Sheet'!G188</f>
        <v>0</v>
      </c>
      <c r="H188" t="str" cm="1">
        <f t="array" aca="1" ref="H188" ca="1">IF(SUMPRODUCT(--ISNUMBER( SEARCH(Target_gene_list_USER_INPUT,E188))) &gt; 0, "Keep", "Remove")</f>
        <v>Remove</v>
      </c>
      <c r="I188" t="e">
        <f t="shared" ca="1" si="2"/>
        <v>#N/A</v>
      </c>
    </row>
    <row r="189" spans="1:9" x14ac:dyDescent="0.2">
      <c r="A189">
        <f>'Input Sheet'!A189</f>
        <v>0</v>
      </c>
      <c r="B189">
        <f>'Input Sheet'!B189</f>
        <v>0</v>
      </c>
      <c r="C189">
        <f>'Input Sheet'!C189</f>
        <v>0</v>
      </c>
      <c r="D189">
        <f>'Input Sheet'!D189</f>
        <v>0</v>
      </c>
      <c r="E189">
        <f>'Input Sheet'!E189</f>
        <v>0</v>
      </c>
      <c r="F189">
        <f>'Input Sheet'!F189</f>
        <v>0</v>
      </c>
      <c r="G189">
        <f>'Input Sheet'!G189</f>
        <v>0</v>
      </c>
      <c r="H189" t="str" cm="1">
        <f t="array" aca="1" ref="H189" ca="1">IF(SUMPRODUCT(--ISNUMBER( SEARCH(Target_gene_list_USER_INPUT,E189))) &gt; 0, "Keep", "Remove")</f>
        <v>Remove</v>
      </c>
      <c r="I189" t="e">
        <f t="shared" ca="1" si="2"/>
        <v>#N/A</v>
      </c>
    </row>
    <row r="190" spans="1:9" x14ac:dyDescent="0.2">
      <c r="A190">
        <f>'Input Sheet'!A190</f>
        <v>0</v>
      </c>
      <c r="B190">
        <f>'Input Sheet'!B190</f>
        <v>0</v>
      </c>
      <c r="C190">
        <f>'Input Sheet'!C190</f>
        <v>0</v>
      </c>
      <c r="D190">
        <f>'Input Sheet'!D190</f>
        <v>0</v>
      </c>
      <c r="E190">
        <f>'Input Sheet'!E190</f>
        <v>0</v>
      </c>
      <c r="F190">
        <f>'Input Sheet'!F190</f>
        <v>0</v>
      </c>
      <c r="G190">
        <f>'Input Sheet'!G190</f>
        <v>0</v>
      </c>
      <c r="H190" t="str" cm="1">
        <f t="array" aca="1" ref="H190" ca="1">IF(SUMPRODUCT(--ISNUMBER( SEARCH(Target_gene_list_USER_INPUT,E190))) &gt; 0, "Keep", "Remove")</f>
        <v>Remove</v>
      </c>
      <c r="I190" t="e">
        <f t="shared" ca="1" si="2"/>
        <v>#N/A</v>
      </c>
    </row>
    <row r="191" spans="1:9" x14ac:dyDescent="0.2">
      <c r="A191">
        <f>'Input Sheet'!A191</f>
        <v>0</v>
      </c>
      <c r="B191">
        <f>'Input Sheet'!B191</f>
        <v>0</v>
      </c>
      <c r="C191">
        <f>'Input Sheet'!C191</f>
        <v>0</v>
      </c>
      <c r="D191">
        <f>'Input Sheet'!D191</f>
        <v>0</v>
      </c>
      <c r="E191">
        <f>'Input Sheet'!E191</f>
        <v>0</v>
      </c>
      <c r="F191">
        <f>'Input Sheet'!F191</f>
        <v>0</v>
      </c>
      <c r="G191">
        <f>'Input Sheet'!G191</f>
        <v>0</v>
      </c>
      <c r="H191" t="str" cm="1">
        <f t="array" aca="1" ref="H191" ca="1">IF(SUMPRODUCT(--ISNUMBER( SEARCH(Target_gene_list_USER_INPUT,E191))) &gt; 0, "Keep", "Remove")</f>
        <v>Remove</v>
      </c>
      <c r="I191" t="e">
        <f t="shared" ca="1" si="2"/>
        <v>#N/A</v>
      </c>
    </row>
    <row r="192" spans="1:9" x14ac:dyDescent="0.2">
      <c r="A192">
        <f>'Input Sheet'!A192</f>
        <v>0</v>
      </c>
      <c r="B192">
        <f>'Input Sheet'!B192</f>
        <v>0</v>
      </c>
      <c r="C192">
        <f>'Input Sheet'!C192</f>
        <v>0</v>
      </c>
      <c r="D192">
        <f>'Input Sheet'!D192</f>
        <v>0</v>
      </c>
      <c r="E192">
        <f>'Input Sheet'!E192</f>
        <v>0</v>
      </c>
      <c r="F192">
        <f>'Input Sheet'!F192</f>
        <v>0</v>
      </c>
      <c r="G192">
        <f>'Input Sheet'!G192</f>
        <v>0</v>
      </c>
      <c r="H192" t="str" cm="1">
        <f t="array" aca="1" ref="H192" ca="1">IF(SUMPRODUCT(--ISNUMBER( SEARCH(Target_gene_list_USER_INPUT,E192))) &gt; 0, "Keep", "Remove")</f>
        <v>Remove</v>
      </c>
      <c r="I192" t="e">
        <f t="shared" ca="1" si="2"/>
        <v>#N/A</v>
      </c>
    </row>
    <row r="193" spans="1:9" x14ac:dyDescent="0.2">
      <c r="A193">
        <f>'Input Sheet'!A193</f>
        <v>0</v>
      </c>
      <c r="B193">
        <f>'Input Sheet'!B193</f>
        <v>0</v>
      </c>
      <c r="C193">
        <f>'Input Sheet'!C193</f>
        <v>0</v>
      </c>
      <c r="D193">
        <f>'Input Sheet'!D193</f>
        <v>0</v>
      </c>
      <c r="E193">
        <f>'Input Sheet'!E193</f>
        <v>0</v>
      </c>
      <c r="F193">
        <f>'Input Sheet'!F193</f>
        <v>0</v>
      </c>
      <c r="G193">
        <f>'Input Sheet'!G193</f>
        <v>0</v>
      </c>
      <c r="H193" t="str" cm="1">
        <f t="array" aca="1" ref="H193" ca="1">IF(SUMPRODUCT(--ISNUMBER( SEARCH(Target_gene_list_USER_INPUT,E193))) &gt; 0, "Keep", "Remove")</f>
        <v>Remove</v>
      </c>
      <c r="I193" t="e">
        <f t="shared" ca="1" si="2"/>
        <v>#N/A</v>
      </c>
    </row>
    <row r="194" spans="1:9" x14ac:dyDescent="0.2">
      <c r="A194">
        <f>'Input Sheet'!A194</f>
        <v>0</v>
      </c>
      <c r="B194">
        <f>'Input Sheet'!B194</f>
        <v>0</v>
      </c>
      <c r="C194">
        <f>'Input Sheet'!C194</f>
        <v>0</v>
      </c>
      <c r="D194">
        <f>'Input Sheet'!D194</f>
        <v>0</v>
      </c>
      <c r="E194">
        <f>'Input Sheet'!E194</f>
        <v>0</v>
      </c>
      <c r="F194">
        <f>'Input Sheet'!F194</f>
        <v>0</v>
      </c>
      <c r="G194">
        <f>'Input Sheet'!G194</f>
        <v>0</v>
      </c>
      <c r="H194" t="str" cm="1">
        <f t="array" aca="1" ref="H194" ca="1">IF(SUMPRODUCT(--ISNUMBER( SEARCH(Target_gene_list_USER_INPUT,E194))) &gt; 0, "Keep", "Remove")</f>
        <v>Remove</v>
      </c>
      <c r="I194" t="e">
        <f t="shared" ca="1" si="2"/>
        <v>#N/A</v>
      </c>
    </row>
    <row r="195" spans="1:9" x14ac:dyDescent="0.2">
      <c r="A195">
        <f>'Input Sheet'!A195</f>
        <v>0</v>
      </c>
      <c r="B195">
        <f>'Input Sheet'!B195</f>
        <v>0</v>
      </c>
      <c r="C195">
        <f>'Input Sheet'!C195</f>
        <v>0</v>
      </c>
      <c r="D195">
        <f>'Input Sheet'!D195</f>
        <v>0</v>
      </c>
      <c r="E195">
        <f>'Input Sheet'!E195</f>
        <v>0</v>
      </c>
      <c r="F195">
        <f>'Input Sheet'!F195</f>
        <v>0</v>
      </c>
      <c r="G195">
        <f>'Input Sheet'!G195</f>
        <v>0</v>
      </c>
      <c r="H195" t="str" cm="1">
        <f t="array" aca="1" ref="H195" ca="1">IF(SUMPRODUCT(--ISNUMBER( SEARCH(Target_gene_list_USER_INPUT,E195))) &gt; 0, "Keep", "Remove")</f>
        <v>Remove</v>
      </c>
      <c r="I195" t="e">
        <f t="shared" ref="I195:I258" ca="1" si="3">_xlfn.XLOOKUP($J$2,H195,D195,,0,)</f>
        <v>#N/A</v>
      </c>
    </row>
    <row r="196" spans="1:9" x14ac:dyDescent="0.2">
      <c r="A196">
        <f>'Input Sheet'!A196</f>
        <v>0</v>
      </c>
      <c r="B196">
        <f>'Input Sheet'!B196</f>
        <v>0</v>
      </c>
      <c r="C196">
        <f>'Input Sheet'!C196</f>
        <v>0</v>
      </c>
      <c r="D196">
        <f>'Input Sheet'!D196</f>
        <v>0</v>
      </c>
      <c r="E196">
        <f>'Input Sheet'!E196</f>
        <v>0</v>
      </c>
      <c r="F196">
        <f>'Input Sheet'!F196</f>
        <v>0</v>
      </c>
      <c r="G196">
        <f>'Input Sheet'!G196</f>
        <v>0</v>
      </c>
      <c r="H196" t="str" cm="1">
        <f t="array" aca="1" ref="H196" ca="1">IF(SUMPRODUCT(--ISNUMBER( SEARCH(Target_gene_list_USER_INPUT,E196))) &gt; 0, "Keep", "Remove")</f>
        <v>Remove</v>
      </c>
      <c r="I196" t="e">
        <f t="shared" ca="1" si="3"/>
        <v>#N/A</v>
      </c>
    </row>
    <row r="197" spans="1:9" x14ac:dyDescent="0.2">
      <c r="A197">
        <f>'Input Sheet'!A197</f>
        <v>0</v>
      </c>
      <c r="B197">
        <f>'Input Sheet'!B197</f>
        <v>0</v>
      </c>
      <c r="C197">
        <f>'Input Sheet'!C197</f>
        <v>0</v>
      </c>
      <c r="D197">
        <f>'Input Sheet'!D197</f>
        <v>0</v>
      </c>
      <c r="E197">
        <f>'Input Sheet'!E197</f>
        <v>0</v>
      </c>
      <c r="F197">
        <f>'Input Sheet'!F197</f>
        <v>0</v>
      </c>
      <c r="G197">
        <f>'Input Sheet'!G197</f>
        <v>0</v>
      </c>
      <c r="H197" t="str" cm="1">
        <f t="array" aca="1" ref="H197" ca="1">IF(SUMPRODUCT(--ISNUMBER( SEARCH(Target_gene_list_USER_INPUT,E197))) &gt; 0, "Keep", "Remove")</f>
        <v>Remove</v>
      </c>
      <c r="I197" t="e">
        <f t="shared" ca="1" si="3"/>
        <v>#N/A</v>
      </c>
    </row>
    <row r="198" spans="1:9" x14ac:dyDescent="0.2">
      <c r="A198">
        <f>'Input Sheet'!A198</f>
        <v>0</v>
      </c>
      <c r="B198">
        <f>'Input Sheet'!B198</f>
        <v>0</v>
      </c>
      <c r="C198">
        <f>'Input Sheet'!C198</f>
        <v>0</v>
      </c>
      <c r="D198">
        <f>'Input Sheet'!D198</f>
        <v>0</v>
      </c>
      <c r="E198">
        <f>'Input Sheet'!E198</f>
        <v>0</v>
      </c>
      <c r="F198">
        <f>'Input Sheet'!F198</f>
        <v>0</v>
      </c>
      <c r="G198">
        <f>'Input Sheet'!G198</f>
        <v>0</v>
      </c>
      <c r="H198" t="str" cm="1">
        <f t="array" aca="1" ref="H198" ca="1">IF(SUMPRODUCT(--ISNUMBER( SEARCH(Target_gene_list_USER_INPUT,E198))) &gt; 0, "Keep", "Remove")</f>
        <v>Remove</v>
      </c>
      <c r="I198" t="e">
        <f t="shared" ca="1" si="3"/>
        <v>#N/A</v>
      </c>
    </row>
    <row r="199" spans="1:9" x14ac:dyDescent="0.2">
      <c r="A199">
        <f>'Input Sheet'!A199</f>
        <v>0</v>
      </c>
      <c r="B199">
        <f>'Input Sheet'!B199</f>
        <v>0</v>
      </c>
      <c r="C199">
        <f>'Input Sheet'!C199</f>
        <v>0</v>
      </c>
      <c r="D199">
        <f>'Input Sheet'!D199</f>
        <v>0</v>
      </c>
      <c r="E199">
        <f>'Input Sheet'!E199</f>
        <v>0</v>
      </c>
      <c r="F199">
        <f>'Input Sheet'!F199</f>
        <v>0</v>
      </c>
      <c r="G199">
        <f>'Input Sheet'!G199</f>
        <v>0</v>
      </c>
      <c r="H199" t="str" cm="1">
        <f t="array" aca="1" ref="H199" ca="1">IF(SUMPRODUCT(--ISNUMBER( SEARCH(Target_gene_list_USER_INPUT,E199))) &gt; 0, "Keep", "Remove")</f>
        <v>Remove</v>
      </c>
      <c r="I199" t="e">
        <f t="shared" ca="1" si="3"/>
        <v>#N/A</v>
      </c>
    </row>
    <row r="200" spans="1:9" x14ac:dyDescent="0.2">
      <c r="A200">
        <f>'Input Sheet'!A200</f>
        <v>0</v>
      </c>
      <c r="B200">
        <f>'Input Sheet'!B200</f>
        <v>0</v>
      </c>
      <c r="C200">
        <f>'Input Sheet'!C200</f>
        <v>0</v>
      </c>
      <c r="D200">
        <f>'Input Sheet'!D200</f>
        <v>0</v>
      </c>
      <c r="E200">
        <f>'Input Sheet'!E200</f>
        <v>0</v>
      </c>
      <c r="F200">
        <f>'Input Sheet'!F200</f>
        <v>0</v>
      </c>
      <c r="G200">
        <f>'Input Sheet'!G200</f>
        <v>0</v>
      </c>
      <c r="H200" t="str" cm="1">
        <f t="array" aca="1" ref="H200" ca="1">IF(SUMPRODUCT(--ISNUMBER( SEARCH(Target_gene_list_USER_INPUT,E200))) &gt; 0, "Keep", "Remove")</f>
        <v>Remove</v>
      </c>
      <c r="I200" t="e">
        <f t="shared" ca="1" si="3"/>
        <v>#N/A</v>
      </c>
    </row>
    <row r="201" spans="1:9" x14ac:dyDescent="0.2">
      <c r="A201">
        <f>'Input Sheet'!A201</f>
        <v>0</v>
      </c>
      <c r="B201">
        <f>'Input Sheet'!B201</f>
        <v>0</v>
      </c>
      <c r="C201">
        <f>'Input Sheet'!C201</f>
        <v>0</v>
      </c>
      <c r="D201">
        <f>'Input Sheet'!D201</f>
        <v>0</v>
      </c>
      <c r="E201">
        <f>'Input Sheet'!E201</f>
        <v>0</v>
      </c>
      <c r="F201">
        <f>'Input Sheet'!F201</f>
        <v>0</v>
      </c>
      <c r="G201">
        <f>'Input Sheet'!G201</f>
        <v>0</v>
      </c>
      <c r="H201" t="str" cm="1">
        <f t="array" aca="1" ref="H201" ca="1">IF(SUMPRODUCT(--ISNUMBER( SEARCH(Target_gene_list_USER_INPUT,E201))) &gt; 0, "Keep", "Remove")</f>
        <v>Remove</v>
      </c>
      <c r="I201" t="e">
        <f t="shared" ca="1" si="3"/>
        <v>#N/A</v>
      </c>
    </row>
    <row r="202" spans="1:9" x14ac:dyDescent="0.2">
      <c r="A202">
        <f>'Input Sheet'!A202</f>
        <v>0</v>
      </c>
      <c r="B202">
        <f>'Input Sheet'!B202</f>
        <v>0</v>
      </c>
      <c r="C202">
        <f>'Input Sheet'!C202</f>
        <v>0</v>
      </c>
      <c r="D202">
        <f>'Input Sheet'!D202</f>
        <v>0</v>
      </c>
      <c r="E202">
        <f>'Input Sheet'!E202</f>
        <v>0</v>
      </c>
      <c r="F202">
        <f>'Input Sheet'!F202</f>
        <v>0</v>
      </c>
      <c r="G202">
        <f>'Input Sheet'!G202</f>
        <v>0</v>
      </c>
      <c r="H202" t="str" cm="1">
        <f t="array" aca="1" ref="H202" ca="1">IF(SUMPRODUCT(--ISNUMBER( SEARCH(Target_gene_list_USER_INPUT,E202))) &gt; 0, "Keep", "Remove")</f>
        <v>Remove</v>
      </c>
      <c r="I202" t="e">
        <f t="shared" ca="1" si="3"/>
        <v>#N/A</v>
      </c>
    </row>
    <row r="203" spans="1:9" x14ac:dyDescent="0.2">
      <c r="A203">
        <f>'Input Sheet'!A203</f>
        <v>0</v>
      </c>
      <c r="B203">
        <f>'Input Sheet'!B203</f>
        <v>0</v>
      </c>
      <c r="C203">
        <f>'Input Sheet'!C203</f>
        <v>0</v>
      </c>
      <c r="D203">
        <f>'Input Sheet'!D203</f>
        <v>0</v>
      </c>
      <c r="E203">
        <f>'Input Sheet'!E203</f>
        <v>0</v>
      </c>
      <c r="F203">
        <f>'Input Sheet'!F203</f>
        <v>0</v>
      </c>
      <c r="G203">
        <f>'Input Sheet'!G203</f>
        <v>0</v>
      </c>
      <c r="H203" t="str" cm="1">
        <f t="array" aca="1" ref="H203" ca="1">IF(SUMPRODUCT(--ISNUMBER( SEARCH(Target_gene_list_USER_INPUT,E203))) &gt; 0, "Keep", "Remove")</f>
        <v>Remove</v>
      </c>
      <c r="I203" t="e">
        <f t="shared" ca="1" si="3"/>
        <v>#N/A</v>
      </c>
    </row>
    <row r="204" spans="1:9" x14ac:dyDescent="0.2">
      <c r="A204">
        <f>'Input Sheet'!A204</f>
        <v>0</v>
      </c>
      <c r="B204">
        <f>'Input Sheet'!B204</f>
        <v>0</v>
      </c>
      <c r="C204">
        <f>'Input Sheet'!C204</f>
        <v>0</v>
      </c>
      <c r="D204">
        <f>'Input Sheet'!D204</f>
        <v>0</v>
      </c>
      <c r="E204">
        <f>'Input Sheet'!E204</f>
        <v>0</v>
      </c>
      <c r="F204">
        <f>'Input Sheet'!F204</f>
        <v>0</v>
      </c>
      <c r="G204">
        <f>'Input Sheet'!G204</f>
        <v>0</v>
      </c>
      <c r="H204" t="str" cm="1">
        <f t="array" aca="1" ref="H204" ca="1">IF(SUMPRODUCT(--ISNUMBER( SEARCH(Target_gene_list_USER_INPUT,E204))) &gt; 0, "Keep", "Remove")</f>
        <v>Remove</v>
      </c>
      <c r="I204" t="e">
        <f t="shared" ca="1" si="3"/>
        <v>#N/A</v>
      </c>
    </row>
    <row r="205" spans="1:9" x14ac:dyDescent="0.2">
      <c r="A205">
        <f>'Input Sheet'!A205</f>
        <v>0</v>
      </c>
      <c r="B205">
        <f>'Input Sheet'!B205</f>
        <v>0</v>
      </c>
      <c r="C205">
        <f>'Input Sheet'!C205</f>
        <v>0</v>
      </c>
      <c r="D205">
        <f>'Input Sheet'!D205</f>
        <v>0</v>
      </c>
      <c r="E205">
        <f>'Input Sheet'!E205</f>
        <v>0</v>
      </c>
      <c r="F205">
        <f>'Input Sheet'!F205</f>
        <v>0</v>
      </c>
      <c r="G205">
        <f>'Input Sheet'!G205</f>
        <v>0</v>
      </c>
      <c r="H205" t="str" cm="1">
        <f t="array" aca="1" ref="H205" ca="1">IF(SUMPRODUCT(--ISNUMBER( SEARCH(Target_gene_list_USER_INPUT,E205))) &gt; 0, "Keep", "Remove")</f>
        <v>Remove</v>
      </c>
      <c r="I205" t="e">
        <f t="shared" ca="1" si="3"/>
        <v>#N/A</v>
      </c>
    </row>
    <row r="206" spans="1:9" x14ac:dyDescent="0.2">
      <c r="A206">
        <f>'Input Sheet'!A206</f>
        <v>0</v>
      </c>
      <c r="B206">
        <f>'Input Sheet'!B206</f>
        <v>0</v>
      </c>
      <c r="C206">
        <f>'Input Sheet'!C206</f>
        <v>0</v>
      </c>
      <c r="D206">
        <f>'Input Sheet'!D206</f>
        <v>0</v>
      </c>
      <c r="E206">
        <f>'Input Sheet'!E206</f>
        <v>0</v>
      </c>
      <c r="F206">
        <f>'Input Sheet'!F206</f>
        <v>0</v>
      </c>
      <c r="G206">
        <f>'Input Sheet'!G206</f>
        <v>0</v>
      </c>
      <c r="H206" t="str" cm="1">
        <f t="array" aca="1" ref="H206" ca="1">IF(SUMPRODUCT(--ISNUMBER( SEARCH(Target_gene_list_USER_INPUT,E206))) &gt; 0, "Keep", "Remove")</f>
        <v>Remove</v>
      </c>
      <c r="I206" t="e">
        <f t="shared" ca="1" si="3"/>
        <v>#N/A</v>
      </c>
    </row>
    <row r="207" spans="1:9" x14ac:dyDescent="0.2">
      <c r="A207">
        <f>'Input Sheet'!A207</f>
        <v>0</v>
      </c>
      <c r="B207">
        <f>'Input Sheet'!B207</f>
        <v>0</v>
      </c>
      <c r="C207">
        <f>'Input Sheet'!C207</f>
        <v>0</v>
      </c>
      <c r="D207">
        <f>'Input Sheet'!D207</f>
        <v>0</v>
      </c>
      <c r="E207">
        <f>'Input Sheet'!E207</f>
        <v>0</v>
      </c>
      <c r="F207">
        <f>'Input Sheet'!F207</f>
        <v>0</v>
      </c>
      <c r="G207">
        <f>'Input Sheet'!G207</f>
        <v>0</v>
      </c>
      <c r="H207" t="str" cm="1">
        <f t="array" aca="1" ref="H207" ca="1">IF(SUMPRODUCT(--ISNUMBER( SEARCH(Target_gene_list_USER_INPUT,E207))) &gt; 0, "Keep", "Remove")</f>
        <v>Remove</v>
      </c>
      <c r="I207" t="e">
        <f t="shared" ca="1" si="3"/>
        <v>#N/A</v>
      </c>
    </row>
    <row r="208" spans="1:9" x14ac:dyDescent="0.2">
      <c r="A208">
        <f>'Input Sheet'!A208</f>
        <v>0</v>
      </c>
      <c r="B208">
        <f>'Input Sheet'!B208</f>
        <v>0</v>
      </c>
      <c r="C208">
        <f>'Input Sheet'!C208</f>
        <v>0</v>
      </c>
      <c r="D208">
        <f>'Input Sheet'!D208</f>
        <v>0</v>
      </c>
      <c r="E208">
        <f>'Input Sheet'!E208</f>
        <v>0</v>
      </c>
      <c r="F208">
        <f>'Input Sheet'!F208</f>
        <v>0</v>
      </c>
      <c r="G208">
        <f>'Input Sheet'!G208</f>
        <v>0</v>
      </c>
      <c r="H208" t="str" cm="1">
        <f t="array" aca="1" ref="H208" ca="1">IF(SUMPRODUCT(--ISNUMBER( SEARCH(Target_gene_list_USER_INPUT,E208))) &gt; 0, "Keep", "Remove")</f>
        <v>Remove</v>
      </c>
      <c r="I208" t="e">
        <f t="shared" ca="1" si="3"/>
        <v>#N/A</v>
      </c>
    </row>
    <row r="209" spans="1:9" x14ac:dyDescent="0.2">
      <c r="A209">
        <f>'Input Sheet'!A209</f>
        <v>0</v>
      </c>
      <c r="B209">
        <f>'Input Sheet'!B209</f>
        <v>0</v>
      </c>
      <c r="C209">
        <f>'Input Sheet'!C209</f>
        <v>0</v>
      </c>
      <c r="D209">
        <f>'Input Sheet'!D209</f>
        <v>0</v>
      </c>
      <c r="E209">
        <f>'Input Sheet'!E209</f>
        <v>0</v>
      </c>
      <c r="F209">
        <f>'Input Sheet'!F209</f>
        <v>0</v>
      </c>
      <c r="G209">
        <f>'Input Sheet'!G209</f>
        <v>0</v>
      </c>
      <c r="H209" t="str" cm="1">
        <f t="array" aca="1" ref="H209" ca="1">IF(SUMPRODUCT(--ISNUMBER( SEARCH(Target_gene_list_USER_INPUT,E209))) &gt; 0, "Keep", "Remove")</f>
        <v>Remove</v>
      </c>
      <c r="I209" t="e">
        <f t="shared" ca="1" si="3"/>
        <v>#N/A</v>
      </c>
    </row>
    <row r="210" spans="1:9" x14ac:dyDescent="0.2">
      <c r="A210">
        <f>'Input Sheet'!A210</f>
        <v>0</v>
      </c>
      <c r="B210">
        <f>'Input Sheet'!B210</f>
        <v>0</v>
      </c>
      <c r="C210">
        <f>'Input Sheet'!C210</f>
        <v>0</v>
      </c>
      <c r="D210">
        <f>'Input Sheet'!D210</f>
        <v>0</v>
      </c>
      <c r="E210">
        <f>'Input Sheet'!E210</f>
        <v>0</v>
      </c>
      <c r="F210">
        <f>'Input Sheet'!F210</f>
        <v>0</v>
      </c>
      <c r="G210">
        <f>'Input Sheet'!G210</f>
        <v>0</v>
      </c>
      <c r="H210" t="str" cm="1">
        <f t="array" aca="1" ref="H210" ca="1">IF(SUMPRODUCT(--ISNUMBER( SEARCH(Target_gene_list_USER_INPUT,E210))) &gt; 0, "Keep", "Remove")</f>
        <v>Remove</v>
      </c>
      <c r="I210" t="e">
        <f t="shared" ca="1" si="3"/>
        <v>#N/A</v>
      </c>
    </row>
    <row r="211" spans="1:9" x14ac:dyDescent="0.2">
      <c r="A211">
        <f>'Input Sheet'!A211</f>
        <v>0</v>
      </c>
      <c r="B211">
        <f>'Input Sheet'!B211</f>
        <v>0</v>
      </c>
      <c r="C211">
        <f>'Input Sheet'!C211</f>
        <v>0</v>
      </c>
      <c r="D211">
        <f>'Input Sheet'!D211</f>
        <v>0</v>
      </c>
      <c r="E211">
        <f>'Input Sheet'!E211</f>
        <v>0</v>
      </c>
      <c r="F211">
        <f>'Input Sheet'!F211</f>
        <v>0</v>
      </c>
      <c r="G211">
        <f>'Input Sheet'!G211</f>
        <v>0</v>
      </c>
      <c r="H211" t="str" cm="1">
        <f t="array" aca="1" ref="H211" ca="1">IF(SUMPRODUCT(--ISNUMBER( SEARCH(Target_gene_list_USER_INPUT,E211))) &gt; 0, "Keep", "Remove")</f>
        <v>Remove</v>
      </c>
      <c r="I211" t="e">
        <f t="shared" ca="1" si="3"/>
        <v>#N/A</v>
      </c>
    </row>
    <row r="212" spans="1:9" x14ac:dyDescent="0.2">
      <c r="A212">
        <f>'Input Sheet'!A212</f>
        <v>0</v>
      </c>
      <c r="B212">
        <f>'Input Sheet'!B212</f>
        <v>0</v>
      </c>
      <c r="C212">
        <f>'Input Sheet'!C212</f>
        <v>0</v>
      </c>
      <c r="D212">
        <f>'Input Sheet'!D212</f>
        <v>0</v>
      </c>
      <c r="E212">
        <f>'Input Sheet'!E212</f>
        <v>0</v>
      </c>
      <c r="F212">
        <f>'Input Sheet'!F212</f>
        <v>0</v>
      </c>
      <c r="G212">
        <f>'Input Sheet'!G212</f>
        <v>0</v>
      </c>
      <c r="H212" t="str" cm="1">
        <f t="array" aca="1" ref="H212" ca="1">IF(SUMPRODUCT(--ISNUMBER( SEARCH(Target_gene_list_USER_INPUT,E212))) &gt; 0, "Keep", "Remove")</f>
        <v>Remove</v>
      </c>
      <c r="I212" t="e">
        <f t="shared" ca="1" si="3"/>
        <v>#N/A</v>
      </c>
    </row>
    <row r="213" spans="1:9" x14ac:dyDescent="0.2">
      <c r="A213">
        <f>'Input Sheet'!A213</f>
        <v>0</v>
      </c>
      <c r="B213">
        <f>'Input Sheet'!B213</f>
        <v>0</v>
      </c>
      <c r="C213">
        <f>'Input Sheet'!C213</f>
        <v>0</v>
      </c>
      <c r="D213">
        <f>'Input Sheet'!D213</f>
        <v>0</v>
      </c>
      <c r="E213">
        <f>'Input Sheet'!E213</f>
        <v>0</v>
      </c>
      <c r="F213">
        <f>'Input Sheet'!F213</f>
        <v>0</v>
      </c>
      <c r="G213">
        <f>'Input Sheet'!G213</f>
        <v>0</v>
      </c>
      <c r="H213" t="str" cm="1">
        <f t="array" aca="1" ref="H213" ca="1">IF(SUMPRODUCT(--ISNUMBER( SEARCH(Target_gene_list_USER_INPUT,E213))) &gt; 0, "Keep", "Remove")</f>
        <v>Remove</v>
      </c>
      <c r="I213" t="e">
        <f t="shared" ca="1" si="3"/>
        <v>#N/A</v>
      </c>
    </row>
    <row r="214" spans="1:9" x14ac:dyDescent="0.2">
      <c r="A214">
        <f>'Input Sheet'!A214</f>
        <v>0</v>
      </c>
      <c r="B214">
        <f>'Input Sheet'!B214</f>
        <v>0</v>
      </c>
      <c r="C214">
        <f>'Input Sheet'!C214</f>
        <v>0</v>
      </c>
      <c r="D214">
        <f>'Input Sheet'!D214</f>
        <v>0</v>
      </c>
      <c r="E214">
        <f>'Input Sheet'!E214</f>
        <v>0</v>
      </c>
      <c r="F214">
        <f>'Input Sheet'!F214</f>
        <v>0</v>
      </c>
      <c r="G214">
        <f>'Input Sheet'!G214</f>
        <v>0</v>
      </c>
      <c r="H214" t="str" cm="1">
        <f t="array" aca="1" ref="H214" ca="1">IF(SUMPRODUCT(--ISNUMBER( SEARCH(Target_gene_list_USER_INPUT,E214))) &gt; 0, "Keep", "Remove")</f>
        <v>Remove</v>
      </c>
      <c r="I214" t="e">
        <f t="shared" ca="1" si="3"/>
        <v>#N/A</v>
      </c>
    </row>
    <row r="215" spans="1:9" x14ac:dyDescent="0.2">
      <c r="A215">
        <f>'Input Sheet'!A215</f>
        <v>0</v>
      </c>
      <c r="B215">
        <f>'Input Sheet'!B215</f>
        <v>0</v>
      </c>
      <c r="C215">
        <f>'Input Sheet'!C215</f>
        <v>0</v>
      </c>
      <c r="D215">
        <f>'Input Sheet'!D215</f>
        <v>0</v>
      </c>
      <c r="E215">
        <f>'Input Sheet'!E215</f>
        <v>0</v>
      </c>
      <c r="F215">
        <f>'Input Sheet'!F215</f>
        <v>0</v>
      </c>
      <c r="G215">
        <f>'Input Sheet'!G215</f>
        <v>0</v>
      </c>
      <c r="H215" t="str" cm="1">
        <f t="array" aca="1" ref="H215" ca="1">IF(SUMPRODUCT(--ISNUMBER( SEARCH(Target_gene_list_USER_INPUT,E215))) &gt; 0, "Keep", "Remove")</f>
        <v>Remove</v>
      </c>
      <c r="I215" t="e">
        <f t="shared" ca="1" si="3"/>
        <v>#N/A</v>
      </c>
    </row>
    <row r="216" spans="1:9" x14ac:dyDescent="0.2">
      <c r="A216">
        <f>'Input Sheet'!A216</f>
        <v>0</v>
      </c>
      <c r="B216">
        <f>'Input Sheet'!B216</f>
        <v>0</v>
      </c>
      <c r="C216">
        <f>'Input Sheet'!C216</f>
        <v>0</v>
      </c>
      <c r="D216">
        <f>'Input Sheet'!D216</f>
        <v>0</v>
      </c>
      <c r="E216">
        <f>'Input Sheet'!E216</f>
        <v>0</v>
      </c>
      <c r="F216">
        <f>'Input Sheet'!F216</f>
        <v>0</v>
      </c>
      <c r="G216">
        <f>'Input Sheet'!G216</f>
        <v>0</v>
      </c>
      <c r="H216" t="str" cm="1">
        <f t="array" aca="1" ref="H216" ca="1">IF(SUMPRODUCT(--ISNUMBER( SEARCH(Target_gene_list_USER_INPUT,E216))) &gt; 0, "Keep", "Remove")</f>
        <v>Remove</v>
      </c>
      <c r="I216" t="e">
        <f t="shared" ca="1" si="3"/>
        <v>#N/A</v>
      </c>
    </row>
    <row r="217" spans="1:9" x14ac:dyDescent="0.2">
      <c r="A217">
        <f>'Input Sheet'!A217</f>
        <v>0</v>
      </c>
      <c r="B217">
        <f>'Input Sheet'!B217</f>
        <v>0</v>
      </c>
      <c r="C217">
        <f>'Input Sheet'!C217</f>
        <v>0</v>
      </c>
      <c r="D217">
        <f>'Input Sheet'!D217</f>
        <v>0</v>
      </c>
      <c r="E217">
        <f>'Input Sheet'!E217</f>
        <v>0</v>
      </c>
      <c r="F217">
        <f>'Input Sheet'!F217</f>
        <v>0</v>
      </c>
      <c r="G217">
        <f>'Input Sheet'!G217</f>
        <v>0</v>
      </c>
      <c r="H217" t="str" cm="1">
        <f t="array" aca="1" ref="H217" ca="1">IF(SUMPRODUCT(--ISNUMBER( SEARCH(Target_gene_list_USER_INPUT,E217))) &gt; 0, "Keep", "Remove")</f>
        <v>Remove</v>
      </c>
      <c r="I217" t="e">
        <f t="shared" ca="1" si="3"/>
        <v>#N/A</v>
      </c>
    </row>
    <row r="218" spans="1:9" x14ac:dyDescent="0.2">
      <c r="A218">
        <f>'Input Sheet'!A218</f>
        <v>0</v>
      </c>
      <c r="B218">
        <f>'Input Sheet'!B218</f>
        <v>0</v>
      </c>
      <c r="C218">
        <f>'Input Sheet'!C218</f>
        <v>0</v>
      </c>
      <c r="D218">
        <f>'Input Sheet'!D218</f>
        <v>0</v>
      </c>
      <c r="E218">
        <f>'Input Sheet'!E218</f>
        <v>0</v>
      </c>
      <c r="F218">
        <f>'Input Sheet'!F218</f>
        <v>0</v>
      </c>
      <c r="G218">
        <f>'Input Sheet'!G218</f>
        <v>0</v>
      </c>
      <c r="H218" t="str" cm="1">
        <f t="array" aca="1" ref="H218" ca="1">IF(SUMPRODUCT(--ISNUMBER( SEARCH(Target_gene_list_USER_INPUT,E218))) &gt; 0, "Keep", "Remove")</f>
        <v>Remove</v>
      </c>
      <c r="I218" t="e">
        <f t="shared" ca="1" si="3"/>
        <v>#N/A</v>
      </c>
    </row>
    <row r="219" spans="1:9" x14ac:dyDescent="0.2">
      <c r="A219">
        <f>'Input Sheet'!A219</f>
        <v>0</v>
      </c>
      <c r="B219">
        <f>'Input Sheet'!B219</f>
        <v>0</v>
      </c>
      <c r="C219">
        <f>'Input Sheet'!C219</f>
        <v>0</v>
      </c>
      <c r="D219">
        <f>'Input Sheet'!D219</f>
        <v>0</v>
      </c>
      <c r="E219">
        <f>'Input Sheet'!E219</f>
        <v>0</v>
      </c>
      <c r="F219">
        <f>'Input Sheet'!F219</f>
        <v>0</v>
      </c>
      <c r="G219">
        <f>'Input Sheet'!G219</f>
        <v>0</v>
      </c>
      <c r="H219" t="str" cm="1">
        <f t="array" aca="1" ref="H219" ca="1">IF(SUMPRODUCT(--ISNUMBER( SEARCH(Target_gene_list_USER_INPUT,E219))) &gt; 0, "Keep", "Remove")</f>
        <v>Remove</v>
      </c>
      <c r="I219" t="e">
        <f t="shared" ca="1" si="3"/>
        <v>#N/A</v>
      </c>
    </row>
    <row r="220" spans="1:9" x14ac:dyDescent="0.2">
      <c r="A220">
        <f>'Input Sheet'!A220</f>
        <v>0</v>
      </c>
      <c r="B220">
        <f>'Input Sheet'!B220</f>
        <v>0</v>
      </c>
      <c r="C220">
        <f>'Input Sheet'!C220</f>
        <v>0</v>
      </c>
      <c r="D220">
        <f>'Input Sheet'!D220</f>
        <v>0</v>
      </c>
      <c r="E220">
        <f>'Input Sheet'!E220</f>
        <v>0</v>
      </c>
      <c r="F220">
        <f>'Input Sheet'!F220</f>
        <v>0</v>
      </c>
      <c r="G220">
        <f>'Input Sheet'!G220</f>
        <v>0</v>
      </c>
      <c r="H220" t="str" cm="1">
        <f t="array" aca="1" ref="H220" ca="1">IF(SUMPRODUCT(--ISNUMBER( SEARCH(Target_gene_list_USER_INPUT,E220))) &gt; 0, "Keep", "Remove")</f>
        <v>Remove</v>
      </c>
      <c r="I220" t="e">
        <f t="shared" ca="1" si="3"/>
        <v>#N/A</v>
      </c>
    </row>
    <row r="221" spans="1:9" x14ac:dyDescent="0.2">
      <c r="A221">
        <f>'Input Sheet'!A221</f>
        <v>0</v>
      </c>
      <c r="B221">
        <f>'Input Sheet'!B221</f>
        <v>0</v>
      </c>
      <c r="C221">
        <f>'Input Sheet'!C221</f>
        <v>0</v>
      </c>
      <c r="D221">
        <f>'Input Sheet'!D221</f>
        <v>0</v>
      </c>
      <c r="E221">
        <f>'Input Sheet'!E221</f>
        <v>0</v>
      </c>
      <c r="F221">
        <f>'Input Sheet'!F221</f>
        <v>0</v>
      </c>
      <c r="G221">
        <f>'Input Sheet'!G221</f>
        <v>0</v>
      </c>
      <c r="H221" t="str" cm="1">
        <f t="array" aca="1" ref="H221" ca="1">IF(SUMPRODUCT(--ISNUMBER( SEARCH(Target_gene_list_USER_INPUT,E221))) &gt; 0, "Keep", "Remove")</f>
        <v>Remove</v>
      </c>
      <c r="I221" t="e">
        <f t="shared" ca="1" si="3"/>
        <v>#N/A</v>
      </c>
    </row>
    <row r="222" spans="1:9" x14ac:dyDescent="0.2">
      <c r="A222">
        <f>'Input Sheet'!A222</f>
        <v>0</v>
      </c>
      <c r="B222">
        <f>'Input Sheet'!B222</f>
        <v>0</v>
      </c>
      <c r="C222">
        <f>'Input Sheet'!C222</f>
        <v>0</v>
      </c>
      <c r="D222">
        <f>'Input Sheet'!D222</f>
        <v>0</v>
      </c>
      <c r="E222">
        <f>'Input Sheet'!E222</f>
        <v>0</v>
      </c>
      <c r="F222">
        <f>'Input Sheet'!F222</f>
        <v>0</v>
      </c>
      <c r="G222">
        <f>'Input Sheet'!G222</f>
        <v>0</v>
      </c>
      <c r="H222" t="str" cm="1">
        <f t="array" aca="1" ref="H222" ca="1">IF(SUMPRODUCT(--ISNUMBER( SEARCH(Target_gene_list_USER_INPUT,E222))) &gt; 0, "Keep", "Remove")</f>
        <v>Remove</v>
      </c>
      <c r="I222" t="e">
        <f t="shared" ca="1" si="3"/>
        <v>#N/A</v>
      </c>
    </row>
    <row r="223" spans="1:9" x14ac:dyDescent="0.2">
      <c r="A223">
        <f>'Input Sheet'!A223</f>
        <v>0</v>
      </c>
      <c r="B223">
        <f>'Input Sheet'!B223</f>
        <v>0</v>
      </c>
      <c r="C223">
        <f>'Input Sheet'!C223</f>
        <v>0</v>
      </c>
      <c r="D223">
        <f>'Input Sheet'!D223</f>
        <v>0</v>
      </c>
      <c r="E223">
        <f>'Input Sheet'!E223</f>
        <v>0</v>
      </c>
      <c r="F223">
        <f>'Input Sheet'!F223</f>
        <v>0</v>
      </c>
      <c r="G223">
        <f>'Input Sheet'!G223</f>
        <v>0</v>
      </c>
      <c r="H223" t="str" cm="1">
        <f t="array" aca="1" ref="H223" ca="1">IF(SUMPRODUCT(--ISNUMBER( SEARCH(Target_gene_list_USER_INPUT,E223))) &gt; 0, "Keep", "Remove")</f>
        <v>Remove</v>
      </c>
      <c r="I223" t="e">
        <f t="shared" ca="1" si="3"/>
        <v>#N/A</v>
      </c>
    </row>
    <row r="224" spans="1:9" x14ac:dyDescent="0.2">
      <c r="A224">
        <f>'Input Sheet'!A224</f>
        <v>0</v>
      </c>
      <c r="B224">
        <f>'Input Sheet'!B224</f>
        <v>0</v>
      </c>
      <c r="C224">
        <f>'Input Sheet'!C224</f>
        <v>0</v>
      </c>
      <c r="D224">
        <f>'Input Sheet'!D224</f>
        <v>0</v>
      </c>
      <c r="E224">
        <f>'Input Sheet'!E224</f>
        <v>0</v>
      </c>
      <c r="F224">
        <f>'Input Sheet'!F224</f>
        <v>0</v>
      </c>
      <c r="G224">
        <f>'Input Sheet'!G224</f>
        <v>0</v>
      </c>
      <c r="H224" t="str" cm="1">
        <f t="array" aca="1" ref="H224" ca="1">IF(SUMPRODUCT(--ISNUMBER( SEARCH(Target_gene_list_USER_INPUT,E224))) &gt; 0, "Keep", "Remove")</f>
        <v>Remove</v>
      </c>
      <c r="I224" t="e">
        <f t="shared" ca="1" si="3"/>
        <v>#N/A</v>
      </c>
    </row>
    <row r="225" spans="1:9" x14ac:dyDescent="0.2">
      <c r="A225">
        <f>'Input Sheet'!A225</f>
        <v>0</v>
      </c>
      <c r="B225">
        <f>'Input Sheet'!B225</f>
        <v>0</v>
      </c>
      <c r="C225">
        <f>'Input Sheet'!C225</f>
        <v>0</v>
      </c>
      <c r="D225">
        <f>'Input Sheet'!D225</f>
        <v>0</v>
      </c>
      <c r="E225">
        <f>'Input Sheet'!E225</f>
        <v>0</v>
      </c>
      <c r="F225">
        <f>'Input Sheet'!F225</f>
        <v>0</v>
      </c>
      <c r="G225">
        <f>'Input Sheet'!G225</f>
        <v>0</v>
      </c>
      <c r="H225" t="str" cm="1">
        <f t="array" aca="1" ref="H225" ca="1">IF(SUMPRODUCT(--ISNUMBER( SEARCH(Target_gene_list_USER_INPUT,E225))) &gt; 0, "Keep", "Remove")</f>
        <v>Remove</v>
      </c>
      <c r="I225" t="e">
        <f t="shared" ca="1" si="3"/>
        <v>#N/A</v>
      </c>
    </row>
    <row r="226" spans="1:9" x14ac:dyDescent="0.2">
      <c r="A226">
        <f>'Input Sheet'!A226</f>
        <v>0</v>
      </c>
      <c r="B226">
        <f>'Input Sheet'!B226</f>
        <v>0</v>
      </c>
      <c r="C226">
        <f>'Input Sheet'!C226</f>
        <v>0</v>
      </c>
      <c r="D226">
        <f>'Input Sheet'!D226</f>
        <v>0</v>
      </c>
      <c r="E226">
        <f>'Input Sheet'!E226</f>
        <v>0</v>
      </c>
      <c r="F226">
        <f>'Input Sheet'!F226</f>
        <v>0</v>
      </c>
      <c r="G226">
        <f>'Input Sheet'!G226</f>
        <v>0</v>
      </c>
      <c r="H226" t="str" cm="1">
        <f t="array" aca="1" ref="H226" ca="1">IF(SUMPRODUCT(--ISNUMBER( SEARCH(Target_gene_list_USER_INPUT,E226))) &gt; 0, "Keep", "Remove")</f>
        <v>Remove</v>
      </c>
      <c r="I226" t="e">
        <f t="shared" ca="1" si="3"/>
        <v>#N/A</v>
      </c>
    </row>
    <row r="227" spans="1:9" x14ac:dyDescent="0.2">
      <c r="A227">
        <f>'Input Sheet'!A227</f>
        <v>0</v>
      </c>
      <c r="B227">
        <f>'Input Sheet'!B227</f>
        <v>0</v>
      </c>
      <c r="C227">
        <f>'Input Sheet'!C227</f>
        <v>0</v>
      </c>
      <c r="D227">
        <f>'Input Sheet'!D227</f>
        <v>0</v>
      </c>
      <c r="E227">
        <f>'Input Sheet'!E227</f>
        <v>0</v>
      </c>
      <c r="F227">
        <f>'Input Sheet'!F227</f>
        <v>0</v>
      </c>
      <c r="G227">
        <f>'Input Sheet'!G227</f>
        <v>0</v>
      </c>
      <c r="H227" t="str" cm="1">
        <f t="array" aca="1" ref="H227" ca="1">IF(SUMPRODUCT(--ISNUMBER( SEARCH(Target_gene_list_USER_INPUT,E227))) &gt; 0, "Keep", "Remove")</f>
        <v>Remove</v>
      </c>
      <c r="I227" t="e">
        <f t="shared" ca="1" si="3"/>
        <v>#N/A</v>
      </c>
    </row>
    <row r="228" spans="1:9" x14ac:dyDescent="0.2">
      <c r="A228">
        <f>'Input Sheet'!A228</f>
        <v>0</v>
      </c>
      <c r="B228">
        <f>'Input Sheet'!B228</f>
        <v>0</v>
      </c>
      <c r="C228">
        <f>'Input Sheet'!C228</f>
        <v>0</v>
      </c>
      <c r="D228">
        <f>'Input Sheet'!D228</f>
        <v>0</v>
      </c>
      <c r="E228">
        <f>'Input Sheet'!E228</f>
        <v>0</v>
      </c>
      <c r="F228">
        <f>'Input Sheet'!F228</f>
        <v>0</v>
      </c>
      <c r="G228">
        <f>'Input Sheet'!G228</f>
        <v>0</v>
      </c>
      <c r="H228" t="str" cm="1">
        <f t="array" aca="1" ref="H228" ca="1">IF(SUMPRODUCT(--ISNUMBER( SEARCH(Target_gene_list_USER_INPUT,E228))) &gt; 0, "Keep", "Remove")</f>
        <v>Remove</v>
      </c>
      <c r="I228" t="e">
        <f t="shared" ca="1" si="3"/>
        <v>#N/A</v>
      </c>
    </row>
    <row r="229" spans="1:9" x14ac:dyDescent="0.2">
      <c r="A229">
        <f>'Input Sheet'!A229</f>
        <v>0</v>
      </c>
      <c r="B229">
        <f>'Input Sheet'!B229</f>
        <v>0</v>
      </c>
      <c r="C229">
        <f>'Input Sheet'!C229</f>
        <v>0</v>
      </c>
      <c r="D229">
        <f>'Input Sheet'!D229</f>
        <v>0</v>
      </c>
      <c r="E229">
        <f>'Input Sheet'!E229</f>
        <v>0</v>
      </c>
      <c r="F229">
        <f>'Input Sheet'!F229</f>
        <v>0</v>
      </c>
      <c r="G229">
        <f>'Input Sheet'!G229</f>
        <v>0</v>
      </c>
      <c r="H229" t="str" cm="1">
        <f t="array" aca="1" ref="H229" ca="1">IF(SUMPRODUCT(--ISNUMBER( SEARCH(Target_gene_list_USER_INPUT,E229))) &gt; 0, "Keep", "Remove")</f>
        <v>Remove</v>
      </c>
      <c r="I229" t="e">
        <f t="shared" ca="1" si="3"/>
        <v>#N/A</v>
      </c>
    </row>
    <row r="230" spans="1:9" x14ac:dyDescent="0.2">
      <c r="A230">
        <f>'Input Sheet'!A230</f>
        <v>0</v>
      </c>
      <c r="B230">
        <f>'Input Sheet'!B230</f>
        <v>0</v>
      </c>
      <c r="C230">
        <f>'Input Sheet'!C230</f>
        <v>0</v>
      </c>
      <c r="D230">
        <f>'Input Sheet'!D230</f>
        <v>0</v>
      </c>
      <c r="E230">
        <f>'Input Sheet'!E230</f>
        <v>0</v>
      </c>
      <c r="F230">
        <f>'Input Sheet'!F230</f>
        <v>0</v>
      </c>
      <c r="G230">
        <f>'Input Sheet'!G230</f>
        <v>0</v>
      </c>
      <c r="H230" t="str" cm="1">
        <f t="array" aca="1" ref="H230" ca="1">IF(SUMPRODUCT(--ISNUMBER( SEARCH(Target_gene_list_USER_INPUT,E230))) &gt; 0, "Keep", "Remove")</f>
        <v>Remove</v>
      </c>
      <c r="I230" t="e">
        <f t="shared" ca="1" si="3"/>
        <v>#N/A</v>
      </c>
    </row>
    <row r="231" spans="1:9" x14ac:dyDescent="0.2">
      <c r="A231">
        <f>'Input Sheet'!A231</f>
        <v>0</v>
      </c>
      <c r="B231">
        <f>'Input Sheet'!B231</f>
        <v>0</v>
      </c>
      <c r="C231">
        <f>'Input Sheet'!C231</f>
        <v>0</v>
      </c>
      <c r="D231">
        <f>'Input Sheet'!D231</f>
        <v>0</v>
      </c>
      <c r="E231">
        <f>'Input Sheet'!E231</f>
        <v>0</v>
      </c>
      <c r="F231">
        <f>'Input Sheet'!F231</f>
        <v>0</v>
      </c>
      <c r="G231">
        <f>'Input Sheet'!G231</f>
        <v>0</v>
      </c>
      <c r="H231" t="str" cm="1">
        <f t="array" aca="1" ref="H231" ca="1">IF(SUMPRODUCT(--ISNUMBER( SEARCH(Target_gene_list_USER_INPUT,E231))) &gt; 0, "Keep", "Remove")</f>
        <v>Remove</v>
      </c>
      <c r="I231" t="e">
        <f t="shared" ca="1" si="3"/>
        <v>#N/A</v>
      </c>
    </row>
    <row r="232" spans="1:9" x14ac:dyDescent="0.2">
      <c r="A232">
        <f>'Input Sheet'!A232</f>
        <v>0</v>
      </c>
      <c r="B232">
        <f>'Input Sheet'!B232</f>
        <v>0</v>
      </c>
      <c r="C232">
        <f>'Input Sheet'!C232</f>
        <v>0</v>
      </c>
      <c r="D232">
        <f>'Input Sheet'!D232</f>
        <v>0</v>
      </c>
      <c r="E232">
        <f>'Input Sheet'!E232</f>
        <v>0</v>
      </c>
      <c r="F232">
        <f>'Input Sheet'!F232</f>
        <v>0</v>
      </c>
      <c r="G232">
        <f>'Input Sheet'!G232</f>
        <v>0</v>
      </c>
      <c r="H232" t="str" cm="1">
        <f t="array" aca="1" ref="H232" ca="1">IF(SUMPRODUCT(--ISNUMBER( SEARCH(Target_gene_list_USER_INPUT,E232))) &gt; 0, "Keep", "Remove")</f>
        <v>Remove</v>
      </c>
      <c r="I232" t="e">
        <f t="shared" ca="1" si="3"/>
        <v>#N/A</v>
      </c>
    </row>
    <row r="233" spans="1:9" x14ac:dyDescent="0.2">
      <c r="A233">
        <f>'Input Sheet'!A233</f>
        <v>0</v>
      </c>
      <c r="B233">
        <f>'Input Sheet'!B233</f>
        <v>0</v>
      </c>
      <c r="C233">
        <f>'Input Sheet'!C233</f>
        <v>0</v>
      </c>
      <c r="D233">
        <f>'Input Sheet'!D233</f>
        <v>0</v>
      </c>
      <c r="E233">
        <f>'Input Sheet'!E233</f>
        <v>0</v>
      </c>
      <c r="F233">
        <f>'Input Sheet'!F233</f>
        <v>0</v>
      </c>
      <c r="G233">
        <f>'Input Sheet'!G233</f>
        <v>0</v>
      </c>
      <c r="H233" t="str" cm="1">
        <f t="array" aca="1" ref="H233" ca="1">IF(SUMPRODUCT(--ISNUMBER( SEARCH(Target_gene_list_USER_INPUT,E233))) &gt; 0, "Keep", "Remove")</f>
        <v>Remove</v>
      </c>
      <c r="I233" t="e">
        <f t="shared" ca="1" si="3"/>
        <v>#N/A</v>
      </c>
    </row>
    <row r="234" spans="1:9" x14ac:dyDescent="0.2">
      <c r="A234">
        <f>'Input Sheet'!A234</f>
        <v>0</v>
      </c>
      <c r="B234">
        <f>'Input Sheet'!B234</f>
        <v>0</v>
      </c>
      <c r="C234">
        <f>'Input Sheet'!C234</f>
        <v>0</v>
      </c>
      <c r="D234">
        <f>'Input Sheet'!D234</f>
        <v>0</v>
      </c>
      <c r="E234">
        <f>'Input Sheet'!E234</f>
        <v>0</v>
      </c>
      <c r="F234">
        <f>'Input Sheet'!F234</f>
        <v>0</v>
      </c>
      <c r="G234">
        <f>'Input Sheet'!G234</f>
        <v>0</v>
      </c>
      <c r="H234" t="str" cm="1">
        <f t="array" aca="1" ref="H234" ca="1">IF(SUMPRODUCT(--ISNUMBER( SEARCH(Target_gene_list_USER_INPUT,E234))) &gt; 0, "Keep", "Remove")</f>
        <v>Remove</v>
      </c>
      <c r="I234" t="e">
        <f t="shared" ca="1" si="3"/>
        <v>#N/A</v>
      </c>
    </row>
    <row r="235" spans="1:9" x14ac:dyDescent="0.2">
      <c r="A235">
        <f>'Input Sheet'!A235</f>
        <v>0</v>
      </c>
      <c r="B235">
        <f>'Input Sheet'!B235</f>
        <v>0</v>
      </c>
      <c r="C235">
        <f>'Input Sheet'!C235</f>
        <v>0</v>
      </c>
      <c r="D235">
        <f>'Input Sheet'!D235</f>
        <v>0</v>
      </c>
      <c r="E235">
        <f>'Input Sheet'!E235</f>
        <v>0</v>
      </c>
      <c r="F235">
        <f>'Input Sheet'!F235</f>
        <v>0</v>
      </c>
      <c r="G235">
        <f>'Input Sheet'!G235</f>
        <v>0</v>
      </c>
      <c r="H235" t="str" cm="1">
        <f t="array" aca="1" ref="H235" ca="1">IF(SUMPRODUCT(--ISNUMBER( SEARCH(Target_gene_list_USER_INPUT,E235))) &gt; 0, "Keep", "Remove")</f>
        <v>Remove</v>
      </c>
      <c r="I235" t="e">
        <f t="shared" ca="1" si="3"/>
        <v>#N/A</v>
      </c>
    </row>
    <row r="236" spans="1:9" x14ac:dyDescent="0.2">
      <c r="A236">
        <f>'Input Sheet'!A236</f>
        <v>0</v>
      </c>
      <c r="B236">
        <f>'Input Sheet'!B236</f>
        <v>0</v>
      </c>
      <c r="C236">
        <f>'Input Sheet'!C236</f>
        <v>0</v>
      </c>
      <c r="D236">
        <f>'Input Sheet'!D236</f>
        <v>0</v>
      </c>
      <c r="E236">
        <f>'Input Sheet'!E236</f>
        <v>0</v>
      </c>
      <c r="F236">
        <f>'Input Sheet'!F236</f>
        <v>0</v>
      </c>
      <c r="G236">
        <f>'Input Sheet'!G236</f>
        <v>0</v>
      </c>
      <c r="H236" t="str" cm="1">
        <f t="array" aca="1" ref="H236" ca="1">IF(SUMPRODUCT(--ISNUMBER( SEARCH(Target_gene_list_USER_INPUT,E236))) &gt; 0, "Keep", "Remove")</f>
        <v>Remove</v>
      </c>
      <c r="I236" t="e">
        <f t="shared" ca="1" si="3"/>
        <v>#N/A</v>
      </c>
    </row>
    <row r="237" spans="1:9" x14ac:dyDescent="0.2">
      <c r="A237">
        <f>'Input Sheet'!A237</f>
        <v>0</v>
      </c>
      <c r="B237">
        <f>'Input Sheet'!B237</f>
        <v>0</v>
      </c>
      <c r="C237">
        <f>'Input Sheet'!C237</f>
        <v>0</v>
      </c>
      <c r="D237">
        <f>'Input Sheet'!D237</f>
        <v>0</v>
      </c>
      <c r="E237">
        <f>'Input Sheet'!E237</f>
        <v>0</v>
      </c>
      <c r="F237">
        <f>'Input Sheet'!F237</f>
        <v>0</v>
      </c>
      <c r="G237">
        <f>'Input Sheet'!G237</f>
        <v>0</v>
      </c>
      <c r="H237" t="str" cm="1">
        <f t="array" aca="1" ref="H237" ca="1">IF(SUMPRODUCT(--ISNUMBER( SEARCH(Target_gene_list_USER_INPUT,E237))) &gt; 0, "Keep", "Remove")</f>
        <v>Remove</v>
      </c>
      <c r="I237" t="e">
        <f t="shared" ca="1" si="3"/>
        <v>#N/A</v>
      </c>
    </row>
    <row r="238" spans="1:9" x14ac:dyDescent="0.2">
      <c r="A238">
        <f>'Input Sheet'!A238</f>
        <v>0</v>
      </c>
      <c r="B238">
        <f>'Input Sheet'!B238</f>
        <v>0</v>
      </c>
      <c r="C238">
        <f>'Input Sheet'!C238</f>
        <v>0</v>
      </c>
      <c r="D238">
        <f>'Input Sheet'!D238</f>
        <v>0</v>
      </c>
      <c r="E238">
        <f>'Input Sheet'!E238</f>
        <v>0</v>
      </c>
      <c r="F238">
        <f>'Input Sheet'!F238</f>
        <v>0</v>
      </c>
      <c r="G238">
        <f>'Input Sheet'!G238</f>
        <v>0</v>
      </c>
      <c r="H238" t="str" cm="1">
        <f t="array" aca="1" ref="H238" ca="1">IF(SUMPRODUCT(--ISNUMBER( SEARCH(Target_gene_list_USER_INPUT,E238))) &gt; 0, "Keep", "Remove")</f>
        <v>Remove</v>
      </c>
      <c r="I238" t="e">
        <f t="shared" ca="1" si="3"/>
        <v>#N/A</v>
      </c>
    </row>
    <row r="239" spans="1:9" x14ac:dyDescent="0.2">
      <c r="A239">
        <f>'Input Sheet'!A239</f>
        <v>0</v>
      </c>
      <c r="B239">
        <f>'Input Sheet'!B239</f>
        <v>0</v>
      </c>
      <c r="C239">
        <f>'Input Sheet'!C239</f>
        <v>0</v>
      </c>
      <c r="D239">
        <f>'Input Sheet'!D239</f>
        <v>0</v>
      </c>
      <c r="E239">
        <f>'Input Sheet'!E239</f>
        <v>0</v>
      </c>
      <c r="F239">
        <f>'Input Sheet'!F239</f>
        <v>0</v>
      </c>
      <c r="G239">
        <f>'Input Sheet'!G239</f>
        <v>0</v>
      </c>
      <c r="H239" t="str" cm="1">
        <f t="array" aca="1" ref="H239" ca="1">IF(SUMPRODUCT(--ISNUMBER( SEARCH(Target_gene_list_USER_INPUT,E239))) &gt; 0, "Keep", "Remove")</f>
        <v>Remove</v>
      </c>
      <c r="I239" t="e">
        <f t="shared" ca="1" si="3"/>
        <v>#N/A</v>
      </c>
    </row>
    <row r="240" spans="1:9" x14ac:dyDescent="0.2">
      <c r="A240">
        <f>'Input Sheet'!A240</f>
        <v>0</v>
      </c>
      <c r="B240">
        <f>'Input Sheet'!B240</f>
        <v>0</v>
      </c>
      <c r="C240">
        <f>'Input Sheet'!C240</f>
        <v>0</v>
      </c>
      <c r="D240">
        <f>'Input Sheet'!D240</f>
        <v>0</v>
      </c>
      <c r="E240">
        <f>'Input Sheet'!E240</f>
        <v>0</v>
      </c>
      <c r="F240">
        <f>'Input Sheet'!F240</f>
        <v>0</v>
      </c>
      <c r="G240">
        <f>'Input Sheet'!G240</f>
        <v>0</v>
      </c>
      <c r="H240" t="str" cm="1">
        <f t="array" aca="1" ref="H240" ca="1">IF(SUMPRODUCT(--ISNUMBER( SEARCH(Target_gene_list_USER_INPUT,E240))) &gt; 0, "Keep", "Remove")</f>
        <v>Remove</v>
      </c>
      <c r="I240" t="e">
        <f t="shared" ca="1" si="3"/>
        <v>#N/A</v>
      </c>
    </row>
    <row r="241" spans="1:9" x14ac:dyDescent="0.2">
      <c r="A241">
        <f>'Input Sheet'!A241</f>
        <v>0</v>
      </c>
      <c r="B241">
        <f>'Input Sheet'!B241</f>
        <v>0</v>
      </c>
      <c r="C241">
        <f>'Input Sheet'!C241</f>
        <v>0</v>
      </c>
      <c r="D241">
        <f>'Input Sheet'!D241</f>
        <v>0</v>
      </c>
      <c r="E241">
        <f>'Input Sheet'!E241</f>
        <v>0</v>
      </c>
      <c r="F241">
        <f>'Input Sheet'!F241</f>
        <v>0</v>
      </c>
      <c r="G241">
        <f>'Input Sheet'!G241</f>
        <v>0</v>
      </c>
      <c r="H241" t="str" cm="1">
        <f t="array" aca="1" ref="H241" ca="1">IF(SUMPRODUCT(--ISNUMBER( SEARCH(Target_gene_list_USER_INPUT,E241))) &gt; 0, "Keep", "Remove")</f>
        <v>Remove</v>
      </c>
      <c r="I241" t="e">
        <f t="shared" ca="1" si="3"/>
        <v>#N/A</v>
      </c>
    </row>
    <row r="242" spans="1:9" x14ac:dyDescent="0.2">
      <c r="A242">
        <f>'Input Sheet'!A242</f>
        <v>0</v>
      </c>
      <c r="B242">
        <f>'Input Sheet'!B242</f>
        <v>0</v>
      </c>
      <c r="C242">
        <f>'Input Sheet'!C242</f>
        <v>0</v>
      </c>
      <c r="D242">
        <f>'Input Sheet'!D242</f>
        <v>0</v>
      </c>
      <c r="E242">
        <f>'Input Sheet'!E242</f>
        <v>0</v>
      </c>
      <c r="F242">
        <f>'Input Sheet'!F242</f>
        <v>0</v>
      </c>
      <c r="G242">
        <f>'Input Sheet'!G242</f>
        <v>0</v>
      </c>
      <c r="H242" t="str" cm="1">
        <f t="array" aca="1" ref="H242" ca="1">IF(SUMPRODUCT(--ISNUMBER( SEARCH(Target_gene_list_USER_INPUT,E242))) &gt; 0, "Keep", "Remove")</f>
        <v>Remove</v>
      </c>
      <c r="I242" t="e">
        <f t="shared" ca="1" si="3"/>
        <v>#N/A</v>
      </c>
    </row>
    <row r="243" spans="1:9" x14ac:dyDescent="0.2">
      <c r="A243">
        <f>'Input Sheet'!A243</f>
        <v>0</v>
      </c>
      <c r="B243">
        <f>'Input Sheet'!B243</f>
        <v>0</v>
      </c>
      <c r="C243">
        <f>'Input Sheet'!C243</f>
        <v>0</v>
      </c>
      <c r="D243">
        <f>'Input Sheet'!D243</f>
        <v>0</v>
      </c>
      <c r="E243">
        <f>'Input Sheet'!E243</f>
        <v>0</v>
      </c>
      <c r="F243">
        <f>'Input Sheet'!F243</f>
        <v>0</v>
      </c>
      <c r="G243">
        <f>'Input Sheet'!G243</f>
        <v>0</v>
      </c>
      <c r="H243" t="str" cm="1">
        <f t="array" aca="1" ref="H243" ca="1">IF(SUMPRODUCT(--ISNUMBER( SEARCH(Target_gene_list_USER_INPUT,E243))) &gt; 0, "Keep", "Remove")</f>
        <v>Remove</v>
      </c>
      <c r="I243" t="e">
        <f t="shared" ca="1" si="3"/>
        <v>#N/A</v>
      </c>
    </row>
    <row r="244" spans="1:9" x14ac:dyDescent="0.2">
      <c r="A244">
        <f>'Input Sheet'!A244</f>
        <v>0</v>
      </c>
      <c r="B244">
        <f>'Input Sheet'!B244</f>
        <v>0</v>
      </c>
      <c r="C244">
        <f>'Input Sheet'!C244</f>
        <v>0</v>
      </c>
      <c r="D244">
        <f>'Input Sheet'!D244</f>
        <v>0</v>
      </c>
      <c r="E244">
        <f>'Input Sheet'!E244</f>
        <v>0</v>
      </c>
      <c r="F244">
        <f>'Input Sheet'!F244</f>
        <v>0</v>
      </c>
      <c r="G244">
        <f>'Input Sheet'!G244</f>
        <v>0</v>
      </c>
      <c r="H244" t="str" cm="1">
        <f t="array" aca="1" ref="H244" ca="1">IF(SUMPRODUCT(--ISNUMBER( SEARCH(Target_gene_list_USER_INPUT,E244))) &gt; 0, "Keep", "Remove")</f>
        <v>Remove</v>
      </c>
      <c r="I244" t="e">
        <f t="shared" ca="1" si="3"/>
        <v>#N/A</v>
      </c>
    </row>
    <row r="245" spans="1:9" x14ac:dyDescent="0.2">
      <c r="A245">
        <f>'Input Sheet'!A245</f>
        <v>0</v>
      </c>
      <c r="B245">
        <f>'Input Sheet'!B245</f>
        <v>0</v>
      </c>
      <c r="C245">
        <f>'Input Sheet'!C245</f>
        <v>0</v>
      </c>
      <c r="D245">
        <f>'Input Sheet'!D245</f>
        <v>0</v>
      </c>
      <c r="E245">
        <f>'Input Sheet'!E245</f>
        <v>0</v>
      </c>
      <c r="F245">
        <f>'Input Sheet'!F245</f>
        <v>0</v>
      </c>
      <c r="G245">
        <f>'Input Sheet'!G245</f>
        <v>0</v>
      </c>
      <c r="H245" t="str" cm="1">
        <f t="array" aca="1" ref="H245" ca="1">IF(SUMPRODUCT(--ISNUMBER( SEARCH(Target_gene_list_USER_INPUT,E245))) &gt; 0, "Keep", "Remove")</f>
        <v>Remove</v>
      </c>
      <c r="I245" t="e">
        <f t="shared" ca="1" si="3"/>
        <v>#N/A</v>
      </c>
    </row>
    <row r="246" spans="1:9" x14ac:dyDescent="0.2">
      <c r="A246">
        <f>'Input Sheet'!A246</f>
        <v>0</v>
      </c>
      <c r="B246">
        <f>'Input Sheet'!B246</f>
        <v>0</v>
      </c>
      <c r="C246">
        <f>'Input Sheet'!C246</f>
        <v>0</v>
      </c>
      <c r="D246">
        <f>'Input Sheet'!D246</f>
        <v>0</v>
      </c>
      <c r="E246">
        <f>'Input Sheet'!E246</f>
        <v>0</v>
      </c>
      <c r="F246">
        <f>'Input Sheet'!F246</f>
        <v>0</v>
      </c>
      <c r="G246">
        <f>'Input Sheet'!G246</f>
        <v>0</v>
      </c>
      <c r="H246" t="str" cm="1">
        <f t="array" aca="1" ref="H246" ca="1">IF(SUMPRODUCT(--ISNUMBER( SEARCH(Target_gene_list_USER_INPUT,E246))) &gt; 0, "Keep", "Remove")</f>
        <v>Remove</v>
      </c>
      <c r="I246" t="e">
        <f t="shared" ca="1" si="3"/>
        <v>#N/A</v>
      </c>
    </row>
    <row r="247" spans="1:9" x14ac:dyDescent="0.2">
      <c r="A247">
        <f>'Input Sheet'!A247</f>
        <v>0</v>
      </c>
      <c r="B247">
        <f>'Input Sheet'!B247</f>
        <v>0</v>
      </c>
      <c r="C247">
        <f>'Input Sheet'!C247</f>
        <v>0</v>
      </c>
      <c r="D247">
        <f>'Input Sheet'!D247</f>
        <v>0</v>
      </c>
      <c r="E247">
        <f>'Input Sheet'!E247</f>
        <v>0</v>
      </c>
      <c r="F247">
        <f>'Input Sheet'!F247</f>
        <v>0</v>
      </c>
      <c r="G247">
        <f>'Input Sheet'!G247</f>
        <v>0</v>
      </c>
      <c r="H247" t="str" cm="1">
        <f t="array" aca="1" ref="H247" ca="1">IF(SUMPRODUCT(--ISNUMBER( SEARCH(Target_gene_list_USER_INPUT,E247))) &gt; 0, "Keep", "Remove")</f>
        <v>Remove</v>
      </c>
      <c r="I247" t="e">
        <f t="shared" ca="1" si="3"/>
        <v>#N/A</v>
      </c>
    </row>
    <row r="248" spans="1:9" x14ac:dyDescent="0.2">
      <c r="A248">
        <f>'Input Sheet'!A248</f>
        <v>0</v>
      </c>
      <c r="B248">
        <f>'Input Sheet'!B248</f>
        <v>0</v>
      </c>
      <c r="C248">
        <f>'Input Sheet'!C248</f>
        <v>0</v>
      </c>
      <c r="D248">
        <f>'Input Sheet'!D248</f>
        <v>0</v>
      </c>
      <c r="E248">
        <f>'Input Sheet'!E248</f>
        <v>0</v>
      </c>
      <c r="F248">
        <f>'Input Sheet'!F248</f>
        <v>0</v>
      </c>
      <c r="G248">
        <f>'Input Sheet'!G248</f>
        <v>0</v>
      </c>
      <c r="H248" t="str" cm="1">
        <f t="array" aca="1" ref="H248" ca="1">IF(SUMPRODUCT(--ISNUMBER( SEARCH(Target_gene_list_USER_INPUT,E248))) &gt; 0, "Keep", "Remove")</f>
        <v>Remove</v>
      </c>
      <c r="I248" t="e">
        <f t="shared" ca="1" si="3"/>
        <v>#N/A</v>
      </c>
    </row>
    <row r="249" spans="1:9" x14ac:dyDescent="0.2">
      <c r="A249">
        <f>'Input Sheet'!A249</f>
        <v>0</v>
      </c>
      <c r="B249">
        <f>'Input Sheet'!B249</f>
        <v>0</v>
      </c>
      <c r="C249">
        <f>'Input Sheet'!C249</f>
        <v>0</v>
      </c>
      <c r="D249">
        <f>'Input Sheet'!D249</f>
        <v>0</v>
      </c>
      <c r="E249">
        <f>'Input Sheet'!E249</f>
        <v>0</v>
      </c>
      <c r="F249">
        <f>'Input Sheet'!F249</f>
        <v>0</v>
      </c>
      <c r="G249">
        <f>'Input Sheet'!G249</f>
        <v>0</v>
      </c>
      <c r="H249" t="str" cm="1">
        <f t="array" aca="1" ref="H249" ca="1">IF(SUMPRODUCT(--ISNUMBER( SEARCH(Target_gene_list_USER_INPUT,E249))) &gt; 0, "Keep", "Remove")</f>
        <v>Remove</v>
      </c>
      <c r="I249" t="e">
        <f t="shared" ca="1" si="3"/>
        <v>#N/A</v>
      </c>
    </row>
    <row r="250" spans="1:9" x14ac:dyDescent="0.2">
      <c r="A250">
        <f>'Input Sheet'!A250</f>
        <v>0</v>
      </c>
      <c r="B250">
        <f>'Input Sheet'!B250</f>
        <v>0</v>
      </c>
      <c r="C250">
        <f>'Input Sheet'!C250</f>
        <v>0</v>
      </c>
      <c r="D250">
        <f>'Input Sheet'!D250</f>
        <v>0</v>
      </c>
      <c r="E250">
        <f>'Input Sheet'!E250</f>
        <v>0</v>
      </c>
      <c r="F250">
        <f>'Input Sheet'!F250</f>
        <v>0</v>
      </c>
      <c r="G250">
        <f>'Input Sheet'!G250</f>
        <v>0</v>
      </c>
      <c r="H250" t="str" cm="1">
        <f t="array" aca="1" ref="H250" ca="1">IF(SUMPRODUCT(--ISNUMBER( SEARCH(Target_gene_list_USER_INPUT,E250))) &gt; 0, "Keep", "Remove")</f>
        <v>Remove</v>
      </c>
      <c r="I250" t="e">
        <f t="shared" ca="1" si="3"/>
        <v>#N/A</v>
      </c>
    </row>
    <row r="251" spans="1:9" x14ac:dyDescent="0.2">
      <c r="A251">
        <f>'Input Sheet'!A251</f>
        <v>0</v>
      </c>
      <c r="B251">
        <f>'Input Sheet'!B251</f>
        <v>0</v>
      </c>
      <c r="C251">
        <f>'Input Sheet'!C251</f>
        <v>0</v>
      </c>
      <c r="D251">
        <f>'Input Sheet'!D251</f>
        <v>0</v>
      </c>
      <c r="E251">
        <f>'Input Sheet'!E251</f>
        <v>0</v>
      </c>
      <c r="F251">
        <f>'Input Sheet'!F251</f>
        <v>0</v>
      </c>
      <c r="G251">
        <f>'Input Sheet'!G251</f>
        <v>0</v>
      </c>
      <c r="H251" t="str" cm="1">
        <f t="array" aca="1" ref="H251" ca="1">IF(SUMPRODUCT(--ISNUMBER( SEARCH(Target_gene_list_USER_INPUT,E251))) &gt; 0, "Keep", "Remove")</f>
        <v>Remove</v>
      </c>
      <c r="I251" t="e">
        <f t="shared" ca="1" si="3"/>
        <v>#N/A</v>
      </c>
    </row>
    <row r="252" spans="1:9" x14ac:dyDescent="0.2">
      <c r="A252">
        <f>'Input Sheet'!A252</f>
        <v>0</v>
      </c>
      <c r="B252">
        <f>'Input Sheet'!B252</f>
        <v>0</v>
      </c>
      <c r="C252">
        <f>'Input Sheet'!C252</f>
        <v>0</v>
      </c>
      <c r="D252">
        <f>'Input Sheet'!D252</f>
        <v>0</v>
      </c>
      <c r="E252">
        <f>'Input Sheet'!E252</f>
        <v>0</v>
      </c>
      <c r="F252">
        <f>'Input Sheet'!F252</f>
        <v>0</v>
      </c>
      <c r="G252">
        <f>'Input Sheet'!G252</f>
        <v>0</v>
      </c>
      <c r="H252" t="str" cm="1">
        <f t="array" aca="1" ref="H252" ca="1">IF(SUMPRODUCT(--ISNUMBER( SEARCH(Target_gene_list_USER_INPUT,E252))) &gt; 0, "Keep", "Remove")</f>
        <v>Remove</v>
      </c>
      <c r="I252" t="e">
        <f t="shared" ca="1" si="3"/>
        <v>#N/A</v>
      </c>
    </row>
    <row r="253" spans="1:9" x14ac:dyDescent="0.2">
      <c r="A253">
        <f>'Input Sheet'!A253</f>
        <v>0</v>
      </c>
      <c r="B253">
        <f>'Input Sheet'!B253</f>
        <v>0</v>
      </c>
      <c r="C253">
        <f>'Input Sheet'!C253</f>
        <v>0</v>
      </c>
      <c r="D253">
        <f>'Input Sheet'!D253</f>
        <v>0</v>
      </c>
      <c r="E253">
        <f>'Input Sheet'!E253</f>
        <v>0</v>
      </c>
      <c r="F253">
        <f>'Input Sheet'!F253</f>
        <v>0</v>
      </c>
      <c r="G253">
        <f>'Input Sheet'!G253</f>
        <v>0</v>
      </c>
      <c r="H253" t="str" cm="1">
        <f t="array" aca="1" ref="H253" ca="1">IF(SUMPRODUCT(--ISNUMBER( SEARCH(Target_gene_list_USER_INPUT,E253))) &gt; 0, "Keep", "Remove")</f>
        <v>Remove</v>
      </c>
      <c r="I253" t="e">
        <f t="shared" ca="1" si="3"/>
        <v>#N/A</v>
      </c>
    </row>
    <row r="254" spans="1:9" x14ac:dyDescent="0.2">
      <c r="A254">
        <f>'Input Sheet'!A254</f>
        <v>0</v>
      </c>
      <c r="B254">
        <f>'Input Sheet'!B254</f>
        <v>0</v>
      </c>
      <c r="C254">
        <f>'Input Sheet'!C254</f>
        <v>0</v>
      </c>
      <c r="D254">
        <f>'Input Sheet'!D254</f>
        <v>0</v>
      </c>
      <c r="E254">
        <f>'Input Sheet'!E254</f>
        <v>0</v>
      </c>
      <c r="F254">
        <f>'Input Sheet'!F254</f>
        <v>0</v>
      </c>
      <c r="G254">
        <f>'Input Sheet'!G254</f>
        <v>0</v>
      </c>
      <c r="H254" t="str" cm="1">
        <f t="array" aca="1" ref="H254" ca="1">IF(SUMPRODUCT(--ISNUMBER( SEARCH(Target_gene_list_USER_INPUT,E254))) &gt; 0, "Keep", "Remove")</f>
        <v>Remove</v>
      </c>
      <c r="I254" t="e">
        <f t="shared" ca="1" si="3"/>
        <v>#N/A</v>
      </c>
    </row>
    <row r="255" spans="1:9" x14ac:dyDescent="0.2">
      <c r="A255">
        <f>'Input Sheet'!A255</f>
        <v>0</v>
      </c>
      <c r="B255">
        <f>'Input Sheet'!B255</f>
        <v>0</v>
      </c>
      <c r="C255">
        <f>'Input Sheet'!C255</f>
        <v>0</v>
      </c>
      <c r="D255">
        <f>'Input Sheet'!D255</f>
        <v>0</v>
      </c>
      <c r="E255">
        <f>'Input Sheet'!E255</f>
        <v>0</v>
      </c>
      <c r="F255">
        <f>'Input Sheet'!F255</f>
        <v>0</v>
      </c>
      <c r="G255">
        <f>'Input Sheet'!G255</f>
        <v>0</v>
      </c>
      <c r="H255" t="str" cm="1">
        <f t="array" aca="1" ref="H255" ca="1">IF(SUMPRODUCT(--ISNUMBER( SEARCH(Target_gene_list_USER_INPUT,E255))) &gt; 0, "Keep", "Remove")</f>
        <v>Remove</v>
      </c>
      <c r="I255" t="e">
        <f t="shared" ca="1" si="3"/>
        <v>#N/A</v>
      </c>
    </row>
    <row r="256" spans="1:9" x14ac:dyDescent="0.2">
      <c r="A256">
        <f>'Input Sheet'!A256</f>
        <v>0</v>
      </c>
      <c r="B256">
        <f>'Input Sheet'!B256</f>
        <v>0</v>
      </c>
      <c r="C256">
        <f>'Input Sheet'!C256</f>
        <v>0</v>
      </c>
      <c r="D256">
        <f>'Input Sheet'!D256</f>
        <v>0</v>
      </c>
      <c r="E256">
        <f>'Input Sheet'!E256</f>
        <v>0</v>
      </c>
      <c r="F256">
        <f>'Input Sheet'!F256</f>
        <v>0</v>
      </c>
      <c r="G256">
        <f>'Input Sheet'!G256</f>
        <v>0</v>
      </c>
      <c r="H256" t="str" cm="1">
        <f t="array" aca="1" ref="H256" ca="1">IF(SUMPRODUCT(--ISNUMBER( SEARCH(Target_gene_list_USER_INPUT,E256))) &gt; 0, "Keep", "Remove")</f>
        <v>Remove</v>
      </c>
      <c r="I256" t="e">
        <f t="shared" ca="1" si="3"/>
        <v>#N/A</v>
      </c>
    </row>
    <row r="257" spans="1:9" x14ac:dyDescent="0.2">
      <c r="A257">
        <f>'Input Sheet'!A257</f>
        <v>0</v>
      </c>
      <c r="B257">
        <f>'Input Sheet'!B257</f>
        <v>0</v>
      </c>
      <c r="C257">
        <f>'Input Sheet'!C257</f>
        <v>0</v>
      </c>
      <c r="D257">
        <f>'Input Sheet'!D257</f>
        <v>0</v>
      </c>
      <c r="E257">
        <f>'Input Sheet'!E257</f>
        <v>0</v>
      </c>
      <c r="F257">
        <f>'Input Sheet'!F257</f>
        <v>0</v>
      </c>
      <c r="G257">
        <f>'Input Sheet'!G257</f>
        <v>0</v>
      </c>
      <c r="H257" t="str" cm="1">
        <f t="array" aca="1" ref="H257" ca="1">IF(SUMPRODUCT(--ISNUMBER( SEARCH(Target_gene_list_USER_INPUT,E257))) &gt; 0, "Keep", "Remove")</f>
        <v>Remove</v>
      </c>
      <c r="I257" t="e">
        <f t="shared" ca="1" si="3"/>
        <v>#N/A</v>
      </c>
    </row>
    <row r="258" spans="1:9" x14ac:dyDescent="0.2">
      <c r="A258">
        <f>'Input Sheet'!A258</f>
        <v>0</v>
      </c>
      <c r="B258">
        <f>'Input Sheet'!B258</f>
        <v>0</v>
      </c>
      <c r="C258">
        <f>'Input Sheet'!C258</f>
        <v>0</v>
      </c>
      <c r="D258">
        <f>'Input Sheet'!D258</f>
        <v>0</v>
      </c>
      <c r="E258">
        <f>'Input Sheet'!E258</f>
        <v>0</v>
      </c>
      <c r="F258">
        <f>'Input Sheet'!F258</f>
        <v>0</v>
      </c>
      <c r="G258">
        <f>'Input Sheet'!G258</f>
        <v>0</v>
      </c>
      <c r="H258" t="str" cm="1">
        <f t="array" aca="1" ref="H258" ca="1">IF(SUMPRODUCT(--ISNUMBER( SEARCH(Target_gene_list_USER_INPUT,E258))) &gt; 0, "Keep", "Remove")</f>
        <v>Remove</v>
      </c>
      <c r="I258" t="e">
        <f t="shared" ca="1" si="3"/>
        <v>#N/A</v>
      </c>
    </row>
    <row r="259" spans="1:9" x14ac:dyDescent="0.2">
      <c r="A259">
        <f>'Input Sheet'!A259</f>
        <v>0</v>
      </c>
      <c r="B259">
        <f>'Input Sheet'!B259</f>
        <v>0</v>
      </c>
      <c r="C259">
        <f>'Input Sheet'!C259</f>
        <v>0</v>
      </c>
      <c r="D259">
        <f>'Input Sheet'!D259</f>
        <v>0</v>
      </c>
      <c r="E259">
        <f>'Input Sheet'!E259</f>
        <v>0</v>
      </c>
      <c r="F259">
        <f>'Input Sheet'!F259</f>
        <v>0</v>
      </c>
      <c r="G259">
        <f>'Input Sheet'!G259</f>
        <v>0</v>
      </c>
      <c r="H259" t="str" cm="1">
        <f t="array" aca="1" ref="H259" ca="1">IF(SUMPRODUCT(--ISNUMBER( SEARCH(Target_gene_list_USER_INPUT,E259))) &gt; 0, "Keep", "Remove")</f>
        <v>Remove</v>
      </c>
      <c r="I259" t="e">
        <f t="shared" ref="I259:I322" ca="1" si="4">_xlfn.XLOOKUP($J$2,H259,D259,,0,)</f>
        <v>#N/A</v>
      </c>
    </row>
    <row r="260" spans="1:9" x14ac:dyDescent="0.2">
      <c r="A260">
        <f>'Input Sheet'!A260</f>
        <v>0</v>
      </c>
      <c r="B260">
        <f>'Input Sheet'!B260</f>
        <v>0</v>
      </c>
      <c r="C260">
        <f>'Input Sheet'!C260</f>
        <v>0</v>
      </c>
      <c r="D260">
        <f>'Input Sheet'!D260</f>
        <v>0</v>
      </c>
      <c r="E260">
        <f>'Input Sheet'!E260</f>
        <v>0</v>
      </c>
      <c r="F260">
        <f>'Input Sheet'!F260</f>
        <v>0</v>
      </c>
      <c r="G260">
        <f>'Input Sheet'!G260</f>
        <v>0</v>
      </c>
      <c r="H260" t="str" cm="1">
        <f t="array" aca="1" ref="H260" ca="1">IF(SUMPRODUCT(--ISNUMBER( SEARCH(Target_gene_list_USER_INPUT,E260))) &gt; 0, "Keep", "Remove")</f>
        <v>Remove</v>
      </c>
      <c r="I260" t="e">
        <f t="shared" ca="1" si="4"/>
        <v>#N/A</v>
      </c>
    </row>
    <row r="261" spans="1:9" x14ac:dyDescent="0.2">
      <c r="A261">
        <f>'Input Sheet'!A261</f>
        <v>0</v>
      </c>
      <c r="B261">
        <f>'Input Sheet'!B261</f>
        <v>0</v>
      </c>
      <c r="C261">
        <f>'Input Sheet'!C261</f>
        <v>0</v>
      </c>
      <c r="D261">
        <f>'Input Sheet'!D261</f>
        <v>0</v>
      </c>
      <c r="E261">
        <f>'Input Sheet'!E261</f>
        <v>0</v>
      </c>
      <c r="F261">
        <f>'Input Sheet'!F261</f>
        <v>0</v>
      </c>
      <c r="G261">
        <f>'Input Sheet'!G261</f>
        <v>0</v>
      </c>
      <c r="H261" t="str" cm="1">
        <f t="array" aca="1" ref="H261" ca="1">IF(SUMPRODUCT(--ISNUMBER( SEARCH(Target_gene_list_USER_INPUT,E261))) &gt; 0, "Keep", "Remove")</f>
        <v>Remove</v>
      </c>
      <c r="I261" t="e">
        <f t="shared" ca="1" si="4"/>
        <v>#N/A</v>
      </c>
    </row>
    <row r="262" spans="1:9" x14ac:dyDescent="0.2">
      <c r="A262">
        <f>'Input Sheet'!A262</f>
        <v>0</v>
      </c>
      <c r="B262">
        <f>'Input Sheet'!B262</f>
        <v>0</v>
      </c>
      <c r="C262">
        <f>'Input Sheet'!C262</f>
        <v>0</v>
      </c>
      <c r="D262">
        <f>'Input Sheet'!D262</f>
        <v>0</v>
      </c>
      <c r="E262">
        <f>'Input Sheet'!E262</f>
        <v>0</v>
      </c>
      <c r="F262">
        <f>'Input Sheet'!F262</f>
        <v>0</v>
      </c>
      <c r="G262">
        <f>'Input Sheet'!G262</f>
        <v>0</v>
      </c>
      <c r="H262" t="str" cm="1">
        <f t="array" aca="1" ref="H262" ca="1">IF(SUMPRODUCT(--ISNUMBER( SEARCH(Target_gene_list_USER_INPUT,E262))) &gt; 0, "Keep", "Remove")</f>
        <v>Remove</v>
      </c>
      <c r="I262" t="e">
        <f t="shared" ca="1" si="4"/>
        <v>#N/A</v>
      </c>
    </row>
    <row r="263" spans="1:9" x14ac:dyDescent="0.2">
      <c r="A263">
        <f>'Input Sheet'!A263</f>
        <v>0</v>
      </c>
      <c r="B263">
        <f>'Input Sheet'!B263</f>
        <v>0</v>
      </c>
      <c r="C263">
        <f>'Input Sheet'!C263</f>
        <v>0</v>
      </c>
      <c r="D263">
        <f>'Input Sheet'!D263</f>
        <v>0</v>
      </c>
      <c r="E263">
        <f>'Input Sheet'!E263</f>
        <v>0</v>
      </c>
      <c r="F263">
        <f>'Input Sheet'!F263</f>
        <v>0</v>
      </c>
      <c r="G263">
        <f>'Input Sheet'!G263</f>
        <v>0</v>
      </c>
      <c r="H263" t="str" cm="1">
        <f t="array" aca="1" ref="H263" ca="1">IF(SUMPRODUCT(--ISNUMBER( SEARCH(Target_gene_list_USER_INPUT,E263))) &gt; 0, "Keep", "Remove")</f>
        <v>Remove</v>
      </c>
      <c r="I263" t="e">
        <f t="shared" ca="1" si="4"/>
        <v>#N/A</v>
      </c>
    </row>
    <row r="264" spans="1:9" x14ac:dyDescent="0.2">
      <c r="A264">
        <f>'Input Sheet'!A264</f>
        <v>0</v>
      </c>
      <c r="B264">
        <f>'Input Sheet'!B264</f>
        <v>0</v>
      </c>
      <c r="C264">
        <f>'Input Sheet'!C264</f>
        <v>0</v>
      </c>
      <c r="D264">
        <f>'Input Sheet'!D264</f>
        <v>0</v>
      </c>
      <c r="E264">
        <f>'Input Sheet'!E264</f>
        <v>0</v>
      </c>
      <c r="F264">
        <f>'Input Sheet'!F264</f>
        <v>0</v>
      </c>
      <c r="G264">
        <f>'Input Sheet'!G264</f>
        <v>0</v>
      </c>
      <c r="H264" t="str" cm="1">
        <f t="array" aca="1" ref="H264" ca="1">IF(SUMPRODUCT(--ISNUMBER( SEARCH(Target_gene_list_USER_INPUT,E264))) &gt; 0, "Keep", "Remove")</f>
        <v>Remove</v>
      </c>
      <c r="I264" t="e">
        <f t="shared" ca="1" si="4"/>
        <v>#N/A</v>
      </c>
    </row>
    <row r="265" spans="1:9" x14ac:dyDescent="0.2">
      <c r="A265">
        <f>'Input Sheet'!A265</f>
        <v>0</v>
      </c>
      <c r="B265">
        <f>'Input Sheet'!B265</f>
        <v>0</v>
      </c>
      <c r="C265">
        <f>'Input Sheet'!C265</f>
        <v>0</v>
      </c>
      <c r="D265">
        <f>'Input Sheet'!D265</f>
        <v>0</v>
      </c>
      <c r="E265">
        <f>'Input Sheet'!E265</f>
        <v>0</v>
      </c>
      <c r="F265">
        <f>'Input Sheet'!F265</f>
        <v>0</v>
      </c>
      <c r="G265">
        <f>'Input Sheet'!G265</f>
        <v>0</v>
      </c>
      <c r="H265" t="str" cm="1">
        <f t="array" aca="1" ref="H265" ca="1">IF(SUMPRODUCT(--ISNUMBER( SEARCH(Target_gene_list_USER_INPUT,E265))) &gt; 0, "Keep", "Remove")</f>
        <v>Remove</v>
      </c>
      <c r="I265" t="e">
        <f t="shared" ca="1" si="4"/>
        <v>#N/A</v>
      </c>
    </row>
    <row r="266" spans="1:9" x14ac:dyDescent="0.2">
      <c r="A266">
        <f>'Input Sheet'!A266</f>
        <v>0</v>
      </c>
      <c r="B266">
        <f>'Input Sheet'!B266</f>
        <v>0</v>
      </c>
      <c r="C266">
        <f>'Input Sheet'!C266</f>
        <v>0</v>
      </c>
      <c r="D266">
        <f>'Input Sheet'!D266</f>
        <v>0</v>
      </c>
      <c r="E266">
        <f>'Input Sheet'!E266</f>
        <v>0</v>
      </c>
      <c r="F266">
        <f>'Input Sheet'!F266</f>
        <v>0</v>
      </c>
      <c r="G266">
        <f>'Input Sheet'!G266</f>
        <v>0</v>
      </c>
      <c r="H266" t="str" cm="1">
        <f t="array" aca="1" ref="H266" ca="1">IF(SUMPRODUCT(--ISNUMBER( SEARCH(Target_gene_list_USER_INPUT,E266))) &gt; 0, "Keep", "Remove")</f>
        <v>Remove</v>
      </c>
      <c r="I266" t="e">
        <f t="shared" ca="1" si="4"/>
        <v>#N/A</v>
      </c>
    </row>
    <row r="267" spans="1:9" x14ac:dyDescent="0.2">
      <c r="A267">
        <f>'Input Sheet'!A267</f>
        <v>0</v>
      </c>
      <c r="B267">
        <f>'Input Sheet'!B267</f>
        <v>0</v>
      </c>
      <c r="C267">
        <f>'Input Sheet'!C267</f>
        <v>0</v>
      </c>
      <c r="D267">
        <f>'Input Sheet'!D267</f>
        <v>0</v>
      </c>
      <c r="E267">
        <f>'Input Sheet'!E267</f>
        <v>0</v>
      </c>
      <c r="F267">
        <f>'Input Sheet'!F267</f>
        <v>0</v>
      </c>
      <c r="G267">
        <f>'Input Sheet'!G267</f>
        <v>0</v>
      </c>
      <c r="H267" t="str" cm="1">
        <f t="array" aca="1" ref="H267" ca="1">IF(SUMPRODUCT(--ISNUMBER( SEARCH(Target_gene_list_USER_INPUT,E267))) &gt; 0, "Keep", "Remove")</f>
        <v>Remove</v>
      </c>
      <c r="I267" t="e">
        <f t="shared" ca="1" si="4"/>
        <v>#N/A</v>
      </c>
    </row>
    <row r="268" spans="1:9" x14ac:dyDescent="0.2">
      <c r="A268">
        <f>'Input Sheet'!A268</f>
        <v>0</v>
      </c>
      <c r="B268">
        <f>'Input Sheet'!B268</f>
        <v>0</v>
      </c>
      <c r="C268">
        <f>'Input Sheet'!C268</f>
        <v>0</v>
      </c>
      <c r="D268">
        <f>'Input Sheet'!D268</f>
        <v>0</v>
      </c>
      <c r="E268">
        <f>'Input Sheet'!E268</f>
        <v>0</v>
      </c>
      <c r="F268">
        <f>'Input Sheet'!F268</f>
        <v>0</v>
      </c>
      <c r="G268">
        <f>'Input Sheet'!G268</f>
        <v>0</v>
      </c>
      <c r="H268" t="str" cm="1">
        <f t="array" aca="1" ref="H268" ca="1">IF(SUMPRODUCT(--ISNUMBER( SEARCH(Target_gene_list_USER_INPUT,E268))) &gt; 0, "Keep", "Remove")</f>
        <v>Remove</v>
      </c>
      <c r="I268" t="e">
        <f t="shared" ca="1" si="4"/>
        <v>#N/A</v>
      </c>
    </row>
    <row r="269" spans="1:9" x14ac:dyDescent="0.2">
      <c r="A269">
        <f>'Input Sheet'!A269</f>
        <v>0</v>
      </c>
      <c r="B269">
        <f>'Input Sheet'!B269</f>
        <v>0</v>
      </c>
      <c r="C269">
        <f>'Input Sheet'!C269</f>
        <v>0</v>
      </c>
      <c r="D269">
        <f>'Input Sheet'!D269</f>
        <v>0</v>
      </c>
      <c r="E269">
        <f>'Input Sheet'!E269</f>
        <v>0</v>
      </c>
      <c r="F269">
        <f>'Input Sheet'!F269</f>
        <v>0</v>
      </c>
      <c r="G269">
        <f>'Input Sheet'!G269</f>
        <v>0</v>
      </c>
      <c r="H269" t="str" cm="1">
        <f t="array" aca="1" ref="H269" ca="1">IF(SUMPRODUCT(--ISNUMBER( SEARCH(Target_gene_list_USER_INPUT,E269))) &gt; 0, "Keep", "Remove")</f>
        <v>Remove</v>
      </c>
      <c r="I269" t="e">
        <f t="shared" ca="1" si="4"/>
        <v>#N/A</v>
      </c>
    </row>
    <row r="270" spans="1:9" x14ac:dyDescent="0.2">
      <c r="A270">
        <f>'Input Sheet'!A270</f>
        <v>0</v>
      </c>
      <c r="B270">
        <f>'Input Sheet'!B270</f>
        <v>0</v>
      </c>
      <c r="C270">
        <f>'Input Sheet'!C270</f>
        <v>0</v>
      </c>
      <c r="D270">
        <f>'Input Sheet'!D270</f>
        <v>0</v>
      </c>
      <c r="E270">
        <f>'Input Sheet'!E270</f>
        <v>0</v>
      </c>
      <c r="F270">
        <f>'Input Sheet'!F270</f>
        <v>0</v>
      </c>
      <c r="G270">
        <f>'Input Sheet'!G270</f>
        <v>0</v>
      </c>
      <c r="H270" t="str" cm="1">
        <f t="array" aca="1" ref="H270" ca="1">IF(SUMPRODUCT(--ISNUMBER( SEARCH(Target_gene_list_USER_INPUT,E270))) &gt; 0, "Keep", "Remove")</f>
        <v>Remove</v>
      </c>
      <c r="I270" t="e">
        <f t="shared" ca="1" si="4"/>
        <v>#N/A</v>
      </c>
    </row>
    <row r="271" spans="1:9" x14ac:dyDescent="0.2">
      <c r="A271">
        <f>'Input Sheet'!A271</f>
        <v>0</v>
      </c>
      <c r="B271">
        <f>'Input Sheet'!B271</f>
        <v>0</v>
      </c>
      <c r="C271">
        <f>'Input Sheet'!C271</f>
        <v>0</v>
      </c>
      <c r="D271">
        <f>'Input Sheet'!D271</f>
        <v>0</v>
      </c>
      <c r="E271">
        <f>'Input Sheet'!E271</f>
        <v>0</v>
      </c>
      <c r="F271">
        <f>'Input Sheet'!F271</f>
        <v>0</v>
      </c>
      <c r="G271">
        <f>'Input Sheet'!G271</f>
        <v>0</v>
      </c>
      <c r="H271" t="str" cm="1">
        <f t="array" aca="1" ref="H271" ca="1">IF(SUMPRODUCT(--ISNUMBER( SEARCH(Target_gene_list_USER_INPUT,E271))) &gt; 0, "Keep", "Remove")</f>
        <v>Remove</v>
      </c>
      <c r="I271" t="e">
        <f t="shared" ca="1" si="4"/>
        <v>#N/A</v>
      </c>
    </row>
    <row r="272" spans="1:9" x14ac:dyDescent="0.2">
      <c r="A272">
        <f>'Input Sheet'!A272</f>
        <v>0</v>
      </c>
      <c r="B272">
        <f>'Input Sheet'!B272</f>
        <v>0</v>
      </c>
      <c r="C272">
        <f>'Input Sheet'!C272</f>
        <v>0</v>
      </c>
      <c r="D272">
        <f>'Input Sheet'!D272</f>
        <v>0</v>
      </c>
      <c r="E272">
        <f>'Input Sheet'!E272</f>
        <v>0</v>
      </c>
      <c r="F272">
        <f>'Input Sheet'!F272</f>
        <v>0</v>
      </c>
      <c r="G272">
        <f>'Input Sheet'!G272</f>
        <v>0</v>
      </c>
      <c r="H272" t="str" cm="1">
        <f t="array" aca="1" ref="H272" ca="1">IF(SUMPRODUCT(--ISNUMBER( SEARCH(Target_gene_list_USER_INPUT,E272))) &gt; 0, "Keep", "Remove")</f>
        <v>Remove</v>
      </c>
      <c r="I272" t="e">
        <f t="shared" ca="1" si="4"/>
        <v>#N/A</v>
      </c>
    </row>
    <row r="273" spans="1:9" x14ac:dyDescent="0.2">
      <c r="A273">
        <f>'Input Sheet'!A273</f>
        <v>0</v>
      </c>
      <c r="B273">
        <f>'Input Sheet'!B273</f>
        <v>0</v>
      </c>
      <c r="C273">
        <f>'Input Sheet'!C273</f>
        <v>0</v>
      </c>
      <c r="D273">
        <f>'Input Sheet'!D273</f>
        <v>0</v>
      </c>
      <c r="E273">
        <f>'Input Sheet'!E273</f>
        <v>0</v>
      </c>
      <c r="F273">
        <f>'Input Sheet'!F273</f>
        <v>0</v>
      </c>
      <c r="G273">
        <f>'Input Sheet'!G273</f>
        <v>0</v>
      </c>
      <c r="H273" t="str" cm="1">
        <f t="array" aca="1" ref="H273" ca="1">IF(SUMPRODUCT(--ISNUMBER( SEARCH(Target_gene_list_USER_INPUT,E273))) &gt; 0, "Keep", "Remove")</f>
        <v>Remove</v>
      </c>
      <c r="I273" t="e">
        <f t="shared" ca="1" si="4"/>
        <v>#N/A</v>
      </c>
    </row>
    <row r="274" spans="1:9" x14ac:dyDescent="0.2">
      <c r="A274">
        <f>'Input Sheet'!A274</f>
        <v>0</v>
      </c>
      <c r="B274">
        <f>'Input Sheet'!B274</f>
        <v>0</v>
      </c>
      <c r="C274">
        <f>'Input Sheet'!C274</f>
        <v>0</v>
      </c>
      <c r="D274">
        <f>'Input Sheet'!D274</f>
        <v>0</v>
      </c>
      <c r="E274">
        <f>'Input Sheet'!E274</f>
        <v>0</v>
      </c>
      <c r="F274">
        <f>'Input Sheet'!F274</f>
        <v>0</v>
      </c>
      <c r="G274">
        <f>'Input Sheet'!G274</f>
        <v>0</v>
      </c>
      <c r="H274" t="str" cm="1">
        <f t="array" aca="1" ref="H274" ca="1">IF(SUMPRODUCT(--ISNUMBER( SEARCH(Target_gene_list_USER_INPUT,E274))) &gt; 0, "Keep", "Remove")</f>
        <v>Remove</v>
      </c>
      <c r="I274" t="e">
        <f t="shared" ca="1" si="4"/>
        <v>#N/A</v>
      </c>
    </row>
    <row r="275" spans="1:9" x14ac:dyDescent="0.2">
      <c r="A275">
        <f>'Input Sheet'!A275</f>
        <v>0</v>
      </c>
      <c r="B275">
        <f>'Input Sheet'!B275</f>
        <v>0</v>
      </c>
      <c r="C275">
        <f>'Input Sheet'!C275</f>
        <v>0</v>
      </c>
      <c r="D275">
        <f>'Input Sheet'!D275</f>
        <v>0</v>
      </c>
      <c r="E275">
        <f>'Input Sheet'!E275</f>
        <v>0</v>
      </c>
      <c r="F275">
        <f>'Input Sheet'!F275</f>
        <v>0</v>
      </c>
      <c r="G275">
        <f>'Input Sheet'!G275</f>
        <v>0</v>
      </c>
      <c r="H275" t="str" cm="1">
        <f t="array" aca="1" ref="H275" ca="1">IF(SUMPRODUCT(--ISNUMBER( SEARCH(Target_gene_list_USER_INPUT,E275))) &gt; 0, "Keep", "Remove")</f>
        <v>Remove</v>
      </c>
      <c r="I275" t="e">
        <f t="shared" ca="1" si="4"/>
        <v>#N/A</v>
      </c>
    </row>
    <row r="276" spans="1:9" x14ac:dyDescent="0.2">
      <c r="A276">
        <f>'Input Sheet'!A276</f>
        <v>0</v>
      </c>
      <c r="B276">
        <f>'Input Sheet'!B276</f>
        <v>0</v>
      </c>
      <c r="C276">
        <f>'Input Sheet'!C276</f>
        <v>0</v>
      </c>
      <c r="D276">
        <f>'Input Sheet'!D276</f>
        <v>0</v>
      </c>
      <c r="E276">
        <f>'Input Sheet'!E276</f>
        <v>0</v>
      </c>
      <c r="F276">
        <f>'Input Sheet'!F276</f>
        <v>0</v>
      </c>
      <c r="G276">
        <f>'Input Sheet'!G276</f>
        <v>0</v>
      </c>
      <c r="H276" t="str" cm="1">
        <f t="array" aca="1" ref="H276" ca="1">IF(SUMPRODUCT(--ISNUMBER( SEARCH(Target_gene_list_USER_INPUT,E276))) &gt; 0, "Keep", "Remove")</f>
        <v>Remove</v>
      </c>
      <c r="I276" t="e">
        <f t="shared" ca="1" si="4"/>
        <v>#N/A</v>
      </c>
    </row>
    <row r="277" spans="1:9" x14ac:dyDescent="0.2">
      <c r="A277">
        <f>'Input Sheet'!A277</f>
        <v>0</v>
      </c>
      <c r="B277">
        <f>'Input Sheet'!B277</f>
        <v>0</v>
      </c>
      <c r="C277">
        <f>'Input Sheet'!C277</f>
        <v>0</v>
      </c>
      <c r="D277">
        <f>'Input Sheet'!D277</f>
        <v>0</v>
      </c>
      <c r="E277">
        <f>'Input Sheet'!E277</f>
        <v>0</v>
      </c>
      <c r="F277">
        <f>'Input Sheet'!F277</f>
        <v>0</v>
      </c>
      <c r="G277">
        <f>'Input Sheet'!G277</f>
        <v>0</v>
      </c>
      <c r="H277" t="str" cm="1">
        <f t="array" aca="1" ref="H277" ca="1">IF(SUMPRODUCT(--ISNUMBER( SEARCH(Target_gene_list_USER_INPUT,E277))) &gt; 0, "Keep", "Remove")</f>
        <v>Remove</v>
      </c>
      <c r="I277" t="e">
        <f t="shared" ca="1" si="4"/>
        <v>#N/A</v>
      </c>
    </row>
    <row r="278" spans="1:9" x14ac:dyDescent="0.2">
      <c r="A278">
        <f>'Input Sheet'!A278</f>
        <v>0</v>
      </c>
      <c r="B278">
        <f>'Input Sheet'!B278</f>
        <v>0</v>
      </c>
      <c r="C278">
        <f>'Input Sheet'!C278</f>
        <v>0</v>
      </c>
      <c r="D278">
        <f>'Input Sheet'!D278</f>
        <v>0</v>
      </c>
      <c r="E278">
        <f>'Input Sheet'!E278</f>
        <v>0</v>
      </c>
      <c r="F278">
        <f>'Input Sheet'!F278</f>
        <v>0</v>
      </c>
      <c r="G278">
        <f>'Input Sheet'!G278</f>
        <v>0</v>
      </c>
      <c r="H278" t="str" cm="1">
        <f t="array" aca="1" ref="H278" ca="1">IF(SUMPRODUCT(--ISNUMBER( SEARCH(Target_gene_list_USER_INPUT,E278))) &gt; 0, "Keep", "Remove")</f>
        <v>Remove</v>
      </c>
      <c r="I278" t="e">
        <f t="shared" ca="1" si="4"/>
        <v>#N/A</v>
      </c>
    </row>
    <row r="279" spans="1:9" x14ac:dyDescent="0.2">
      <c r="A279">
        <f>'Input Sheet'!A279</f>
        <v>0</v>
      </c>
      <c r="B279">
        <f>'Input Sheet'!B279</f>
        <v>0</v>
      </c>
      <c r="C279">
        <f>'Input Sheet'!C279</f>
        <v>0</v>
      </c>
      <c r="D279">
        <f>'Input Sheet'!D279</f>
        <v>0</v>
      </c>
      <c r="E279">
        <f>'Input Sheet'!E279</f>
        <v>0</v>
      </c>
      <c r="F279">
        <f>'Input Sheet'!F279</f>
        <v>0</v>
      </c>
      <c r="G279">
        <f>'Input Sheet'!G279</f>
        <v>0</v>
      </c>
      <c r="H279" t="str" cm="1">
        <f t="array" aca="1" ref="H279" ca="1">IF(SUMPRODUCT(--ISNUMBER( SEARCH(Target_gene_list_USER_INPUT,E279))) &gt; 0, "Keep", "Remove")</f>
        <v>Remove</v>
      </c>
      <c r="I279" t="e">
        <f t="shared" ca="1" si="4"/>
        <v>#N/A</v>
      </c>
    </row>
    <row r="280" spans="1:9" x14ac:dyDescent="0.2">
      <c r="A280">
        <f>'Input Sheet'!A280</f>
        <v>0</v>
      </c>
      <c r="B280">
        <f>'Input Sheet'!B280</f>
        <v>0</v>
      </c>
      <c r="C280">
        <f>'Input Sheet'!C280</f>
        <v>0</v>
      </c>
      <c r="D280">
        <f>'Input Sheet'!D280</f>
        <v>0</v>
      </c>
      <c r="E280">
        <f>'Input Sheet'!E280</f>
        <v>0</v>
      </c>
      <c r="F280">
        <f>'Input Sheet'!F280</f>
        <v>0</v>
      </c>
      <c r="G280">
        <f>'Input Sheet'!G280</f>
        <v>0</v>
      </c>
      <c r="H280" t="str" cm="1">
        <f t="array" aca="1" ref="H280" ca="1">IF(SUMPRODUCT(--ISNUMBER( SEARCH(Target_gene_list_USER_INPUT,E280))) &gt; 0, "Keep", "Remove")</f>
        <v>Remove</v>
      </c>
      <c r="I280" t="e">
        <f t="shared" ca="1" si="4"/>
        <v>#N/A</v>
      </c>
    </row>
    <row r="281" spans="1:9" x14ac:dyDescent="0.2">
      <c r="A281">
        <f>'Input Sheet'!A281</f>
        <v>0</v>
      </c>
      <c r="B281">
        <f>'Input Sheet'!B281</f>
        <v>0</v>
      </c>
      <c r="C281">
        <f>'Input Sheet'!C281</f>
        <v>0</v>
      </c>
      <c r="D281">
        <f>'Input Sheet'!D281</f>
        <v>0</v>
      </c>
      <c r="E281">
        <f>'Input Sheet'!E281</f>
        <v>0</v>
      </c>
      <c r="F281">
        <f>'Input Sheet'!F281</f>
        <v>0</v>
      </c>
      <c r="G281">
        <f>'Input Sheet'!G281</f>
        <v>0</v>
      </c>
      <c r="H281" t="str" cm="1">
        <f t="array" aca="1" ref="H281" ca="1">IF(SUMPRODUCT(--ISNUMBER( SEARCH(Target_gene_list_USER_INPUT,E281))) &gt; 0, "Keep", "Remove")</f>
        <v>Remove</v>
      </c>
      <c r="I281" t="e">
        <f t="shared" ca="1" si="4"/>
        <v>#N/A</v>
      </c>
    </row>
    <row r="282" spans="1:9" x14ac:dyDescent="0.2">
      <c r="A282">
        <f>'Input Sheet'!A282</f>
        <v>0</v>
      </c>
      <c r="B282">
        <f>'Input Sheet'!B282</f>
        <v>0</v>
      </c>
      <c r="C282">
        <f>'Input Sheet'!C282</f>
        <v>0</v>
      </c>
      <c r="D282">
        <f>'Input Sheet'!D282</f>
        <v>0</v>
      </c>
      <c r="E282">
        <f>'Input Sheet'!E282</f>
        <v>0</v>
      </c>
      <c r="F282">
        <f>'Input Sheet'!F282</f>
        <v>0</v>
      </c>
      <c r="G282">
        <f>'Input Sheet'!G282</f>
        <v>0</v>
      </c>
      <c r="H282" t="str" cm="1">
        <f t="array" aca="1" ref="H282" ca="1">IF(SUMPRODUCT(--ISNUMBER( SEARCH(Target_gene_list_USER_INPUT,E282))) &gt; 0, "Keep", "Remove")</f>
        <v>Remove</v>
      </c>
      <c r="I282" t="e">
        <f t="shared" ca="1" si="4"/>
        <v>#N/A</v>
      </c>
    </row>
    <row r="283" spans="1:9" x14ac:dyDescent="0.2">
      <c r="A283">
        <f>'Input Sheet'!A283</f>
        <v>0</v>
      </c>
      <c r="B283">
        <f>'Input Sheet'!B283</f>
        <v>0</v>
      </c>
      <c r="C283">
        <f>'Input Sheet'!C283</f>
        <v>0</v>
      </c>
      <c r="D283">
        <f>'Input Sheet'!D283</f>
        <v>0</v>
      </c>
      <c r="E283">
        <f>'Input Sheet'!E283</f>
        <v>0</v>
      </c>
      <c r="F283">
        <f>'Input Sheet'!F283</f>
        <v>0</v>
      </c>
      <c r="G283">
        <f>'Input Sheet'!G283</f>
        <v>0</v>
      </c>
      <c r="H283" t="str" cm="1">
        <f t="array" aca="1" ref="H283" ca="1">IF(SUMPRODUCT(--ISNUMBER( SEARCH(Target_gene_list_USER_INPUT,E283))) &gt; 0, "Keep", "Remove")</f>
        <v>Remove</v>
      </c>
      <c r="I283" t="e">
        <f t="shared" ca="1" si="4"/>
        <v>#N/A</v>
      </c>
    </row>
    <row r="284" spans="1:9" x14ac:dyDescent="0.2">
      <c r="A284">
        <f>'Input Sheet'!A284</f>
        <v>0</v>
      </c>
      <c r="B284">
        <f>'Input Sheet'!B284</f>
        <v>0</v>
      </c>
      <c r="C284">
        <f>'Input Sheet'!C284</f>
        <v>0</v>
      </c>
      <c r="D284">
        <f>'Input Sheet'!D284</f>
        <v>0</v>
      </c>
      <c r="E284">
        <f>'Input Sheet'!E284</f>
        <v>0</v>
      </c>
      <c r="F284">
        <f>'Input Sheet'!F284</f>
        <v>0</v>
      </c>
      <c r="G284">
        <f>'Input Sheet'!G284</f>
        <v>0</v>
      </c>
      <c r="H284" t="str" cm="1">
        <f t="array" aca="1" ref="H284" ca="1">IF(SUMPRODUCT(--ISNUMBER( SEARCH(Target_gene_list_USER_INPUT,E284))) &gt; 0, "Keep", "Remove")</f>
        <v>Remove</v>
      </c>
      <c r="I284" t="e">
        <f t="shared" ca="1" si="4"/>
        <v>#N/A</v>
      </c>
    </row>
    <row r="285" spans="1:9" x14ac:dyDescent="0.2">
      <c r="A285">
        <f>'Input Sheet'!A285</f>
        <v>0</v>
      </c>
      <c r="B285">
        <f>'Input Sheet'!B285</f>
        <v>0</v>
      </c>
      <c r="C285">
        <f>'Input Sheet'!C285</f>
        <v>0</v>
      </c>
      <c r="D285">
        <f>'Input Sheet'!D285</f>
        <v>0</v>
      </c>
      <c r="E285">
        <f>'Input Sheet'!E285</f>
        <v>0</v>
      </c>
      <c r="F285">
        <f>'Input Sheet'!F285</f>
        <v>0</v>
      </c>
      <c r="G285">
        <f>'Input Sheet'!G285</f>
        <v>0</v>
      </c>
      <c r="H285" t="str" cm="1">
        <f t="array" aca="1" ref="H285" ca="1">IF(SUMPRODUCT(--ISNUMBER( SEARCH(Target_gene_list_USER_INPUT,E285))) &gt; 0, "Keep", "Remove")</f>
        <v>Remove</v>
      </c>
      <c r="I285" t="e">
        <f t="shared" ca="1" si="4"/>
        <v>#N/A</v>
      </c>
    </row>
    <row r="286" spans="1:9" x14ac:dyDescent="0.2">
      <c r="A286">
        <f>'Input Sheet'!A286</f>
        <v>0</v>
      </c>
      <c r="B286">
        <f>'Input Sheet'!B286</f>
        <v>0</v>
      </c>
      <c r="C286">
        <f>'Input Sheet'!C286</f>
        <v>0</v>
      </c>
      <c r="D286">
        <f>'Input Sheet'!D286</f>
        <v>0</v>
      </c>
      <c r="E286">
        <f>'Input Sheet'!E286</f>
        <v>0</v>
      </c>
      <c r="F286">
        <f>'Input Sheet'!F286</f>
        <v>0</v>
      </c>
      <c r="G286">
        <f>'Input Sheet'!G286</f>
        <v>0</v>
      </c>
      <c r="H286" t="str" cm="1">
        <f t="array" aca="1" ref="H286" ca="1">IF(SUMPRODUCT(--ISNUMBER( SEARCH(Target_gene_list_USER_INPUT,E286))) &gt; 0, "Keep", "Remove")</f>
        <v>Remove</v>
      </c>
      <c r="I286" t="e">
        <f t="shared" ca="1" si="4"/>
        <v>#N/A</v>
      </c>
    </row>
    <row r="287" spans="1:9" x14ac:dyDescent="0.2">
      <c r="A287">
        <f>'Input Sheet'!A287</f>
        <v>0</v>
      </c>
      <c r="B287">
        <f>'Input Sheet'!B287</f>
        <v>0</v>
      </c>
      <c r="C287">
        <f>'Input Sheet'!C287</f>
        <v>0</v>
      </c>
      <c r="D287">
        <f>'Input Sheet'!D287</f>
        <v>0</v>
      </c>
      <c r="E287">
        <f>'Input Sheet'!E287</f>
        <v>0</v>
      </c>
      <c r="F287">
        <f>'Input Sheet'!F287</f>
        <v>0</v>
      </c>
      <c r="G287">
        <f>'Input Sheet'!G287</f>
        <v>0</v>
      </c>
      <c r="H287" t="str" cm="1">
        <f t="array" aca="1" ref="H287" ca="1">IF(SUMPRODUCT(--ISNUMBER( SEARCH(Target_gene_list_USER_INPUT,E287))) &gt; 0, "Keep", "Remove")</f>
        <v>Remove</v>
      </c>
      <c r="I287" t="e">
        <f t="shared" ca="1" si="4"/>
        <v>#N/A</v>
      </c>
    </row>
    <row r="288" spans="1:9" x14ac:dyDescent="0.2">
      <c r="A288">
        <f>'Input Sheet'!A288</f>
        <v>0</v>
      </c>
      <c r="B288">
        <f>'Input Sheet'!B288</f>
        <v>0</v>
      </c>
      <c r="C288">
        <f>'Input Sheet'!C288</f>
        <v>0</v>
      </c>
      <c r="D288">
        <f>'Input Sheet'!D288</f>
        <v>0</v>
      </c>
      <c r="E288">
        <f>'Input Sheet'!E288</f>
        <v>0</v>
      </c>
      <c r="F288">
        <f>'Input Sheet'!F288</f>
        <v>0</v>
      </c>
      <c r="G288">
        <f>'Input Sheet'!G288</f>
        <v>0</v>
      </c>
      <c r="H288" t="str" cm="1">
        <f t="array" aca="1" ref="H288" ca="1">IF(SUMPRODUCT(--ISNUMBER( SEARCH(Target_gene_list_USER_INPUT,E288))) &gt; 0, "Keep", "Remove")</f>
        <v>Remove</v>
      </c>
      <c r="I288" t="e">
        <f t="shared" ca="1" si="4"/>
        <v>#N/A</v>
      </c>
    </row>
    <row r="289" spans="1:9" x14ac:dyDescent="0.2">
      <c r="A289">
        <f>'Input Sheet'!A289</f>
        <v>0</v>
      </c>
      <c r="B289">
        <f>'Input Sheet'!B289</f>
        <v>0</v>
      </c>
      <c r="C289">
        <f>'Input Sheet'!C289</f>
        <v>0</v>
      </c>
      <c r="D289">
        <f>'Input Sheet'!D289</f>
        <v>0</v>
      </c>
      <c r="E289">
        <f>'Input Sheet'!E289</f>
        <v>0</v>
      </c>
      <c r="F289">
        <f>'Input Sheet'!F289</f>
        <v>0</v>
      </c>
      <c r="G289">
        <f>'Input Sheet'!G289</f>
        <v>0</v>
      </c>
      <c r="H289" t="str" cm="1">
        <f t="array" aca="1" ref="H289" ca="1">IF(SUMPRODUCT(--ISNUMBER( SEARCH(Target_gene_list_USER_INPUT,E289))) &gt; 0, "Keep", "Remove")</f>
        <v>Remove</v>
      </c>
      <c r="I289" t="e">
        <f t="shared" ca="1" si="4"/>
        <v>#N/A</v>
      </c>
    </row>
    <row r="290" spans="1:9" x14ac:dyDescent="0.2">
      <c r="A290">
        <f>'Input Sheet'!A290</f>
        <v>0</v>
      </c>
      <c r="B290">
        <f>'Input Sheet'!B290</f>
        <v>0</v>
      </c>
      <c r="C290">
        <f>'Input Sheet'!C290</f>
        <v>0</v>
      </c>
      <c r="D290">
        <f>'Input Sheet'!D290</f>
        <v>0</v>
      </c>
      <c r="E290">
        <f>'Input Sheet'!E290</f>
        <v>0</v>
      </c>
      <c r="F290">
        <f>'Input Sheet'!F290</f>
        <v>0</v>
      </c>
      <c r="G290">
        <f>'Input Sheet'!G290</f>
        <v>0</v>
      </c>
      <c r="H290" t="str" cm="1">
        <f t="array" aca="1" ref="H290" ca="1">IF(SUMPRODUCT(--ISNUMBER( SEARCH(Target_gene_list_USER_INPUT,E290))) &gt; 0, "Keep", "Remove")</f>
        <v>Remove</v>
      </c>
      <c r="I290" t="e">
        <f t="shared" ca="1" si="4"/>
        <v>#N/A</v>
      </c>
    </row>
    <row r="291" spans="1:9" x14ac:dyDescent="0.2">
      <c r="A291">
        <f>'Input Sheet'!A291</f>
        <v>0</v>
      </c>
      <c r="B291">
        <f>'Input Sheet'!B291</f>
        <v>0</v>
      </c>
      <c r="C291">
        <f>'Input Sheet'!C291</f>
        <v>0</v>
      </c>
      <c r="D291">
        <f>'Input Sheet'!D291</f>
        <v>0</v>
      </c>
      <c r="E291">
        <f>'Input Sheet'!E291</f>
        <v>0</v>
      </c>
      <c r="F291">
        <f>'Input Sheet'!F291</f>
        <v>0</v>
      </c>
      <c r="G291">
        <f>'Input Sheet'!G291</f>
        <v>0</v>
      </c>
      <c r="H291" t="str" cm="1">
        <f t="array" aca="1" ref="H291" ca="1">IF(SUMPRODUCT(--ISNUMBER( SEARCH(Target_gene_list_USER_INPUT,E291))) &gt; 0, "Keep", "Remove")</f>
        <v>Remove</v>
      </c>
      <c r="I291" t="e">
        <f t="shared" ca="1" si="4"/>
        <v>#N/A</v>
      </c>
    </row>
    <row r="292" spans="1:9" x14ac:dyDescent="0.2">
      <c r="A292">
        <f>'Input Sheet'!A292</f>
        <v>0</v>
      </c>
      <c r="B292">
        <f>'Input Sheet'!B292</f>
        <v>0</v>
      </c>
      <c r="C292">
        <f>'Input Sheet'!C292</f>
        <v>0</v>
      </c>
      <c r="D292">
        <f>'Input Sheet'!D292</f>
        <v>0</v>
      </c>
      <c r="E292">
        <f>'Input Sheet'!E292</f>
        <v>0</v>
      </c>
      <c r="F292">
        <f>'Input Sheet'!F292</f>
        <v>0</v>
      </c>
      <c r="G292">
        <f>'Input Sheet'!G292</f>
        <v>0</v>
      </c>
      <c r="H292" t="str" cm="1">
        <f t="array" aca="1" ref="H292" ca="1">IF(SUMPRODUCT(--ISNUMBER( SEARCH(Target_gene_list_USER_INPUT,E292))) &gt; 0, "Keep", "Remove")</f>
        <v>Remove</v>
      </c>
      <c r="I292" t="e">
        <f t="shared" ca="1" si="4"/>
        <v>#N/A</v>
      </c>
    </row>
    <row r="293" spans="1:9" x14ac:dyDescent="0.2">
      <c r="A293">
        <f>'Input Sheet'!A293</f>
        <v>0</v>
      </c>
      <c r="B293">
        <f>'Input Sheet'!B293</f>
        <v>0</v>
      </c>
      <c r="C293">
        <f>'Input Sheet'!C293</f>
        <v>0</v>
      </c>
      <c r="D293">
        <f>'Input Sheet'!D293</f>
        <v>0</v>
      </c>
      <c r="E293">
        <f>'Input Sheet'!E293</f>
        <v>0</v>
      </c>
      <c r="F293">
        <f>'Input Sheet'!F293</f>
        <v>0</v>
      </c>
      <c r="G293">
        <f>'Input Sheet'!G293</f>
        <v>0</v>
      </c>
      <c r="H293" t="str" cm="1">
        <f t="array" aca="1" ref="H293" ca="1">IF(SUMPRODUCT(--ISNUMBER( SEARCH(Target_gene_list_USER_INPUT,E293))) &gt; 0, "Keep", "Remove")</f>
        <v>Remove</v>
      </c>
      <c r="I293" t="e">
        <f t="shared" ca="1" si="4"/>
        <v>#N/A</v>
      </c>
    </row>
    <row r="294" spans="1:9" x14ac:dyDescent="0.2">
      <c r="A294">
        <f>'Input Sheet'!A294</f>
        <v>0</v>
      </c>
      <c r="B294">
        <f>'Input Sheet'!B294</f>
        <v>0</v>
      </c>
      <c r="C294">
        <f>'Input Sheet'!C294</f>
        <v>0</v>
      </c>
      <c r="D294">
        <f>'Input Sheet'!D294</f>
        <v>0</v>
      </c>
      <c r="E294">
        <f>'Input Sheet'!E294</f>
        <v>0</v>
      </c>
      <c r="F294">
        <f>'Input Sheet'!F294</f>
        <v>0</v>
      </c>
      <c r="G294">
        <f>'Input Sheet'!G294</f>
        <v>0</v>
      </c>
      <c r="H294" t="str" cm="1">
        <f t="array" aca="1" ref="H294" ca="1">IF(SUMPRODUCT(--ISNUMBER( SEARCH(Target_gene_list_USER_INPUT,E294))) &gt; 0, "Keep", "Remove")</f>
        <v>Remove</v>
      </c>
      <c r="I294" t="e">
        <f t="shared" ca="1" si="4"/>
        <v>#N/A</v>
      </c>
    </row>
    <row r="295" spans="1:9" x14ac:dyDescent="0.2">
      <c r="A295">
        <f>'Input Sheet'!A295</f>
        <v>0</v>
      </c>
      <c r="B295">
        <f>'Input Sheet'!B295</f>
        <v>0</v>
      </c>
      <c r="C295">
        <f>'Input Sheet'!C295</f>
        <v>0</v>
      </c>
      <c r="D295">
        <f>'Input Sheet'!D295</f>
        <v>0</v>
      </c>
      <c r="E295">
        <f>'Input Sheet'!E295</f>
        <v>0</v>
      </c>
      <c r="F295">
        <f>'Input Sheet'!F295</f>
        <v>0</v>
      </c>
      <c r="G295">
        <f>'Input Sheet'!G295</f>
        <v>0</v>
      </c>
      <c r="H295" t="str" cm="1">
        <f t="array" aca="1" ref="H295" ca="1">IF(SUMPRODUCT(--ISNUMBER( SEARCH(Target_gene_list_USER_INPUT,E295))) &gt; 0, "Keep", "Remove")</f>
        <v>Remove</v>
      </c>
      <c r="I295" t="e">
        <f t="shared" ca="1" si="4"/>
        <v>#N/A</v>
      </c>
    </row>
    <row r="296" spans="1:9" x14ac:dyDescent="0.2">
      <c r="A296">
        <f>'Input Sheet'!A296</f>
        <v>0</v>
      </c>
      <c r="B296">
        <f>'Input Sheet'!B296</f>
        <v>0</v>
      </c>
      <c r="C296">
        <f>'Input Sheet'!C296</f>
        <v>0</v>
      </c>
      <c r="D296">
        <f>'Input Sheet'!D296</f>
        <v>0</v>
      </c>
      <c r="E296">
        <f>'Input Sheet'!E296</f>
        <v>0</v>
      </c>
      <c r="F296">
        <f>'Input Sheet'!F296</f>
        <v>0</v>
      </c>
      <c r="G296">
        <f>'Input Sheet'!G296</f>
        <v>0</v>
      </c>
      <c r="H296" t="str" cm="1">
        <f t="array" aca="1" ref="H296" ca="1">IF(SUMPRODUCT(--ISNUMBER( SEARCH(Target_gene_list_USER_INPUT,E296))) &gt; 0, "Keep", "Remove")</f>
        <v>Remove</v>
      </c>
      <c r="I296" t="e">
        <f t="shared" ca="1" si="4"/>
        <v>#N/A</v>
      </c>
    </row>
    <row r="297" spans="1:9" x14ac:dyDescent="0.2">
      <c r="A297">
        <f>'Input Sheet'!A297</f>
        <v>0</v>
      </c>
      <c r="B297">
        <f>'Input Sheet'!B297</f>
        <v>0</v>
      </c>
      <c r="C297">
        <f>'Input Sheet'!C297</f>
        <v>0</v>
      </c>
      <c r="D297">
        <f>'Input Sheet'!D297</f>
        <v>0</v>
      </c>
      <c r="E297">
        <f>'Input Sheet'!E297</f>
        <v>0</v>
      </c>
      <c r="F297">
        <f>'Input Sheet'!F297</f>
        <v>0</v>
      </c>
      <c r="G297">
        <f>'Input Sheet'!G297</f>
        <v>0</v>
      </c>
      <c r="H297" t="str" cm="1">
        <f t="array" aca="1" ref="H297" ca="1">IF(SUMPRODUCT(--ISNUMBER( SEARCH(Target_gene_list_USER_INPUT,E297))) &gt; 0, "Keep", "Remove")</f>
        <v>Remove</v>
      </c>
      <c r="I297" t="e">
        <f t="shared" ca="1" si="4"/>
        <v>#N/A</v>
      </c>
    </row>
    <row r="298" spans="1:9" x14ac:dyDescent="0.2">
      <c r="A298">
        <f>'Input Sheet'!A298</f>
        <v>0</v>
      </c>
      <c r="B298">
        <f>'Input Sheet'!B298</f>
        <v>0</v>
      </c>
      <c r="C298">
        <f>'Input Sheet'!C298</f>
        <v>0</v>
      </c>
      <c r="D298">
        <f>'Input Sheet'!D298</f>
        <v>0</v>
      </c>
      <c r="E298">
        <f>'Input Sheet'!E298</f>
        <v>0</v>
      </c>
      <c r="F298">
        <f>'Input Sheet'!F298</f>
        <v>0</v>
      </c>
      <c r="G298">
        <f>'Input Sheet'!G298</f>
        <v>0</v>
      </c>
      <c r="H298" t="str" cm="1">
        <f t="array" aca="1" ref="H298" ca="1">IF(SUMPRODUCT(--ISNUMBER( SEARCH(Target_gene_list_USER_INPUT,E298))) &gt; 0, "Keep", "Remove")</f>
        <v>Remove</v>
      </c>
      <c r="I298" t="e">
        <f t="shared" ca="1" si="4"/>
        <v>#N/A</v>
      </c>
    </row>
    <row r="299" spans="1:9" x14ac:dyDescent="0.2">
      <c r="A299">
        <f>'Input Sheet'!A299</f>
        <v>0</v>
      </c>
      <c r="B299">
        <f>'Input Sheet'!B299</f>
        <v>0</v>
      </c>
      <c r="C299">
        <f>'Input Sheet'!C299</f>
        <v>0</v>
      </c>
      <c r="D299">
        <f>'Input Sheet'!D299</f>
        <v>0</v>
      </c>
      <c r="E299">
        <f>'Input Sheet'!E299</f>
        <v>0</v>
      </c>
      <c r="F299">
        <f>'Input Sheet'!F299</f>
        <v>0</v>
      </c>
      <c r="G299">
        <f>'Input Sheet'!G299</f>
        <v>0</v>
      </c>
      <c r="H299" t="str" cm="1">
        <f t="array" aca="1" ref="H299" ca="1">IF(SUMPRODUCT(--ISNUMBER( SEARCH(Target_gene_list_USER_INPUT,E299))) &gt; 0, "Keep", "Remove")</f>
        <v>Remove</v>
      </c>
      <c r="I299" t="e">
        <f t="shared" ca="1" si="4"/>
        <v>#N/A</v>
      </c>
    </row>
    <row r="300" spans="1:9" x14ac:dyDescent="0.2">
      <c r="A300">
        <f>'Input Sheet'!A300</f>
        <v>0</v>
      </c>
      <c r="B300">
        <f>'Input Sheet'!B300</f>
        <v>0</v>
      </c>
      <c r="C300">
        <f>'Input Sheet'!C300</f>
        <v>0</v>
      </c>
      <c r="D300">
        <f>'Input Sheet'!D300</f>
        <v>0</v>
      </c>
      <c r="E300">
        <f>'Input Sheet'!E300</f>
        <v>0</v>
      </c>
      <c r="F300">
        <f>'Input Sheet'!F300</f>
        <v>0</v>
      </c>
      <c r="G300">
        <f>'Input Sheet'!G300</f>
        <v>0</v>
      </c>
      <c r="H300" t="str" cm="1">
        <f t="array" aca="1" ref="H300" ca="1">IF(SUMPRODUCT(--ISNUMBER( SEARCH(Target_gene_list_USER_INPUT,E300))) &gt; 0, "Keep", "Remove")</f>
        <v>Remove</v>
      </c>
      <c r="I300" t="e">
        <f t="shared" ca="1" si="4"/>
        <v>#N/A</v>
      </c>
    </row>
    <row r="301" spans="1:9" x14ac:dyDescent="0.2">
      <c r="A301">
        <f>'Input Sheet'!A301</f>
        <v>0</v>
      </c>
      <c r="B301">
        <f>'Input Sheet'!B301</f>
        <v>0</v>
      </c>
      <c r="C301">
        <f>'Input Sheet'!C301</f>
        <v>0</v>
      </c>
      <c r="D301">
        <f>'Input Sheet'!D301</f>
        <v>0</v>
      </c>
      <c r="E301">
        <f>'Input Sheet'!E301</f>
        <v>0</v>
      </c>
      <c r="F301">
        <f>'Input Sheet'!F301</f>
        <v>0</v>
      </c>
      <c r="G301">
        <f>'Input Sheet'!G301</f>
        <v>0</v>
      </c>
      <c r="H301" t="str" cm="1">
        <f t="array" aca="1" ref="H301" ca="1">IF(SUMPRODUCT(--ISNUMBER( SEARCH(Target_gene_list_USER_INPUT,E301))) &gt; 0, "Keep", "Remove")</f>
        <v>Remove</v>
      </c>
      <c r="I301" t="e">
        <f t="shared" ca="1" si="4"/>
        <v>#N/A</v>
      </c>
    </row>
    <row r="302" spans="1:9" x14ac:dyDescent="0.2">
      <c r="A302">
        <f>'Input Sheet'!A302</f>
        <v>0</v>
      </c>
      <c r="B302">
        <f>'Input Sheet'!B302</f>
        <v>0</v>
      </c>
      <c r="C302">
        <f>'Input Sheet'!C302</f>
        <v>0</v>
      </c>
      <c r="D302">
        <f>'Input Sheet'!D302</f>
        <v>0</v>
      </c>
      <c r="E302">
        <f>'Input Sheet'!E302</f>
        <v>0</v>
      </c>
      <c r="F302">
        <f>'Input Sheet'!F302</f>
        <v>0</v>
      </c>
      <c r="G302">
        <f>'Input Sheet'!G302</f>
        <v>0</v>
      </c>
      <c r="H302" t="str" cm="1">
        <f t="array" aca="1" ref="H302" ca="1">IF(SUMPRODUCT(--ISNUMBER( SEARCH(Target_gene_list_USER_INPUT,E302))) &gt; 0, "Keep", "Remove")</f>
        <v>Remove</v>
      </c>
      <c r="I302" t="e">
        <f t="shared" ca="1" si="4"/>
        <v>#N/A</v>
      </c>
    </row>
    <row r="303" spans="1:9" x14ac:dyDescent="0.2">
      <c r="A303">
        <f>'Input Sheet'!A303</f>
        <v>0</v>
      </c>
      <c r="B303">
        <f>'Input Sheet'!B303</f>
        <v>0</v>
      </c>
      <c r="C303">
        <f>'Input Sheet'!C303</f>
        <v>0</v>
      </c>
      <c r="D303">
        <f>'Input Sheet'!D303</f>
        <v>0</v>
      </c>
      <c r="E303">
        <f>'Input Sheet'!E303</f>
        <v>0</v>
      </c>
      <c r="F303">
        <f>'Input Sheet'!F303</f>
        <v>0</v>
      </c>
      <c r="G303">
        <f>'Input Sheet'!G303</f>
        <v>0</v>
      </c>
      <c r="H303" t="str" cm="1">
        <f t="array" aca="1" ref="H303" ca="1">IF(SUMPRODUCT(--ISNUMBER( SEARCH(Target_gene_list_USER_INPUT,E303))) &gt; 0, "Keep", "Remove")</f>
        <v>Remove</v>
      </c>
      <c r="I303" t="e">
        <f t="shared" ca="1" si="4"/>
        <v>#N/A</v>
      </c>
    </row>
    <row r="304" spans="1:9" x14ac:dyDescent="0.2">
      <c r="A304">
        <f>'Input Sheet'!A304</f>
        <v>0</v>
      </c>
      <c r="B304">
        <f>'Input Sheet'!B304</f>
        <v>0</v>
      </c>
      <c r="C304">
        <f>'Input Sheet'!C304</f>
        <v>0</v>
      </c>
      <c r="D304">
        <f>'Input Sheet'!D304</f>
        <v>0</v>
      </c>
      <c r="E304">
        <f>'Input Sheet'!E304</f>
        <v>0</v>
      </c>
      <c r="F304">
        <f>'Input Sheet'!F304</f>
        <v>0</v>
      </c>
      <c r="G304">
        <f>'Input Sheet'!G304</f>
        <v>0</v>
      </c>
      <c r="H304" t="str" cm="1">
        <f t="array" aca="1" ref="H304" ca="1">IF(SUMPRODUCT(--ISNUMBER( SEARCH(Target_gene_list_USER_INPUT,E304))) &gt; 0, "Keep", "Remove")</f>
        <v>Remove</v>
      </c>
      <c r="I304" t="e">
        <f t="shared" ca="1" si="4"/>
        <v>#N/A</v>
      </c>
    </row>
    <row r="305" spans="1:9" x14ac:dyDescent="0.2">
      <c r="A305">
        <f>'Input Sheet'!A305</f>
        <v>0</v>
      </c>
      <c r="B305">
        <f>'Input Sheet'!B305</f>
        <v>0</v>
      </c>
      <c r="C305">
        <f>'Input Sheet'!C305</f>
        <v>0</v>
      </c>
      <c r="D305">
        <f>'Input Sheet'!D305</f>
        <v>0</v>
      </c>
      <c r="E305">
        <f>'Input Sheet'!E305</f>
        <v>0</v>
      </c>
      <c r="F305">
        <f>'Input Sheet'!F305</f>
        <v>0</v>
      </c>
      <c r="G305">
        <f>'Input Sheet'!G305</f>
        <v>0</v>
      </c>
      <c r="H305" t="str" cm="1">
        <f t="array" aca="1" ref="H305" ca="1">IF(SUMPRODUCT(--ISNUMBER( SEARCH(Target_gene_list_USER_INPUT,E305))) &gt; 0, "Keep", "Remove")</f>
        <v>Remove</v>
      </c>
      <c r="I305" t="e">
        <f t="shared" ca="1" si="4"/>
        <v>#N/A</v>
      </c>
    </row>
    <row r="306" spans="1:9" x14ac:dyDescent="0.2">
      <c r="A306">
        <f>'Input Sheet'!A306</f>
        <v>0</v>
      </c>
      <c r="B306">
        <f>'Input Sheet'!B306</f>
        <v>0</v>
      </c>
      <c r="C306">
        <f>'Input Sheet'!C306</f>
        <v>0</v>
      </c>
      <c r="D306">
        <f>'Input Sheet'!D306</f>
        <v>0</v>
      </c>
      <c r="E306">
        <f>'Input Sheet'!E306</f>
        <v>0</v>
      </c>
      <c r="F306">
        <f>'Input Sheet'!F306</f>
        <v>0</v>
      </c>
      <c r="G306">
        <f>'Input Sheet'!G306</f>
        <v>0</v>
      </c>
      <c r="H306" t="str" cm="1">
        <f t="array" aca="1" ref="H306" ca="1">IF(SUMPRODUCT(--ISNUMBER( SEARCH(Target_gene_list_USER_INPUT,E306))) &gt; 0, "Keep", "Remove")</f>
        <v>Remove</v>
      </c>
      <c r="I306" t="e">
        <f t="shared" ca="1" si="4"/>
        <v>#N/A</v>
      </c>
    </row>
    <row r="307" spans="1:9" x14ac:dyDescent="0.2">
      <c r="A307">
        <f>'Input Sheet'!A307</f>
        <v>0</v>
      </c>
      <c r="B307">
        <f>'Input Sheet'!B307</f>
        <v>0</v>
      </c>
      <c r="C307">
        <f>'Input Sheet'!C307</f>
        <v>0</v>
      </c>
      <c r="D307">
        <f>'Input Sheet'!D307</f>
        <v>0</v>
      </c>
      <c r="E307">
        <f>'Input Sheet'!E307</f>
        <v>0</v>
      </c>
      <c r="F307">
        <f>'Input Sheet'!F307</f>
        <v>0</v>
      </c>
      <c r="G307">
        <f>'Input Sheet'!G307</f>
        <v>0</v>
      </c>
      <c r="H307" t="str" cm="1">
        <f t="array" aca="1" ref="H307" ca="1">IF(SUMPRODUCT(--ISNUMBER( SEARCH(Target_gene_list_USER_INPUT,E307))) &gt; 0, "Keep", "Remove")</f>
        <v>Remove</v>
      </c>
      <c r="I307" t="e">
        <f t="shared" ca="1" si="4"/>
        <v>#N/A</v>
      </c>
    </row>
    <row r="308" spans="1:9" x14ac:dyDescent="0.2">
      <c r="A308">
        <f>'Input Sheet'!A308</f>
        <v>0</v>
      </c>
      <c r="B308">
        <f>'Input Sheet'!B308</f>
        <v>0</v>
      </c>
      <c r="C308">
        <f>'Input Sheet'!C308</f>
        <v>0</v>
      </c>
      <c r="D308">
        <f>'Input Sheet'!D308</f>
        <v>0</v>
      </c>
      <c r="E308">
        <f>'Input Sheet'!E308</f>
        <v>0</v>
      </c>
      <c r="F308">
        <f>'Input Sheet'!F308</f>
        <v>0</v>
      </c>
      <c r="G308">
        <f>'Input Sheet'!G308</f>
        <v>0</v>
      </c>
      <c r="H308" t="str" cm="1">
        <f t="array" aca="1" ref="H308" ca="1">IF(SUMPRODUCT(--ISNUMBER( SEARCH(Target_gene_list_USER_INPUT,E308))) &gt; 0, "Keep", "Remove")</f>
        <v>Remove</v>
      </c>
      <c r="I308" t="e">
        <f t="shared" ca="1" si="4"/>
        <v>#N/A</v>
      </c>
    </row>
    <row r="309" spans="1:9" x14ac:dyDescent="0.2">
      <c r="A309">
        <f>'Input Sheet'!A309</f>
        <v>0</v>
      </c>
      <c r="B309">
        <f>'Input Sheet'!B309</f>
        <v>0</v>
      </c>
      <c r="C309">
        <f>'Input Sheet'!C309</f>
        <v>0</v>
      </c>
      <c r="D309">
        <f>'Input Sheet'!D309</f>
        <v>0</v>
      </c>
      <c r="E309">
        <f>'Input Sheet'!E309</f>
        <v>0</v>
      </c>
      <c r="F309">
        <f>'Input Sheet'!F309</f>
        <v>0</v>
      </c>
      <c r="G309">
        <f>'Input Sheet'!G309</f>
        <v>0</v>
      </c>
      <c r="H309" t="str" cm="1">
        <f t="array" aca="1" ref="H309" ca="1">IF(SUMPRODUCT(--ISNUMBER( SEARCH(Target_gene_list_USER_INPUT,E309))) &gt; 0, "Keep", "Remove")</f>
        <v>Remove</v>
      </c>
      <c r="I309" t="e">
        <f t="shared" ca="1" si="4"/>
        <v>#N/A</v>
      </c>
    </row>
    <row r="310" spans="1:9" x14ac:dyDescent="0.2">
      <c r="A310">
        <f>'Input Sheet'!A310</f>
        <v>0</v>
      </c>
      <c r="B310">
        <f>'Input Sheet'!B310</f>
        <v>0</v>
      </c>
      <c r="C310">
        <f>'Input Sheet'!C310</f>
        <v>0</v>
      </c>
      <c r="D310">
        <f>'Input Sheet'!D310</f>
        <v>0</v>
      </c>
      <c r="E310">
        <f>'Input Sheet'!E310</f>
        <v>0</v>
      </c>
      <c r="F310">
        <f>'Input Sheet'!F310</f>
        <v>0</v>
      </c>
      <c r="G310">
        <f>'Input Sheet'!G310</f>
        <v>0</v>
      </c>
      <c r="H310" t="str" cm="1">
        <f t="array" aca="1" ref="H310" ca="1">IF(SUMPRODUCT(--ISNUMBER( SEARCH(Target_gene_list_USER_INPUT,E310))) &gt; 0, "Keep", "Remove")</f>
        <v>Remove</v>
      </c>
      <c r="I310" t="e">
        <f t="shared" ca="1" si="4"/>
        <v>#N/A</v>
      </c>
    </row>
    <row r="311" spans="1:9" x14ac:dyDescent="0.2">
      <c r="A311">
        <f>'Input Sheet'!A311</f>
        <v>0</v>
      </c>
      <c r="B311">
        <f>'Input Sheet'!B311</f>
        <v>0</v>
      </c>
      <c r="C311">
        <f>'Input Sheet'!C311</f>
        <v>0</v>
      </c>
      <c r="D311">
        <f>'Input Sheet'!D311</f>
        <v>0</v>
      </c>
      <c r="E311">
        <f>'Input Sheet'!E311</f>
        <v>0</v>
      </c>
      <c r="F311">
        <f>'Input Sheet'!F311</f>
        <v>0</v>
      </c>
      <c r="G311">
        <f>'Input Sheet'!G311</f>
        <v>0</v>
      </c>
      <c r="H311" t="str" cm="1">
        <f t="array" aca="1" ref="H311" ca="1">IF(SUMPRODUCT(--ISNUMBER( SEARCH(Target_gene_list_USER_INPUT,E311))) &gt; 0, "Keep", "Remove")</f>
        <v>Remove</v>
      </c>
      <c r="I311" t="e">
        <f t="shared" ca="1" si="4"/>
        <v>#N/A</v>
      </c>
    </row>
    <row r="312" spans="1:9" x14ac:dyDescent="0.2">
      <c r="A312">
        <f>'Input Sheet'!A312</f>
        <v>0</v>
      </c>
      <c r="B312">
        <f>'Input Sheet'!B312</f>
        <v>0</v>
      </c>
      <c r="C312">
        <f>'Input Sheet'!C312</f>
        <v>0</v>
      </c>
      <c r="D312">
        <f>'Input Sheet'!D312</f>
        <v>0</v>
      </c>
      <c r="E312">
        <f>'Input Sheet'!E312</f>
        <v>0</v>
      </c>
      <c r="F312">
        <f>'Input Sheet'!F312</f>
        <v>0</v>
      </c>
      <c r="G312">
        <f>'Input Sheet'!G312</f>
        <v>0</v>
      </c>
      <c r="H312" t="str" cm="1">
        <f t="array" aca="1" ref="H312" ca="1">IF(SUMPRODUCT(--ISNUMBER( SEARCH(Target_gene_list_USER_INPUT,E312))) &gt; 0, "Keep", "Remove")</f>
        <v>Remove</v>
      </c>
      <c r="I312" t="e">
        <f t="shared" ca="1" si="4"/>
        <v>#N/A</v>
      </c>
    </row>
    <row r="313" spans="1:9" x14ac:dyDescent="0.2">
      <c r="A313">
        <f>'Input Sheet'!A313</f>
        <v>0</v>
      </c>
      <c r="B313">
        <f>'Input Sheet'!B313</f>
        <v>0</v>
      </c>
      <c r="C313">
        <f>'Input Sheet'!C313</f>
        <v>0</v>
      </c>
      <c r="D313">
        <f>'Input Sheet'!D313</f>
        <v>0</v>
      </c>
      <c r="E313">
        <f>'Input Sheet'!E313</f>
        <v>0</v>
      </c>
      <c r="F313">
        <f>'Input Sheet'!F313</f>
        <v>0</v>
      </c>
      <c r="G313">
        <f>'Input Sheet'!G313</f>
        <v>0</v>
      </c>
      <c r="H313" t="str" cm="1">
        <f t="array" aca="1" ref="H313" ca="1">IF(SUMPRODUCT(--ISNUMBER( SEARCH(Target_gene_list_USER_INPUT,E313))) &gt; 0, "Keep", "Remove")</f>
        <v>Remove</v>
      </c>
      <c r="I313" t="e">
        <f t="shared" ca="1" si="4"/>
        <v>#N/A</v>
      </c>
    </row>
    <row r="314" spans="1:9" x14ac:dyDescent="0.2">
      <c r="A314">
        <f>'Input Sheet'!A314</f>
        <v>0</v>
      </c>
      <c r="B314">
        <f>'Input Sheet'!B314</f>
        <v>0</v>
      </c>
      <c r="C314">
        <f>'Input Sheet'!C314</f>
        <v>0</v>
      </c>
      <c r="D314">
        <f>'Input Sheet'!D314</f>
        <v>0</v>
      </c>
      <c r="E314">
        <f>'Input Sheet'!E314</f>
        <v>0</v>
      </c>
      <c r="F314">
        <f>'Input Sheet'!F314</f>
        <v>0</v>
      </c>
      <c r="G314">
        <f>'Input Sheet'!G314</f>
        <v>0</v>
      </c>
      <c r="H314" t="str" cm="1">
        <f t="array" aca="1" ref="H314" ca="1">IF(SUMPRODUCT(--ISNUMBER( SEARCH(Target_gene_list_USER_INPUT,E314))) &gt; 0, "Keep", "Remove")</f>
        <v>Remove</v>
      </c>
      <c r="I314" t="e">
        <f t="shared" ca="1" si="4"/>
        <v>#N/A</v>
      </c>
    </row>
    <row r="315" spans="1:9" x14ac:dyDescent="0.2">
      <c r="A315">
        <f>'Input Sheet'!A315</f>
        <v>0</v>
      </c>
      <c r="B315">
        <f>'Input Sheet'!B315</f>
        <v>0</v>
      </c>
      <c r="C315">
        <f>'Input Sheet'!C315</f>
        <v>0</v>
      </c>
      <c r="D315">
        <f>'Input Sheet'!D315</f>
        <v>0</v>
      </c>
      <c r="E315">
        <f>'Input Sheet'!E315</f>
        <v>0</v>
      </c>
      <c r="F315">
        <f>'Input Sheet'!F315</f>
        <v>0</v>
      </c>
      <c r="G315">
        <f>'Input Sheet'!G315</f>
        <v>0</v>
      </c>
      <c r="H315" t="str" cm="1">
        <f t="array" aca="1" ref="H315" ca="1">IF(SUMPRODUCT(--ISNUMBER( SEARCH(Target_gene_list_USER_INPUT,E315))) &gt; 0, "Keep", "Remove")</f>
        <v>Remove</v>
      </c>
      <c r="I315" t="e">
        <f t="shared" ca="1" si="4"/>
        <v>#N/A</v>
      </c>
    </row>
    <row r="316" spans="1:9" x14ac:dyDescent="0.2">
      <c r="A316">
        <f>'Input Sheet'!A316</f>
        <v>0</v>
      </c>
      <c r="B316">
        <f>'Input Sheet'!B316</f>
        <v>0</v>
      </c>
      <c r="C316">
        <f>'Input Sheet'!C316</f>
        <v>0</v>
      </c>
      <c r="D316">
        <f>'Input Sheet'!D316</f>
        <v>0</v>
      </c>
      <c r="E316">
        <f>'Input Sheet'!E316</f>
        <v>0</v>
      </c>
      <c r="F316">
        <f>'Input Sheet'!F316</f>
        <v>0</v>
      </c>
      <c r="G316">
        <f>'Input Sheet'!G316</f>
        <v>0</v>
      </c>
      <c r="H316" t="str" cm="1">
        <f t="array" aca="1" ref="H316" ca="1">IF(SUMPRODUCT(--ISNUMBER( SEARCH(Target_gene_list_USER_INPUT,E316))) &gt; 0, "Keep", "Remove")</f>
        <v>Remove</v>
      </c>
      <c r="I316" t="e">
        <f t="shared" ca="1" si="4"/>
        <v>#N/A</v>
      </c>
    </row>
    <row r="317" spans="1:9" x14ac:dyDescent="0.2">
      <c r="A317">
        <f>'Input Sheet'!A317</f>
        <v>0</v>
      </c>
      <c r="B317">
        <f>'Input Sheet'!B317</f>
        <v>0</v>
      </c>
      <c r="C317">
        <f>'Input Sheet'!C317</f>
        <v>0</v>
      </c>
      <c r="D317">
        <f>'Input Sheet'!D317</f>
        <v>0</v>
      </c>
      <c r="E317">
        <f>'Input Sheet'!E317</f>
        <v>0</v>
      </c>
      <c r="F317">
        <f>'Input Sheet'!F317</f>
        <v>0</v>
      </c>
      <c r="G317">
        <f>'Input Sheet'!G317</f>
        <v>0</v>
      </c>
      <c r="H317" t="str" cm="1">
        <f t="array" aca="1" ref="H317" ca="1">IF(SUMPRODUCT(--ISNUMBER( SEARCH(Target_gene_list_USER_INPUT,E317))) &gt; 0, "Keep", "Remove")</f>
        <v>Remove</v>
      </c>
      <c r="I317" t="e">
        <f t="shared" ca="1" si="4"/>
        <v>#N/A</v>
      </c>
    </row>
    <row r="318" spans="1:9" x14ac:dyDescent="0.2">
      <c r="A318">
        <f>'Input Sheet'!A318</f>
        <v>0</v>
      </c>
      <c r="B318">
        <f>'Input Sheet'!B318</f>
        <v>0</v>
      </c>
      <c r="C318">
        <f>'Input Sheet'!C318</f>
        <v>0</v>
      </c>
      <c r="D318">
        <f>'Input Sheet'!D318</f>
        <v>0</v>
      </c>
      <c r="E318">
        <f>'Input Sheet'!E318</f>
        <v>0</v>
      </c>
      <c r="F318">
        <f>'Input Sheet'!F318</f>
        <v>0</v>
      </c>
      <c r="G318">
        <f>'Input Sheet'!G318</f>
        <v>0</v>
      </c>
      <c r="H318" t="str" cm="1">
        <f t="array" aca="1" ref="H318" ca="1">IF(SUMPRODUCT(--ISNUMBER( SEARCH(Target_gene_list_USER_INPUT,E318))) &gt; 0, "Keep", "Remove")</f>
        <v>Remove</v>
      </c>
      <c r="I318" t="e">
        <f t="shared" ca="1" si="4"/>
        <v>#N/A</v>
      </c>
    </row>
    <row r="319" spans="1:9" x14ac:dyDescent="0.2">
      <c r="A319">
        <f>'Input Sheet'!A319</f>
        <v>0</v>
      </c>
      <c r="B319">
        <f>'Input Sheet'!B319</f>
        <v>0</v>
      </c>
      <c r="C319">
        <f>'Input Sheet'!C319</f>
        <v>0</v>
      </c>
      <c r="D319">
        <f>'Input Sheet'!D319</f>
        <v>0</v>
      </c>
      <c r="E319">
        <f>'Input Sheet'!E319</f>
        <v>0</v>
      </c>
      <c r="F319">
        <f>'Input Sheet'!F319</f>
        <v>0</v>
      </c>
      <c r="G319">
        <f>'Input Sheet'!G319</f>
        <v>0</v>
      </c>
      <c r="H319" t="str" cm="1">
        <f t="array" aca="1" ref="H319" ca="1">IF(SUMPRODUCT(--ISNUMBER( SEARCH(Target_gene_list_USER_INPUT,E319))) &gt; 0, "Keep", "Remove")</f>
        <v>Remove</v>
      </c>
      <c r="I319" t="e">
        <f t="shared" ca="1" si="4"/>
        <v>#N/A</v>
      </c>
    </row>
    <row r="320" spans="1:9" x14ac:dyDescent="0.2">
      <c r="A320">
        <f>'Input Sheet'!A320</f>
        <v>0</v>
      </c>
      <c r="B320">
        <f>'Input Sheet'!B320</f>
        <v>0</v>
      </c>
      <c r="C320">
        <f>'Input Sheet'!C320</f>
        <v>0</v>
      </c>
      <c r="D320">
        <f>'Input Sheet'!D320</f>
        <v>0</v>
      </c>
      <c r="E320">
        <f>'Input Sheet'!E320</f>
        <v>0</v>
      </c>
      <c r="F320">
        <f>'Input Sheet'!F320</f>
        <v>0</v>
      </c>
      <c r="G320">
        <f>'Input Sheet'!G320</f>
        <v>0</v>
      </c>
      <c r="H320" t="str" cm="1">
        <f t="array" aca="1" ref="H320" ca="1">IF(SUMPRODUCT(--ISNUMBER( SEARCH(Target_gene_list_USER_INPUT,E320))) &gt; 0, "Keep", "Remove")</f>
        <v>Remove</v>
      </c>
      <c r="I320" t="e">
        <f t="shared" ca="1" si="4"/>
        <v>#N/A</v>
      </c>
    </row>
    <row r="321" spans="1:9" x14ac:dyDescent="0.2">
      <c r="A321">
        <f>'Input Sheet'!A321</f>
        <v>0</v>
      </c>
      <c r="B321">
        <f>'Input Sheet'!B321</f>
        <v>0</v>
      </c>
      <c r="C321">
        <f>'Input Sheet'!C321</f>
        <v>0</v>
      </c>
      <c r="D321">
        <f>'Input Sheet'!D321</f>
        <v>0</v>
      </c>
      <c r="E321">
        <f>'Input Sheet'!E321</f>
        <v>0</v>
      </c>
      <c r="F321">
        <f>'Input Sheet'!F321</f>
        <v>0</v>
      </c>
      <c r="G321">
        <f>'Input Sheet'!G321</f>
        <v>0</v>
      </c>
      <c r="H321" t="str" cm="1">
        <f t="array" aca="1" ref="H321" ca="1">IF(SUMPRODUCT(--ISNUMBER( SEARCH(Target_gene_list_USER_INPUT,E321))) &gt; 0, "Keep", "Remove")</f>
        <v>Remove</v>
      </c>
      <c r="I321" t="e">
        <f t="shared" ca="1" si="4"/>
        <v>#N/A</v>
      </c>
    </row>
    <row r="322" spans="1:9" x14ac:dyDescent="0.2">
      <c r="A322">
        <f>'Input Sheet'!A322</f>
        <v>0</v>
      </c>
      <c r="B322">
        <f>'Input Sheet'!B322</f>
        <v>0</v>
      </c>
      <c r="C322">
        <f>'Input Sheet'!C322</f>
        <v>0</v>
      </c>
      <c r="D322">
        <f>'Input Sheet'!D322</f>
        <v>0</v>
      </c>
      <c r="E322">
        <f>'Input Sheet'!E322</f>
        <v>0</v>
      </c>
      <c r="F322">
        <f>'Input Sheet'!F322</f>
        <v>0</v>
      </c>
      <c r="G322">
        <f>'Input Sheet'!G322</f>
        <v>0</v>
      </c>
      <c r="H322" t="str" cm="1">
        <f t="array" aca="1" ref="H322" ca="1">IF(SUMPRODUCT(--ISNUMBER( SEARCH(Target_gene_list_USER_INPUT,E322))) &gt; 0, "Keep", "Remove")</f>
        <v>Remove</v>
      </c>
      <c r="I322" t="e">
        <f t="shared" ca="1" si="4"/>
        <v>#N/A</v>
      </c>
    </row>
    <row r="323" spans="1:9" x14ac:dyDescent="0.2">
      <c r="A323">
        <f>'Input Sheet'!A323</f>
        <v>0</v>
      </c>
      <c r="B323">
        <f>'Input Sheet'!B323</f>
        <v>0</v>
      </c>
      <c r="C323">
        <f>'Input Sheet'!C323</f>
        <v>0</v>
      </c>
      <c r="D323">
        <f>'Input Sheet'!D323</f>
        <v>0</v>
      </c>
      <c r="E323">
        <f>'Input Sheet'!E323</f>
        <v>0</v>
      </c>
      <c r="F323">
        <f>'Input Sheet'!F323</f>
        <v>0</v>
      </c>
      <c r="G323">
        <f>'Input Sheet'!G323</f>
        <v>0</v>
      </c>
      <c r="H323" t="str" cm="1">
        <f t="array" aca="1" ref="H323" ca="1">IF(SUMPRODUCT(--ISNUMBER( SEARCH(Target_gene_list_USER_INPUT,E323))) &gt; 0, "Keep", "Remove")</f>
        <v>Remove</v>
      </c>
      <c r="I323" t="e">
        <f t="shared" ref="I323:I385" ca="1" si="5">_xlfn.XLOOKUP($J$2,H323,D323,,0,)</f>
        <v>#N/A</v>
      </c>
    </row>
    <row r="324" spans="1:9" x14ac:dyDescent="0.2">
      <c r="A324">
        <f>'Input Sheet'!A324</f>
        <v>0</v>
      </c>
      <c r="B324">
        <f>'Input Sheet'!B324</f>
        <v>0</v>
      </c>
      <c r="C324">
        <f>'Input Sheet'!C324</f>
        <v>0</v>
      </c>
      <c r="D324">
        <f>'Input Sheet'!D324</f>
        <v>0</v>
      </c>
      <c r="E324">
        <f>'Input Sheet'!E324</f>
        <v>0</v>
      </c>
      <c r="F324">
        <f>'Input Sheet'!F324</f>
        <v>0</v>
      </c>
      <c r="G324">
        <f>'Input Sheet'!G324</f>
        <v>0</v>
      </c>
      <c r="H324" t="str" cm="1">
        <f t="array" aca="1" ref="H324" ca="1">IF(SUMPRODUCT(--ISNUMBER( SEARCH(Target_gene_list_USER_INPUT,E324))) &gt; 0, "Keep", "Remove")</f>
        <v>Remove</v>
      </c>
      <c r="I324" t="e">
        <f t="shared" ca="1" si="5"/>
        <v>#N/A</v>
      </c>
    </row>
    <row r="325" spans="1:9" x14ac:dyDescent="0.2">
      <c r="A325">
        <f>'Input Sheet'!A325</f>
        <v>0</v>
      </c>
      <c r="B325">
        <f>'Input Sheet'!B325</f>
        <v>0</v>
      </c>
      <c r="C325">
        <f>'Input Sheet'!C325</f>
        <v>0</v>
      </c>
      <c r="D325">
        <f>'Input Sheet'!D325</f>
        <v>0</v>
      </c>
      <c r="E325">
        <f>'Input Sheet'!E325</f>
        <v>0</v>
      </c>
      <c r="F325">
        <f>'Input Sheet'!F325</f>
        <v>0</v>
      </c>
      <c r="G325">
        <f>'Input Sheet'!G325</f>
        <v>0</v>
      </c>
      <c r="H325" t="str" cm="1">
        <f t="array" aca="1" ref="H325" ca="1">IF(SUMPRODUCT(--ISNUMBER( SEARCH(Target_gene_list_USER_INPUT,E325))) &gt; 0, "Keep", "Remove")</f>
        <v>Remove</v>
      </c>
      <c r="I325" t="e">
        <f t="shared" ca="1" si="5"/>
        <v>#N/A</v>
      </c>
    </row>
    <row r="326" spans="1:9" x14ac:dyDescent="0.2">
      <c r="A326">
        <f>'Input Sheet'!A326</f>
        <v>0</v>
      </c>
      <c r="B326">
        <f>'Input Sheet'!B326</f>
        <v>0</v>
      </c>
      <c r="C326">
        <f>'Input Sheet'!C326</f>
        <v>0</v>
      </c>
      <c r="D326">
        <f>'Input Sheet'!D326</f>
        <v>0</v>
      </c>
      <c r="E326">
        <f>'Input Sheet'!E326</f>
        <v>0</v>
      </c>
      <c r="F326">
        <f>'Input Sheet'!F326</f>
        <v>0</v>
      </c>
      <c r="G326">
        <f>'Input Sheet'!G326</f>
        <v>0</v>
      </c>
      <c r="H326" t="str" cm="1">
        <f t="array" aca="1" ref="H326" ca="1">IF(SUMPRODUCT(--ISNUMBER( SEARCH(Target_gene_list_USER_INPUT,E326))) &gt; 0, "Keep", "Remove")</f>
        <v>Remove</v>
      </c>
      <c r="I326" t="e">
        <f t="shared" ca="1" si="5"/>
        <v>#N/A</v>
      </c>
    </row>
    <row r="327" spans="1:9" x14ac:dyDescent="0.2">
      <c r="A327">
        <f>'Input Sheet'!A327</f>
        <v>0</v>
      </c>
      <c r="B327">
        <f>'Input Sheet'!B327</f>
        <v>0</v>
      </c>
      <c r="C327">
        <f>'Input Sheet'!C327</f>
        <v>0</v>
      </c>
      <c r="D327">
        <f>'Input Sheet'!D327</f>
        <v>0</v>
      </c>
      <c r="E327">
        <f>'Input Sheet'!E327</f>
        <v>0</v>
      </c>
      <c r="F327">
        <f>'Input Sheet'!F327</f>
        <v>0</v>
      </c>
      <c r="G327">
        <f>'Input Sheet'!G327</f>
        <v>0</v>
      </c>
      <c r="H327" t="str" cm="1">
        <f t="array" aca="1" ref="H327" ca="1">IF(SUMPRODUCT(--ISNUMBER( SEARCH(Target_gene_list_USER_INPUT,E327))) &gt; 0, "Keep", "Remove")</f>
        <v>Remove</v>
      </c>
      <c r="I327" t="e">
        <f t="shared" ca="1" si="5"/>
        <v>#N/A</v>
      </c>
    </row>
    <row r="328" spans="1:9" x14ac:dyDescent="0.2">
      <c r="A328">
        <f>'Input Sheet'!A328</f>
        <v>0</v>
      </c>
      <c r="B328">
        <f>'Input Sheet'!B328</f>
        <v>0</v>
      </c>
      <c r="C328">
        <f>'Input Sheet'!C328</f>
        <v>0</v>
      </c>
      <c r="D328">
        <f>'Input Sheet'!D328</f>
        <v>0</v>
      </c>
      <c r="E328">
        <f>'Input Sheet'!E328</f>
        <v>0</v>
      </c>
      <c r="F328">
        <f>'Input Sheet'!F328</f>
        <v>0</v>
      </c>
      <c r="G328">
        <f>'Input Sheet'!G328</f>
        <v>0</v>
      </c>
      <c r="H328" t="str" cm="1">
        <f t="array" aca="1" ref="H328" ca="1">IF(SUMPRODUCT(--ISNUMBER( SEARCH(Target_gene_list_USER_INPUT,E328))) &gt; 0, "Keep", "Remove")</f>
        <v>Remove</v>
      </c>
      <c r="I328" t="e">
        <f t="shared" ca="1" si="5"/>
        <v>#N/A</v>
      </c>
    </row>
    <row r="329" spans="1:9" x14ac:dyDescent="0.2">
      <c r="A329">
        <f>'Input Sheet'!A329</f>
        <v>0</v>
      </c>
      <c r="B329">
        <f>'Input Sheet'!B329</f>
        <v>0</v>
      </c>
      <c r="C329">
        <f>'Input Sheet'!C329</f>
        <v>0</v>
      </c>
      <c r="D329">
        <f>'Input Sheet'!D329</f>
        <v>0</v>
      </c>
      <c r="E329">
        <f>'Input Sheet'!E329</f>
        <v>0</v>
      </c>
      <c r="F329">
        <f>'Input Sheet'!F329</f>
        <v>0</v>
      </c>
      <c r="G329">
        <f>'Input Sheet'!G329</f>
        <v>0</v>
      </c>
      <c r="H329" t="str" cm="1">
        <f t="array" aca="1" ref="H329" ca="1">IF(SUMPRODUCT(--ISNUMBER( SEARCH(Target_gene_list_USER_INPUT,E329))) &gt; 0, "Keep", "Remove")</f>
        <v>Remove</v>
      </c>
      <c r="I329" t="e">
        <f t="shared" ca="1" si="5"/>
        <v>#N/A</v>
      </c>
    </row>
    <row r="330" spans="1:9" x14ac:dyDescent="0.2">
      <c r="A330">
        <f>'Input Sheet'!A330</f>
        <v>0</v>
      </c>
      <c r="B330">
        <f>'Input Sheet'!B330</f>
        <v>0</v>
      </c>
      <c r="C330">
        <f>'Input Sheet'!C330</f>
        <v>0</v>
      </c>
      <c r="D330">
        <f>'Input Sheet'!D330</f>
        <v>0</v>
      </c>
      <c r="E330">
        <f>'Input Sheet'!E330</f>
        <v>0</v>
      </c>
      <c r="F330">
        <f>'Input Sheet'!F330</f>
        <v>0</v>
      </c>
      <c r="G330">
        <f>'Input Sheet'!G330</f>
        <v>0</v>
      </c>
      <c r="H330" t="str" cm="1">
        <f t="array" aca="1" ref="H330" ca="1">IF(SUMPRODUCT(--ISNUMBER( SEARCH(Target_gene_list_USER_INPUT,E330))) &gt; 0, "Keep", "Remove")</f>
        <v>Remove</v>
      </c>
      <c r="I330" t="e">
        <f t="shared" ca="1" si="5"/>
        <v>#N/A</v>
      </c>
    </row>
    <row r="331" spans="1:9" x14ac:dyDescent="0.2">
      <c r="A331">
        <f>'Input Sheet'!A331</f>
        <v>0</v>
      </c>
      <c r="B331">
        <f>'Input Sheet'!B331</f>
        <v>0</v>
      </c>
      <c r="C331">
        <f>'Input Sheet'!C331</f>
        <v>0</v>
      </c>
      <c r="D331">
        <f>'Input Sheet'!D331</f>
        <v>0</v>
      </c>
      <c r="E331">
        <f>'Input Sheet'!E331</f>
        <v>0</v>
      </c>
      <c r="F331">
        <f>'Input Sheet'!F331</f>
        <v>0</v>
      </c>
      <c r="G331">
        <f>'Input Sheet'!G331</f>
        <v>0</v>
      </c>
      <c r="H331" t="str" cm="1">
        <f t="array" aca="1" ref="H331" ca="1">IF(SUMPRODUCT(--ISNUMBER( SEARCH(Target_gene_list_USER_INPUT,E331))) &gt; 0, "Keep", "Remove")</f>
        <v>Remove</v>
      </c>
      <c r="I331" t="e">
        <f t="shared" ca="1" si="5"/>
        <v>#N/A</v>
      </c>
    </row>
    <row r="332" spans="1:9" x14ac:dyDescent="0.2">
      <c r="A332">
        <f>'Input Sheet'!A332</f>
        <v>0</v>
      </c>
      <c r="B332">
        <f>'Input Sheet'!B332</f>
        <v>0</v>
      </c>
      <c r="C332">
        <f>'Input Sheet'!C332</f>
        <v>0</v>
      </c>
      <c r="D332">
        <f>'Input Sheet'!D332</f>
        <v>0</v>
      </c>
      <c r="E332">
        <f>'Input Sheet'!E332</f>
        <v>0</v>
      </c>
      <c r="F332">
        <f>'Input Sheet'!F332</f>
        <v>0</v>
      </c>
      <c r="G332">
        <f>'Input Sheet'!G332</f>
        <v>0</v>
      </c>
      <c r="H332" t="str" cm="1">
        <f t="array" aca="1" ref="H332" ca="1">IF(SUMPRODUCT(--ISNUMBER( SEARCH(Target_gene_list_USER_INPUT,E332))) &gt; 0, "Keep", "Remove")</f>
        <v>Remove</v>
      </c>
      <c r="I332" t="e">
        <f t="shared" ca="1" si="5"/>
        <v>#N/A</v>
      </c>
    </row>
    <row r="333" spans="1:9" x14ac:dyDescent="0.2">
      <c r="A333">
        <f>'Input Sheet'!A333</f>
        <v>0</v>
      </c>
      <c r="B333">
        <f>'Input Sheet'!B333</f>
        <v>0</v>
      </c>
      <c r="C333">
        <f>'Input Sheet'!C333</f>
        <v>0</v>
      </c>
      <c r="D333">
        <f>'Input Sheet'!D333</f>
        <v>0</v>
      </c>
      <c r="E333">
        <f>'Input Sheet'!E333</f>
        <v>0</v>
      </c>
      <c r="F333">
        <f>'Input Sheet'!F333</f>
        <v>0</v>
      </c>
      <c r="G333">
        <f>'Input Sheet'!G333</f>
        <v>0</v>
      </c>
      <c r="H333" t="str" cm="1">
        <f t="array" aca="1" ref="H333" ca="1">IF(SUMPRODUCT(--ISNUMBER( SEARCH(Target_gene_list_USER_INPUT,E333))) &gt; 0, "Keep", "Remove")</f>
        <v>Remove</v>
      </c>
      <c r="I333" t="e">
        <f t="shared" ca="1" si="5"/>
        <v>#N/A</v>
      </c>
    </row>
    <row r="334" spans="1:9" x14ac:dyDescent="0.2">
      <c r="A334">
        <f>'Input Sheet'!A334</f>
        <v>0</v>
      </c>
      <c r="B334">
        <f>'Input Sheet'!B334</f>
        <v>0</v>
      </c>
      <c r="C334">
        <f>'Input Sheet'!C334</f>
        <v>0</v>
      </c>
      <c r="D334">
        <f>'Input Sheet'!D334</f>
        <v>0</v>
      </c>
      <c r="E334">
        <f>'Input Sheet'!E334</f>
        <v>0</v>
      </c>
      <c r="F334">
        <f>'Input Sheet'!F334</f>
        <v>0</v>
      </c>
      <c r="G334">
        <f>'Input Sheet'!G334</f>
        <v>0</v>
      </c>
      <c r="H334" t="str" cm="1">
        <f t="array" aca="1" ref="H334" ca="1">IF(SUMPRODUCT(--ISNUMBER( SEARCH(Target_gene_list_USER_INPUT,E334))) &gt; 0, "Keep", "Remove")</f>
        <v>Remove</v>
      </c>
      <c r="I334" t="e">
        <f t="shared" ca="1" si="5"/>
        <v>#N/A</v>
      </c>
    </row>
    <row r="335" spans="1:9" x14ac:dyDescent="0.2">
      <c r="A335">
        <f>'Input Sheet'!A335</f>
        <v>0</v>
      </c>
      <c r="B335">
        <f>'Input Sheet'!B335</f>
        <v>0</v>
      </c>
      <c r="C335">
        <f>'Input Sheet'!C335</f>
        <v>0</v>
      </c>
      <c r="D335">
        <f>'Input Sheet'!D335</f>
        <v>0</v>
      </c>
      <c r="E335">
        <f>'Input Sheet'!E335</f>
        <v>0</v>
      </c>
      <c r="F335">
        <f>'Input Sheet'!F335</f>
        <v>0</v>
      </c>
      <c r="G335">
        <f>'Input Sheet'!G335</f>
        <v>0</v>
      </c>
      <c r="H335" t="str" cm="1">
        <f t="array" aca="1" ref="H335" ca="1">IF(SUMPRODUCT(--ISNUMBER( SEARCH(Target_gene_list_USER_INPUT,E335))) &gt; 0, "Keep", "Remove")</f>
        <v>Remove</v>
      </c>
      <c r="I335" t="e">
        <f t="shared" ca="1" si="5"/>
        <v>#N/A</v>
      </c>
    </row>
    <row r="336" spans="1:9" x14ac:dyDescent="0.2">
      <c r="A336">
        <f>'Input Sheet'!A336</f>
        <v>0</v>
      </c>
      <c r="B336">
        <f>'Input Sheet'!B336</f>
        <v>0</v>
      </c>
      <c r="C336">
        <f>'Input Sheet'!C336</f>
        <v>0</v>
      </c>
      <c r="D336">
        <f>'Input Sheet'!D336</f>
        <v>0</v>
      </c>
      <c r="E336">
        <f>'Input Sheet'!E336</f>
        <v>0</v>
      </c>
      <c r="F336">
        <f>'Input Sheet'!F336</f>
        <v>0</v>
      </c>
      <c r="G336">
        <f>'Input Sheet'!G336</f>
        <v>0</v>
      </c>
      <c r="H336" t="str" cm="1">
        <f t="array" aca="1" ref="H336" ca="1">IF(SUMPRODUCT(--ISNUMBER( SEARCH(Target_gene_list_USER_INPUT,E336))) &gt; 0, "Keep", "Remove")</f>
        <v>Remove</v>
      </c>
      <c r="I336" t="e">
        <f t="shared" ca="1" si="5"/>
        <v>#N/A</v>
      </c>
    </row>
    <row r="337" spans="1:9" x14ac:dyDescent="0.2">
      <c r="A337">
        <f>'Input Sheet'!A337</f>
        <v>0</v>
      </c>
      <c r="B337">
        <f>'Input Sheet'!B337</f>
        <v>0</v>
      </c>
      <c r="C337">
        <f>'Input Sheet'!C337</f>
        <v>0</v>
      </c>
      <c r="D337">
        <f>'Input Sheet'!D337</f>
        <v>0</v>
      </c>
      <c r="E337">
        <f>'Input Sheet'!E337</f>
        <v>0</v>
      </c>
      <c r="F337">
        <f>'Input Sheet'!F337</f>
        <v>0</v>
      </c>
      <c r="G337">
        <f>'Input Sheet'!G337</f>
        <v>0</v>
      </c>
      <c r="H337" t="str" cm="1">
        <f t="array" aca="1" ref="H337" ca="1">IF(SUMPRODUCT(--ISNUMBER( SEARCH(Target_gene_list_USER_INPUT,E337))) &gt; 0, "Keep", "Remove")</f>
        <v>Remove</v>
      </c>
      <c r="I337" t="e">
        <f t="shared" ca="1" si="5"/>
        <v>#N/A</v>
      </c>
    </row>
    <row r="338" spans="1:9" x14ac:dyDescent="0.2">
      <c r="A338">
        <f>'Input Sheet'!A338</f>
        <v>0</v>
      </c>
      <c r="B338">
        <f>'Input Sheet'!B338</f>
        <v>0</v>
      </c>
      <c r="C338">
        <f>'Input Sheet'!C338</f>
        <v>0</v>
      </c>
      <c r="D338">
        <f>'Input Sheet'!D338</f>
        <v>0</v>
      </c>
      <c r="E338">
        <f>'Input Sheet'!E338</f>
        <v>0</v>
      </c>
      <c r="F338">
        <f>'Input Sheet'!F338</f>
        <v>0</v>
      </c>
      <c r="G338">
        <f>'Input Sheet'!G338</f>
        <v>0</v>
      </c>
      <c r="H338" t="str" cm="1">
        <f t="array" aca="1" ref="H338" ca="1">IF(SUMPRODUCT(--ISNUMBER( SEARCH(Target_gene_list_USER_INPUT,E338))) &gt; 0, "Keep", "Remove")</f>
        <v>Remove</v>
      </c>
      <c r="I338" t="e">
        <f t="shared" ca="1" si="5"/>
        <v>#N/A</v>
      </c>
    </row>
    <row r="339" spans="1:9" x14ac:dyDescent="0.2">
      <c r="A339">
        <f>'Input Sheet'!A339</f>
        <v>0</v>
      </c>
      <c r="B339">
        <f>'Input Sheet'!B339</f>
        <v>0</v>
      </c>
      <c r="C339">
        <f>'Input Sheet'!C339</f>
        <v>0</v>
      </c>
      <c r="D339">
        <f>'Input Sheet'!D339</f>
        <v>0</v>
      </c>
      <c r="E339">
        <f>'Input Sheet'!E339</f>
        <v>0</v>
      </c>
      <c r="F339">
        <f>'Input Sheet'!F339</f>
        <v>0</v>
      </c>
      <c r="G339">
        <f>'Input Sheet'!G339</f>
        <v>0</v>
      </c>
      <c r="H339" t="str" cm="1">
        <f t="array" aca="1" ref="H339" ca="1">IF(SUMPRODUCT(--ISNUMBER( SEARCH(Target_gene_list_USER_INPUT,E339))) &gt; 0, "Keep", "Remove")</f>
        <v>Remove</v>
      </c>
      <c r="I339" t="e">
        <f t="shared" ca="1" si="5"/>
        <v>#N/A</v>
      </c>
    </row>
    <row r="340" spans="1:9" x14ac:dyDescent="0.2">
      <c r="A340">
        <f>'Input Sheet'!A340</f>
        <v>0</v>
      </c>
      <c r="B340">
        <f>'Input Sheet'!B340</f>
        <v>0</v>
      </c>
      <c r="C340">
        <f>'Input Sheet'!C340</f>
        <v>0</v>
      </c>
      <c r="D340">
        <f>'Input Sheet'!D340</f>
        <v>0</v>
      </c>
      <c r="E340">
        <f>'Input Sheet'!E340</f>
        <v>0</v>
      </c>
      <c r="F340">
        <f>'Input Sheet'!F340</f>
        <v>0</v>
      </c>
      <c r="G340">
        <f>'Input Sheet'!G340</f>
        <v>0</v>
      </c>
      <c r="H340" t="str" cm="1">
        <f t="array" aca="1" ref="H340" ca="1">IF(SUMPRODUCT(--ISNUMBER( SEARCH(Target_gene_list_USER_INPUT,E340))) &gt; 0, "Keep", "Remove")</f>
        <v>Remove</v>
      </c>
      <c r="I340" t="e">
        <f t="shared" ca="1" si="5"/>
        <v>#N/A</v>
      </c>
    </row>
    <row r="341" spans="1:9" x14ac:dyDescent="0.2">
      <c r="A341">
        <f>'Input Sheet'!A341</f>
        <v>0</v>
      </c>
      <c r="B341">
        <f>'Input Sheet'!B341</f>
        <v>0</v>
      </c>
      <c r="C341">
        <f>'Input Sheet'!C341</f>
        <v>0</v>
      </c>
      <c r="D341">
        <f>'Input Sheet'!D341</f>
        <v>0</v>
      </c>
      <c r="E341">
        <f>'Input Sheet'!E341</f>
        <v>0</v>
      </c>
      <c r="F341">
        <f>'Input Sheet'!F341</f>
        <v>0</v>
      </c>
      <c r="G341">
        <f>'Input Sheet'!G341</f>
        <v>0</v>
      </c>
      <c r="H341" t="str" cm="1">
        <f t="array" aca="1" ref="H341" ca="1">IF(SUMPRODUCT(--ISNUMBER( SEARCH(Target_gene_list_USER_INPUT,E341))) &gt; 0, "Keep", "Remove")</f>
        <v>Remove</v>
      </c>
      <c r="I341" t="e">
        <f t="shared" ca="1" si="5"/>
        <v>#N/A</v>
      </c>
    </row>
    <row r="342" spans="1:9" x14ac:dyDescent="0.2">
      <c r="A342">
        <f>'Input Sheet'!A342</f>
        <v>0</v>
      </c>
      <c r="B342">
        <f>'Input Sheet'!B342</f>
        <v>0</v>
      </c>
      <c r="C342">
        <f>'Input Sheet'!C342</f>
        <v>0</v>
      </c>
      <c r="D342">
        <f>'Input Sheet'!D342</f>
        <v>0</v>
      </c>
      <c r="E342">
        <f>'Input Sheet'!E342</f>
        <v>0</v>
      </c>
      <c r="F342">
        <f>'Input Sheet'!F342</f>
        <v>0</v>
      </c>
      <c r="G342">
        <f>'Input Sheet'!G342</f>
        <v>0</v>
      </c>
      <c r="H342" t="str" cm="1">
        <f t="array" aca="1" ref="H342" ca="1">IF(SUMPRODUCT(--ISNUMBER( SEARCH(Target_gene_list_USER_INPUT,E342))) &gt; 0, "Keep", "Remove")</f>
        <v>Remove</v>
      </c>
      <c r="I342" t="e">
        <f t="shared" ca="1" si="5"/>
        <v>#N/A</v>
      </c>
    </row>
    <row r="343" spans="1:9" x14ac:dyDescent="0.2">
      <c r="A343">
        <f>'Input Sheet'!A343</f>
        <v>0</v>
      </c>
      <c r="B343">
        <f>'Input Sheet'!B343</f>
        <v>0</v>
      </c>
      <c r="C343">
        <f>'Input Sheet'!C343</f>
        <v>0</v>
      </c>
      <c r="D343">
        <f>'Input Sheet'!D343</f>
        <v>0</v>
      </c>
      <c r="E343">
        <f>'Input Sheet'!E343</f>
        <v>0</v>
      </c>
      <c r="F343">
        <f>'Input Sheet'!F343</f>
        <v>0</v>
      </c>
      <c r="G343">
        <f>'Input Sheet'!G343</f>
        <v>0</v>
      </c>
      <c r="H343" t="str" cm="1">
        <f t="array" aca="1" ref="H343" ca="1">IF(SUMPRODUCT(--ISNUMBER( SEARCH(Target_gene_list_USER_INPUT,E343))) &gt; 0, "Keep", "Remove")</f>
        <v>Remove</v>
      </c>
      <c r="I343" t="e">
        <f t="shared" ca="1" si="5"/>
        <v>#N/A</v>
      </c>
    </row>
    <row r="344" spans="1:9" x14ac:dyDescent="0.2">
      <c r="A344">
        <f>'Input Sheet'!A344</f>
        <v>0</v>
      </c>
      <c r="B344">
        <f>'Input Sheet'!B344</f>
        <v>0</v>
      </c>
      <c r="C344">
        <f>'Input Sheet'!C344</f>
        <v>0</v>
      </c>
      <c r="D344">
        <f>'Input Sheet'!D344</f>
        <v>0</v>
      </c>
      <c r="E344">
        <f>'Input Sheet'!E344</f>
        <v>0</v>
      </c>
      <c r="F344">
        <f>'Input Sheet'!F344</f>
        <v>0</v>
      </c>
      <c r="G344">
        <f>'Input Sheet'!G344</f>
        <v>0</v>
      </c>
      <c r="H344" t="str" cm="1">
        <f t="array" aca="1" ref="H344" ca="1">IF(SUMPRODUCT(--ISNUMBER( SEARCH(Target_gene_list_USER_INPUT,E344))) &gt; 0, "Keep", "Remove")</f>
        <v>Remove</v>
      </c>
      <c r="I344" t="e">
        <f t="shared" ca="1" si="5"/>
        <v>#N/A</v>
      </c>
    </row>
    <row r="345" spans="1:9" x14ac:dyDescent="0.2">
      <c r="A345">
        <f>'Input Sheet'!A345</f>
        <v>0</v>
      </c>
      <c r="B345">
        <f>'Input Sheet'!B345</f>
        <v>0</v>
      </c>
      <c r="C345">
        <f>'Input Sheet'!C345</f>
        <v>0</v>
      </c>
      <c r="D345">
        <f>'Input Sheet'!D345</f>
        <v>0</v>
      </c>
      <c r="E345">
        <f>'Input Sheet'!E345</f>
        <v>0</v>
      </c>
      <c r="F345">
        <f>'Input Sheet'!F345</f>
        <v>0</v>
      </c>
      <c r="G345">
        <f>'Input Sheet'!G345</f>
        <v>0</v>
      </c>
      <c r="H345" t="str" cm="1">
        <f t="array" aca="1" ref="H345" ca="1">IF(SUMPRODUCT(--ISNUMBER( SEARCH(Target_gene_list_USER_INPUT,E345))) &gt; 0, "Keep", "Remove")</f>
        <v>Remove</v>
      </c>
      <c r="I345" t="e">
        <f t="shared" ca="1" si="5"/>
        <v>#N/A</v>
      </c>
    </row>
    <row r="346" spans="1:9" x14ac:dyDescent="0.2">
      <c r="A346">
        <f>'Input Sheet'!A346</f>
        <v>0</v>
      </c>
      <c r="B346">
        <f>'Input Sheet'!B346</f>
        <v>0</v>
      </c>
      <c r="C346">
        <f>'Input Sheet'!C346</f>
        <v>0</v>
      </c>
      <c r="D346">
        <f>'Input Sheet'!D346</f>
        <v>0</v>
      </c>
      <c r="E346">
        <f>'Input Sheet'!E346</f>
        <v>0</v>
      </c>
      <c r="F346">
        <f>'Input Sheet'!F346</f>
        <v>0</v>
      </c>
      <c r="G346">
        <f>'Input Sheet'!G346</f>
        <v>0</v>
      </c>
      <c r="H346" t="str" cm="1">
        <f t="array" aca="1" ref="H346" ca="1">IF(SUMPRODUCT(--ISNUMBER( SEARCH(Target_gene_list_USER_INPUT,E346))) &gt; 0, "Keep", "Remove")</f>
        <v>Remove</v>
      </c>
      <c r="I346" t="e">
        <f t="shared" ca="1" si="5"/>
        <v>#N/A</v>
      </c>
    </row>
    <row r="347" spans="1:9" x14ac:dyDescent="0.2">
      <c r="A347">
        <f>'Input Sheet'!A347</f>
        <v>0</v>
      </c>
      <c r="B347">
        <f>'Input Sheet'!B347</f>
        <v>0</v>
      </c>
      <c r="C347">
        <f>'Input Sheet'!C347</f>
        <v>0</v>
      </c>
      <c r="D347">
        <f>'Input Sheet'!D347</f>
        <v>0</v>
      </c>
      <c r="E347">
        <f>'Input Sheet'!E347</f>
        <v>0</v>
      </c>
      <c r="F347">
        <f>'Input Sheet'!F347</f>
        <v>0</v>
      </c>
      <c r="G347">
        <f>'Input Sheet'!G347</f>
        <v>0</v>
      </c>
      <c r="H347" t="str" cm="1">
        <f t="array" aca="1" ref="H347" ca="1">IF(SUMPRODUCT(--ISNUMBER( SEARCH(Target_gene_list_USER_INPUT,E347))) &gt; 0, "Keep", "Remove")</f>
        <v>Remove</v>
      </c>
      <c r="I347" t="e">
        <f t="shared" ca="1" si="5"/>
        <v>#N/A</v>
      </c>
    </row>
    <row r="348" spans="1:9" x14ac:dyDescent="0.2">
      <c r="A348">
        <f>'Input Sheet'!A348</f>
        <v>0</v>
      </c>
      <c r="B348">
        <f>'Input Sheet'!B348</f>
        <v>0</v>
      </c>
      <c r="C348">
        <f>'Input Sheet'!C348</f>
        <v>0</v>
      </c>
      <c r="D348">
        <f>'Input Sheet'!D348</f>
        <v>0</v>
      </c>
      <c r="E348">
        <f>'Input Sheet'!E348</f>
        <v>0</v>
      </c>
      <c r="F348">
        <f>'Input Sheet'!F348</f>
        <v>0</v>
      </c>
      <c r="G348">
        <f>'Input Sheet'!G348</f>
        <v>0</v>
      </c>
      <c r="H348" t="str" cm="1">
        <f t="array" aca="1" ref="H348" ca="1">IF(SUMPRODUCT(--ISNUMBER( SEARCH(Target_gene_list_USER_INPUT,E348))) &gt; 0, "Keep", "Remove")</f>
        <v>Remove</v>
      </c>
      <c r="I348" t="e">
        <f t="shared" ca="1" si="5"/>
        <v>#N/A</v>
      </c>
    </row>
    <row r="349" spans="1:9" x14ac:dyDescent="0.2">
      <c r="A349">
        <f>'Input Sheet'!A349</f>
        <v>0</v>
      </c>
      <c r="B349">
        <f>'Input Sheet'!B349</f>
        <v>0</v>
      </c>
      <c r="C349">
        <f>'Input Sheet'!C349</f>
        <v>0</v>
      </c>
      <c r="D349">
        <f>'Input Sheet'!D349</f>
        <v>0</v>
      </c>
      <c r="E349">
        <f>'Input Sheet'!E349</f>
        <v>0</v>
      </c>
      <c r="F349">
        <f>'Input Sheet'!F349</f>
        <v>0</v>
      </c>
      <c r="G349">
        <f>'Input Sheet'!G349</f>
        <v>0</v>
      </c>
      <c r="H349" t="str" cm="1">
        <f t="array" aca="1" ref="H349" ca="1">IF(SUMPRODUCT(--ISNUMBER( SEARCH(Target_gene_list_USER_INPUT,E349))) &gt; 0, "Keep", "Remove")</f>
        <v>Remove</v>
      </c>
      <c r="I349" t="e">
        <f t="shared" ca="1" si="5"/>
        <v>#N/A</v>
      </c>
    </row>
    <row r="350" spans="1:9" x14ac:dyDescent="0.2">
      <c r="A350">
        <f>'Input Sheet'!A350</f>
        <v>0</v>
      </c>
      <c r="B350">
        <f>'Input Sheet'!B350</f>
        <v>0</v>
      </c>
      <c r="C350">
        <f>'Input Sheet'!C350</f>
        <v>0</v>
      </c>
      <c r="D350">
        <f>'Input Sheet'!D350</f>
        <v>0</v>
      </c>
      <c r="E350">
        <f>'Input Sheet'!E350</f>
        <v>0</v>
      </c>
      <c r="F350">
        <f>'Input Sheet'!F350</f>
        <v>0</v>
      </c>
      <c r="G350">
        <f>'Input Sheet'!G350</f>
        <v>0</v>
      </c>
      <c r="H350" t="str" cm="1">
        <f t="array" aca="1" ref="H350" ca="1">IF(SUMPRODUCT(--ISNUMBER( SEARCH(Target_gene_list_USER_INPUT,E350))) &gt; 0, "Keep", "Remove")</f>
        <v>Remove</v>
      </c>
      <c r="I350" t="e">
        <f t="shared" ca="1" si="5"/>
        <v>#N/A</v>
      </c>
    </row>
    <row r="351" spans="1:9" x14ac:dyDescent="0.2">
      <c r="A351">
        <f>'Input Sheet'!A351</f>
        <v>0</v>
      </c>
      <c r="B351">
        <f>'Input Sheet'!B351</f>
        <v>0</v>
      </c>
      <c r="C351">
        <f>'Input Sheet'!C351</f>
        <v>0</v>
      </c>
      <c r="D351">
        <f>'Input Sheet'!D351</f>
        <v>0</v>
      </c>
      <c r="E351">
        <f>'Input Sheet'!E351</f>
        <v>0</v>
      </c>
      <c r="F351">
        <f>'Input Sheet'!F351</f>
        <v>0</v>
      </c>
      <c r="G351">
        <f>'Input Sheet'!G351</f>
        <v>0</v>
      </c>
      <c r="H351" t="str" cm="1">
        <f t="array" aca="1" ref="H351" ca="1">IF(SUMPRODUCT(--ISNUMBER( SEARCH(Target_gene_list_USER_INPUT,E351))) &gt; 0, "Keep", "Remove")</f>
        <v>Remove</v>
      </c>
      <c r="I351" t="e">
        <f t="shared" ca="1" si="5"/>
        <v>#N/A</v>
      </c>
    </row>
    <row r="352" spans="1:9" x14ac:dyDescent="0.2">
      <c r="A352">
        <f>'Input Sheet'!A352</f>
        <v>0</v>
      </c>
      <c r="B352">
        <f>'Input Sheet'!B352</f>
        <v>0</v>
      </c>
      <c r="C352">
        <f>'Input Sheet'!C352</f>
        <v>0</v>
      </c>
      <c r="D352">
        <f>'Input Sheet'!D352</f>
        <v>0</v>
      </c>
      <c r="E352">
        <f>'Input Sheet'!E352</f>
        <v>0</v>
      </c>
      <c r="F352">
        <f>'Input Sheet'!F352</f>
        <v>0</v>
      </c>
      <c r="G352">
        <f>'Input Sheet'!G352</f>
        <v>0</v>
      </c>
      <c r="H352" t="str" cm="1">
        <f t="array" aca="1" ref="H352" ca="1">IF(SUMPRODUCT(--ISNUMBER( SEARCH(Target_gene_list_USER_INPUT,E352))) &gt; 0, "Keep", "Remove")</f>
        <v>Remove</v>
      </c>
      <c r="I352" t="e">
        <f t="shared" ca="1" si="5"/>
        <v>#N/A</v>
      </c>
    </row>
    <row r="353" spans="1:9" x14ac:dyDescent="0.2">
      <c r="A353">
        <f>'Input Sheet'!A353</f>
        <v>0</v>
      </c>
      <c r="B353">
        <f>'Input Sheet'!B353</f>
        <v>0</v>
      </c>
      <c r="C353">
        <f>'Input Sheet'!C353</f>
        <v>0</v>
      </c>
      <c r="D353">
        <f>'Input Sheet'!D353</f>
        <v>0</v>
      </c>
      <c r="E353">
        <f>'Input Sheet'!E353</f>
        <v>0</v>
      </c>
      <c r="F353">
        <f>'Input Sheet'!F353</f>
        <v>0</v>
      </c>
      <c r="G353">
        <f>'Input Sheet'!G353</f>
        <v>0</v>
      </c>
      <c r="H353" t="str" cm="1">
        <f t="array" aca="1" ref="H353" ca="1">IF(SUMPRODUCT(--ISNUMBER( SEARCH(Target_gene_list_USER_INPUT,E353))) &gt; 0, "Keep", "Remove")</f>
        <v>Remove</v>
      </c>
      <c r="I353" t="e">
        <f t="shared" ca="1" si="5"/>
        <v>#N/A</v>
      </c>
    </row>
    <row r="354" spans="1:9" x14ac:dyDescent="0.2">
      <c r="A354">
        <f>'Input Sheet'!A354</f>
        <v>0</v>
      </c>
      <c r="B354">
        <f>'Input Sheet'!B354</f>
        <v>0</v>
      </c>
      <c r="C354">
        <f>'Input Sheet'!C354</f>
        <v>0</v>
      </c>
      <c r="D354">
        <f>'Input Sheet'!D354</f>
        <v>0</v>
      </c>
      <c r="E354">
        <f>'Input Sheet'!E354</f>
        <v>0</v>
      </c>
      <c r="F354">
        <f>'Input Sheet'!F354</f>
        <v>0</v>
      </c>
      <c r="G354">
        <f>'Input Sheet'!G354</f>
        <v>0</v>
      </c>
      <c r="H354" t="str" cm="1">
        <f t="array" aca="1" ref="H354" ca="1">IF(SUMPRODUCT(--ISNUMBER( SEARCH(Target_gene_list_USER_INPUT,E354))) &gt; 0, "Keep", "Remove")</f>
        <v>Remove</v>
      </c>
      <c r="I354" t="e">
        <f t="shared" ca="1" si="5"/>
        <v>#N/A</v>
      </c>
    </row>
    <row r="355" spans="1:9" x14ac:dyDescent="0.2">
      <c r="A355">
        <f>'Input Sheet'!A355</f>
        <v>0</v>
      </c>
      <c r="B355">
        <f>'Input Sheet'!B355</f>
        <v>0</v>
      </c>
      <c r="C355">
        <f>'Input Sheet'!C355</f>
        <v>0</v>
      </c>
      <c r="D355">
        <f>'Input Sheet'!D355</f>
        <v>0</v>
      </c>
      <c r="E355">
        <f>'Input Sheet'!E355</f>
        <v>0</v>
      </c>
      <c r="F355">
        <f>'Input Sheet'!F355</f>
        <v>0</v>
      </c>
      <c r="G355">
        <f>'Input Sheet'!G355</f>
        <v>0</v>
      </c>
      <c r="H355" t="str" cm="1">
        <f t="array" aca="1" ref="H355" ca="1">IF(SUMPRODUCT(--ISNUMBER( SEARCH(Target_gene_list_USER_INPUT,E355))) &gt; 0, "Keep", "Remove")</f>
        <v>Remove</v>
      </c>
      <c r="I355" t="e">
        <f t="shared" ca="1" si="5"/>
        <v>#N/A</v>
      </c>
    </row>
    <row r="356" spans="1:9" x14ac:dyDescent="0.2">
      <c r="A356">
        <f>'Input Sheet'!A356</f>
        <v>0</v>
      </c>
      <c r="B356">
        <f>'Input Sheet'!B356</f>
        <v>0</v>
      </c>
      <c r="C356">
        <f>'Input Sheet'!C356</f>
        <v>0</v>
      </c>
      <c r="D356">
        <f>'Input Sheet'!D356</f>
        <v>0</v>
      </c>
      <c r="E356">
        <f>'Input Sheet'!E356</f>
        <v>0</v>
      </c>
      <c r="F356">
        <f>'Input Sheet'!F356</f>
        <v>0</v>
      </c>
      <c r="G356">
        <f>'Input Sheet'!G356</f>
        <v>0</v>
      </c>
      <c r="H356" t="str" cm="1">
        <f t="array" aca="1" ref="H356" ca="1">IF(SUMPRODUCT(--ISNUMBER( SEARCH(Target_gene_list_USER_INPUT,E356))) &gt; 0, "Keep", "Remove")</f>
        <v>Remove</v>
      </c>
      <c r="I356" t="e">
        <f t="shared" ca="1" si="5"/>
        <v>#N/A</v>
      </c>
    </row>
    <row r="357" spans="1:9" x14ac:dyDescent="0.2">
      <c r="A357">
        <f>'Input Sheet'!A357</f>
        <v>0</v>
      </c>
      <c r="B357">
        <f>'Input Sheet'!B357</f>
        <v>0</v>
      </c>
      <c r="C357">
        <f>'Input Sheet'!C357</f>
        <v>0</v>
      </c>
      <c r="D357">
        <f>'Input Sheet'!D357</f>
        <v>0</v>
      </c>
      <c r="E357">
        <f>'Input Sheet'!E357</f>
        <v>0</v>
      </c>
      <c r="F357">
        <f>'Input Sheet'!F357</f>
        <v>0</v>
      </c>
      <c r="G357">
        <f>'Input Sheet'!G357</f>
        <v>0</v>
      </c>
      <c r="H357" t="str" cm="1">
        <f t="array" aca="1" ref="H357" ca="1">IF(SUMPRODUCT(--ISNUMBER( SEARCH(Target_gene_list_USER_INPUT,E357))) &gt; 0, "Keep", "Remove")</f>
        <v>Remove</v>
      </c>
      <c r="I357" t="e">
        <f t="shared" ca="1" si="5"/>
        <v>#N/A</v>
      </c>
    </row>
    <row r="358" spans="1:9" x14ac:dyDescent="0.2">
      <c r="A358">
        <f>'Input Sheet'!A358</f>
        <v>0</v>
      </c>
      <c r="B358">
        <f>'Input Sheet'!B358</f>
        <v>0</v>
      </c>
      <c r="C358">
        <f>'Input Sheet'!C358</f>
        <v>0</v>
      </c>
      <c r="D358">
        <f>'Input Sheet'!D358</f>
        <v>0</v>
      </c>
      <c r="E358">
        <f>'Input Sheet'!E358</f>
        <v>0</v>
      </c>
      <c r="F358">
        <f>'Input Sheet'!F358</f>
        <v>0</v>
      </c>
      <c r="G358">
        <f>'Input Sheet'!G358</f>
        <v>0</v>
      </c>
      <c r="H358" t="str" cm="1">
        <f t="array" aca="1" ref="H358" ca="1">IF(SUMPRODUCT(--ISNUMBER( SEARCH(Target_gene_list_USER_INPUT,E358))) &gt; 0, "Keep", "Remove")</f>
        <v>Remove</v>
      </c>
      <c r="I358" t="e">
        <f t="shared" ca="1" si="5"/>
        <v>#N/A</v>
      </c>
    </row>
    <row r="359" spans="1:9" x14ac:dyDescent="0.2">
      <c r="A359">
        <f>'Input Sheet'!A359</f>
        <v>0</v>
      </c>
      <c r="B359">
        <f>'Input Sheet'!B359</f>
        <v>0</v>
      </c>
      <c r="C359">
        <f>'Input Sheet'!C359</f>
        <v>0</v>
      </c>
      <c r="D359">
        <f>'Input Sheet'!D359</f>
        <v>0</v>
      </c>
      <c r="E359">
        <f>'Input Sheet'!E359</f>
        <v>0</v>
      </c>
      <c r="F359">
        <f>'Input Sheet'!F359</f>
        <v>0</v>
      </c>
      <c r="G359">
        <f>'Input Sheet'!G359</f>
        <v>0</v>
      </c>
      <c r="H359" t="str" cm="1">
        <f t="array" aca="1" ref="H359" ca="1">IF(SUMPRODUCT(--ISNUMBER( SEARCH(Target_gene_list_USER_INPUT,E359))) &gt; 0, "Keep", "Remove")</f>
        <v>Remove</v>
      </c>
      <c r="I359" t="e">
        <f t="shared" ca="1" si="5"/>
        <v>#N/A</v>
      </c>
    </row>
    <row r="360" spans="1:9" x14ac:dyDescent="0.2">
      <c r="A360">
        <f>'Input Sheet'!A360</f>
        <v>0</v>
      </c>
      <c r="B360">
        <f>'Input Sheet'!B360</f>
        <v>0</v>
      </c>
      <c r="C360">
        <f>'Input Sheet'!C360</f>
        <v>0</v>
      </c>
      <c r="D360">
        <f>'Input Sheet'!D360</f>
        <v>0</v>
      </c>
      <c r="E360">
        <f>'Input Sheet'!E360</f>
        <v>0</v>
      </c>
      <c r="F360">
        <f>'Input Sheet'!F360</f>
        <v>0</v>
      </c>
      <c r="G360">
        <f>'Input Sheet'!G360</f>
        <v>0</v>
      </c>
      <c r="H360" t="str" cm="1">
        <f t="array" aca="1" ref="H360" ca="1">IF(SUMPRODUCT(--ISNUMBER( SEARCH(Target_gene_list_USER_INPUT,E360))) &gt; 0, "Keep", "Remove")</f>
        <v>Remove</v>
      </c>
      <c r="I360" t="e">
        <f t="shared" ca="1" si="5"/>
        <v>#N/A</v>
      </c>
    </row>
    <row r="361" spans="1:9" x14ac:dyDescent="0.2">
      <c r="A361">
        <f>'Input Sheet'!A361</f>
        <v>0</v>
      </c>
      <c r="B361">
        <f>'Input Sheet'!B361</f>
        <v>0</v>
      </c>
      <c r="C361">
        <f>'Input Sheet'!C361</f>
        <v>0</v>
      </c>
      <c r="D361">
        <f>'Input Sheet'!D361</f>
        <v>0</v>
      </c>
      <c r="E361">
        <f>'Input Sheet'!E361</f>
        <v>0</v>
      </c>
      <c r="F361">
        <f>'Input Sheet'!F361</f>
        <v>0</v>
      </c>
      <c r="G361">
        <f>'Input Sheet'!G361</f>
        <v>0</v>
      </c>
      <c r="H361" t="str" cm="1">
        <f t="array" aca="1" ref="H361" ca="1">IF(SUMPRODUCT(--ISNUMBER( SEARCH(Target_gene_list_USER_INPUT,E361))) &gt; 0, "Keep", "Remove")</f>
        <v>Remove</v>
      </c>
      <c r="I361" t="e">
        <f t="shared" ca="1" si="5"/>
        <v>#N/A</v>
      </c>
    </row>
    <row r="362" spans="1:9" x14ac:dyDescent="0.2">
      <c r="A362">
        <f>'Input Sheet'!A362</f>
        <v>0</v>
      </c>
      <c r="B362">
        <f>'Input Sheet'!B362</f>
        <v>0</v>
      </c>
      <c r="C362">
        <f>'Input Sheet'!C362</f>
        <v>0</v>
      </c>
      <c r="D362">
        <f>'Input Sheet'!D362</f>
        <v>0</v>
      </c>
      <c r="E362">
        <f>'Input Sheet'!E362</f>
        <v>0</v>
      </c>
      <c r="F362">
        <f>'Input Sheet'!F362</f>
        <v>0</v>
      </c>
      <c r="G362">
        <f>'Input Sheet'!G362</f>
        <v>0</v>
      </c>
      <c r="H362" t="str" cm="1">
        <f t="array" aca="1" ref="H362" ca="1">IF(SUMPRODUCT(--ISNUMBER( SEARCH(Target_gene_list_USER_INPUT,E362))) &gt; 0, "Keep", "Remove")</f>
        <v>Remove</v>
      </c>
      <c r="I362" t="e">
        <f t="shared" ca="1" si="5"/>
        <v>#N/A</v>
      </c>
    </row>
    <row r="363" spans="1:9" x14ac:dyDescent="0.2">
      <c r="A363">
        <f>'Input Sheet'!A363</f>
        <v>0</v>
      </c>
      <c r="B363">
        <f>'Input Sheet'!B363</f>
        <v>0</v>
      </c>
      <c r="C363">
        <f>'Input Sheet'!C363</f>
        <v>0</v>
      </c>
      <c r="D363">
        <f>'Input Sheet'!D363</f>
        <v>0</v>
      </c>
      <c r="E363">
        <f>'Input Sheet'!E363</f>
        <v>0</v>
      </c>
      <c r="F363">
        <f>'Input Sheet'!F363</f>
        <v>0</v>
      </c>
      <c r="G363">
        <f>'Input Sheet'!G363</f>
        <v>0</v>
      </c>
      <c r="H363" t="str" cm="1">
        <f t="array" aca="1" ref="H363" ca="1">IF(SUMPRODUCT(--ISNUMBER( SEARCH(Target_gene_list_USER_INPUT,E363))) &gt; 0, "Keep", "Remove")</f>
        <v>Remove</v>
      </c>
      <c r="I363" t="e">
        <f t="shared" ca="1" si="5"/>
        <v>#N/A</v>
      </c>
    </row>
    <row r="364" spans="1:9" x14ac:dyDescent="0.2">
      <c r="A364">
        <f>'Input Sheet'!A364</f>
        <v>0</v>
      </c>
      <c r="B364">
        <f>'Input Sheet'!B364</f>
        <v>0</v>
      </c>
      <c r="C364">
        <f>'Input Sheet'!C364</f>
        <v>0</v>
      </c>
      <c r="D364">
        <f>'Input Sheet'!D364</f>
        <v>0</v>
      </c>
      <c r="E364">
        <f>'Input Sheet'!E364</f>
        <v>0</v>
      </c>
      <c r="F364">
        <f>'Input Sheet'!F364</f>
        <v>0</v>
      </c>
      <c r="G364">
        <f>'Input Sheet'!G364</f>
        <v>0</v>
      </c>
      <c r="H364" t="str" cm="1">
        <f t="array" aca="1" ref="H364" ca="1">IF(SUMPRODUCT(--ISNUMBER( SEARCH(Target_gene_list_USER_INPUT,E364))) &gt; 0, "Keep", "Remove")</f>
        <v>Remove</v>
      </c>
      <c r="I364" t="e">
        <f t="shared" ca="1" si="5"/>
        <v>#N/A</v>
      </c>
    </row>
    <row r="365" spans="1:9" x14ac:dyDescent="0.2">
      <c r="A365">
        <f>'Input Sheet'!A365</f>
        <v>0</v>
      </c>
      <c r="B365">
        <f>'Input Sheet'!B365</f>
        <v>0</v>
      </c>
      <c r="C365">
        <f>'Input Sheet'!C365</f>
        <v>0</v>
      </c>
      <c r="D365">
        <f>'Input Sheet'!D365</f>
        <v>0</v>
      </c>
      <c r="E365">
        <f>'Input Sheet'!E365</f>
        <v>0</v>
      </c>
      <c r="F365">
        <f>'Input Sheet'!F365</f>
        <v>0</v>
      </c>
      <c r="G365">
        <f>'Input Sheet'!G365</f>
        <v>0</v>
      </c>
      <c r="H365" t="str" cm="1">
        <f t="array" aca="1" ref="H365" ca="1">IF(SUMPRODUCT(--ISNUMBER( SEARCH(Target_gene_list_USER_INPUT,E365))) &gt; 0, "Keep", "Remove")</f>
        <v>Remove</v>
      </c>
      <c r="I365" t="e">
        <f t="shared" ca="1" si="5"/>
        <v>#N/A</v>
      </c>
    </row>
    <row r="366" spans="1:9" x14ac:dyDescent="0.2">
      <c r="A366">
        <f>'Input Sheet'!A366</f>
        <v>0</v>
      </c>
      <c r="B366">
        <f>'Input Sheet'!B366</f>
        <v>0</v>
      </c>
      <c r="C366">
        <f>'Input Sheet'!C366</f>
        <v>0</v>
      </c>
      <c r="D366">
        <f>'Input Sheet'!D366</f>
        <v>0</v>
      </c>
      <c r="E366">
        <f>'Input Sheet'!E366</f>
        <v>0</v>
      </c>
      <c r="F366">
        <f>'Input Sheet'!F366</f>
        <v>0</v>
      </c>
      <c r="G366">
        <f>'Input Sheet'!G366</f>
        <v>0</v>
      </c>
      <c r="H366" t="str" cm="1">
        <f t="array" aca="1" ref="H366" ca="1">IF(SUMPRODUCT(--ISNUMBER( SEARCH(Target_gene_list_USER_INPUT,E366))) &gt; 0, "Keep", "Remove")</f>
        <v>Remove</v>
      </c>
      <c r="I366" t="e">
        <f t="shared" ca="1" si="5"/>
        <v>#N/A</v>
      </c>
    </row>
    <row r="367" spans="1:9" x14ac:dyDescent="0.2">
      <c r="A367">
        <f>'Input Sheet'!A367</f>
        <v>0</v>
      </c>
      <c r="B367">
        <f>'Input Sheet'!B367</f>
        <v>0</v>
      </c>
      <c r="C367">
        <f>'Input Sheet'!C367</f>
        <v>0</v>
      </c>
      <c r="D367">
        <f>'Input Sheet'!D367</f>
        <v>0</v>
      </c>
      <c r="E367">
        <f>'Input Sheet'!E367</f>
        <v>0</v>
      </c>
      <c r="F367">
        <f>'Input Sheet'!F367</f>
        <v>0</v>
      </c>
      <c r="G367">
        <f>'Input Sheet'!G367</f>
        <v>0</v>
      </c>
      <c r="H367" t="str" cm="1">
        <f t="array" aca="1" ref="H367" ca="1">IF(SUMPRODUCT(--ISNUMBER( SEARCH(Target_gene_list_USER_INPUT,E367))) &gt; 0, "Keep", "Remove")</f>
        <v>Remove</v>
      </c>
      <c r="I367" t="e">
        <f t="shared" ca="1" si="5"/>
        <v>#N/A</v>
      </c>
    </row>
    <row r="368" spans="1:9" x14ac:dyDescent="0.2">
      <c r="A368">
        <f>'Input Sheet'!A368</f>
        <v>0</v>
      </c>
      <c r="B368">
        <f>'Input Sheet'!B368</f>
        <v>0</v>
      </c>
      <c r="C368">
        <f>'Input Sheet'!C368</f>
        <v>0</v>
      </c>
      <c r="D368">
        <f>'Input Sheet'!D368</f>
        <v>0</v>
      </c>
      <c r="E368">
        <f>'Input Sheet'!E368</f>
        <v>0</v>
      </c>
      <c r="F368">
        <f>'Input Sheet'!F368</f>
        <v>0</v>
      </c>
      <c r="G368">
        <f>'Input Sheet'!G368</f>
        <v>0</v>
      </c>
      <c r="H368" t="str" cm="1">
        <f t="array" aca="1" ref="H368" ca="1">IF(SUMPRODUCT(--ISNUMBER( SEARCH(Target_gene_list_USER_INPUT,E368))) &gt; 0, "Keep", "Remove")</f>
        <v>Remove</v>
      </c>
      <c r="I368" t="e">
        <f t="shared" ca="1" si="5"/>
        <v>#N/A</v>
      </c>
    </row>
    <row r="369" spans="1:9" x14ac:dyDescent="0.2">
      <c r="A369">
        <f>'Input Sheet'!A369</f>
        <v>0</v>
      </c>
      <c r="B369">
        <f>'Input Sheet'!B369</f>
        <v>0</v>
      </c>
      <c r="C369">
        <f>'Input Sheet'!C369</f>
        <v>0</v>
      </c>
      <c r="D369">
        <f>'Input Sheet'!D369</f>
        <v>0</v>
      </c>
      <c r="E369">
        <f>'Input Sheet'!E369</f>
        <v>0</v>
      </c>
      <c r="F369">
        <f>'Input Sheet'!F369</f>
        <v>0</v>
      </c>
      <c r="G369">
        <f>'Input Sheet'!G369</f>
        <v>0</v>
      </c>
      <c r="H369" t="str" cm="1">
        <f t="array" aca="1" ref="H369" ca="1">IF(SUMPRODUCT(--ISNUMBER( SEARCH(Target_gene_list_USER_INPUT,E369))) &gt; 0, "Keep", "Remove")</f>
        <v>Remove</v>
      </c>
      <c r="I369" t="e">
        <f t="shared" ca="1" si="5"/>
        <v>#N/A</v>
      </c>
    </row>
    <row r="370" spans="1:9" x14ac:dyDescent="0.2">
      <c r="A370">
        <f>'Input Sheet'!A370</f>
        <v>0</v>
      </c>
      <c r="B370">
        <f>'Input Sheet'!B370</f>
        <v>0</v>
      </c>
      <c r="C370">
        <f>'Input Sheet'!C370</f>
        <v>0</v>
      </c>
      <c r="D370">
        <f>'Input Sheet'!D370</f>
        <v>0</v>
      </c>
      <c r="E370">
        <f>'Input Sheet'!E370</f>
        <v>0</v>
      </c>
      <c r="F370">
        <f>'Input Sheet'!F370</f>
        <v>0</v>
      </c>
      <c r="G370">
        <f>'Input Sheet'!G370</f>
        <v>0</v>
      </c>
      <c r="H370" t="str" cm="1">
        <f t="array" aca="1" ref="H370" ca="1">IF(SUMPRODUCT(--ISNUMBER( SEARCH(Target_gene_list_USER_INPUT,E370))) &gt; 0, "Keep", "Remove")</f>
        <v>Remove</v>
      </c>
      <c r="I370" t="e">
        <f t="shared" ca="1" si="5"/>
        <v>#N/A</v>
      </c>
    </row>
    <row r="371" spans="1:9" x14ac:dyDescent="0.2">
      <c r="A371">
        <f>'Input Sheet'!A371</f>
        <v>0</v>
      </c>
      <c r="B371">
        <f>'Input Sheet'!B371</f>
        <v>0</v>
      </c>
      <c r="C371">
        <f>'Input Sheet'!C371</f>
        <v>0</v>
      </c>
      <c r="D371">
        <f>'Input Sheet'!D371</f>
        <v>0</v>
      </c>
      <c r="E371">
        <f>'Input Sheet'!E371</f>
        <v>0</v>
      </c>
      <c r="F371">
        <f>'Input Sheet'!F371</f>
        <v>0</v>
      </c>
      <c r="G371">
        <f>'Input Sheet'!G371</f>
        <v>0</v>
      </c>
      <c r="H371" t="str" cm="1">
        <f t="array" aca="1" ref="H371" ca="1">IF(SUMPRODUCT(--ISNUMBER( SEARCH(Target_gene_list_USER_INPUT,E371))) &gt; 0, "Keep", "Remove")</f>
        <v>Remove</v>
      </c>
      <c r="I371" t="e">
        <f t="shared" ca="1" si="5"/>
        <v>#N/A</v>
      </c>
    </row>
    <row r="372" spans="1:9" x14ac:dyDescent="0.2">
      <c r="A372">
        <f>'Input Sheet'!A372</f>
        <v>0</v>
      </c>
      <c r="B372">
        <f>'Input Sheet'!B372</f>
        <v>0</v>
      </c>
      <c r="C372">
        <f>'Input Sheet'!C372</f>
        <v>0</v>
      </c>
      <c r="D372">
        <f>'Input Sheet'!D372</f>
        <v>0</v>
      </c>
      <c r="E372">
        <f>'Input Sheet'!E372</f>
        <v>0</v>
      </c>
      <c r="F372">
        <f>'Input Sheet'!F372</f>
        <v>0</v>
      </c>
      <c r="G372">
        <f>'Input Sheet'!G372</f>
        <v>0</v>
      </c>
      <c r="H372" t="str" cm="1">
        <f t="array" aca="1" ref="H372" ca="1">IF(SUMPRODUCT(--ISNUMBER( SEARCH(Target_gene_list_USER_INPUT,E372))) &gt; 0, "Keep", "Remove")</f>
        <v>Remove</v>
      </c>
      <c r="I372" t="e">
        <f t="shared" ca="1" si="5"/>
        <v>#N/A</v>
      </c>
    </row>
    <row r="373" spans="1:9" x14ac:dyDescent="0.2">
      <c r="A373">
        <f>'Input Sheet'!A373</f>
        <v>0</v>
      </c>
      <c r="B373">
        <f>'Input Sheet'!B373</f>
        <v>0</v>
      </c>
      <c r="C373">
        <f>'Input Sheet'!C373</f>
        <v>0</v>
      </c>
      <c r="D373">
        <f>'Input Sheet'!D373</f>
        <v>0</v>
      </c>
      <c r="E373">
        <f>'Input Sheet'!E373</f>
        <v>0</v>
      </c>
      <c r="F373">
        <f>'Input Sheet'!F373</f>
        <v>0</v>
      </c>
      <c r="G373">
        <f>'Input Sheet'!G373</f>
        <v>0</v>
      </c>
      <c r="H373" t="str" cm="1">
        <f t="array" aca="1" ref="H373" ca="1">IF(SUMPRODUCT(--ISNUMBER( SEARCH(Target_gene_list_USER_INPUT,E373))) &gt; 0, "Keep", "Remove")</f>
        <v>Remove</v>
      </c>
      <c r="I373" t="e">
        <f t="shared" ca="1" si="5"/>
        <v>#N/A</v>
      </c>
    </row>
    <row r="374" spans="1:9" x14ac:dyDescent="0.2">
      <c r="A374">
        <f>'Input Sheet'!A374</f>
        <v>0</v>
      </c>
      <c r="B374">
        <f>'Input Sheet'!B374</f>
        <v>0</v>
      </c>
      <c r="C374">
        <f>'Input Sheet'!C374</f>
        <v>0</v>
      </c>
      <c r="D374">
        <f>'Input Sheet'!D374</f>
        <v>0</v>
      </c>
      <c r="E374">
        <f>'Input Sheet'!E374</f>
        <v>0</v>
      </c>
      <c r="F374">
        <f>'Input Sheet'!F374</f>
        <v>0</v>
      </c>
      <c r="G374">
        <f>'Input Sheet'!G374</f>
        <v>0</v>
      </c>
      <c r="H374" t="str" cm="1">
        <f t="array" aca="1" ref="H374" ca="1">IF(SUMPRODUCT(--ISNUMBER( SEARCH(Target_gene_list_USER_INPUT,E374))) &gt; 0, "Keep", "Remove")</f>
        <v>Remove</v>
      </c>
      <c r="I374" t="e">
        <f t="shared" ca="1" si="5"/>
        <v>#N/A</v>
      </c>
    </row>
    <row r="375" spans="1:9" x14ac:dyDescent="0.2">
      <c r="A375">
        <f>'Input Sheet'!A375</f>
        <v>0</v>
      </c>
      <c r="B375">
        <f>'Input Sheet'!B375</f>
        <v>0</v>
      </c>
      <c r="C375">
        <f>'Input Sheet'!C375</f>
        <v>0</v>
      </c>
      <c r="D375">
        <f>'Input Sheet'!D375</f>
        <v>0</v>
      </c>
      <c r="E375">
        <f>'Input Sheet'!E375</f>
        <v>0</v>
      </c>
      <c r="F375">
        <f>'Input Sheet'!F375</f>
        <v>0</v>
      </c>
      <c r="G375">
        <f>'Input Sheet'!G375</f>
        <v>0</v>
      </c>
      <c r="H375" t="str" cm="1">
        <f t="array" aca="1" ref="H375" ca="1">IF(SUMPRODUCT(--ISNUMBER( SEARCH(Target_gene_list_USER_INPUT,E375))) &gt; 0, "Keep", "Remove")</f>
        <v>Remove</v>
      </c>
      <c r="I375" t="e">
        <f t="shared" ca="1" si="5"/>
        <v>#N/A</v>
      </c>
    </row>
    <row r="376" spans="1:9" x14ac:dyDescent="0.2">
      <c r="A376">
        <f>'Input Sheet'!A376</f>
        <v>0</v>
      </c>
      <c r="B376">
        <f>'Input Sheet'!B376</f>
        <v>0</v>
      </c>
      <c r="C376">
        <f>'Input Sheet'!C376</f>
        <v>0</v>
      </c>
      <c r="D376">
        <f>'Input Sheet'!D376</f>
        <v>0</v>
      </c>
      <c r="E376">
        <f>'Input Sheet'!E376</f>
        <v>0</v>
      </c>
      <c r="F376">
        <f>'Input Sheet'!F376</f>
        <v>0</v>
      </c>
      <c r="G376">
        <f>'Input Sheet'!G376</f>
        <v>0</v>
      </c>
      <c r="H376" t="str" cm="1">
        <f t="array" aca="1" ref="H376" ca="1">IF(SUMPRODUCT(--ISNUMBER( SEARCH(Target_gene_list_USER_INPUT,E376))) &gt; 0, "Keep", "Remove")</f>
        <v>Remove</v>
      </c>
      <c r="I376" t="e">
        <f t="shared" ca="1" si="5"/>
        <v>#N/A</v>
      </c>
    </row>
    <row r="377" spans="1:9" x14ac:dyDescent="0.2">
      <c r="A377">
        <f>'Input Sheet'!A377</f>
        <v>0</v>
      </c>
      <c r="B377">
        <f>'Input Sheet'!B377</f>
        <v>0</v>
      </c>
      <c r="C377">
        <f>'Input Sheet'!C377</f>
        <v>0</v>
      </c>
      <c r="D377">
        <f>'Input Sheet'!D377</f>
        <v>0</v>
      </c>
      <c r="E377">
        <f>'Input Sheet'!E377</f>
        <v>0</v>
      </c>
      <c r="F377">
        <f>'Input Sheet'!F377</f>
        <v>0</v>
      </c>
      <c r="G377">
        <f>'Input Sheet'!G377</f>
        <v>0</v>
      </c>
      <c r="H377" t="str" cm="1">
        <f t="array" aca="1" ref="H377" ca="1">IF(SUMPRODUCT(--ISNUMBER( SEARCH(Target_gene_list_USER_INPUT,E377))) &gt; 0, "Keep", "Remove")</f>
        <v>Remove</v>
      </c>
      <c r="I377" t="e">
        <f t="shared" ca="1" si="5"/>
        <v>#N/A</v>
      </c>
    </row>
    <row r="378" spans="1:9" x14ac:dyDescent="0.2">
      <c r="A378">
        <f>'Input Sheet'!A378</f>
        <v>0</v>
      </c>
      <c r="B378">
        <f>'Input Sheet'!B378</f>
        <v>0</v>
      </c>
      <c r="C378">
        <f>'Input Sheet'!C378</f>
        <v>0</v>
      </c>
      <c r="D378">
        <f>'Input Sheet'!D378</f>
        <v>0</v>
      </c>
      <c r="E378">
        <f>'Input Sheet'!E378</f>
        <v>0</v>
      </c>
      <c r="F378">
        <f>'Input Sheet'!F378</f>
        <v>0</v>
      </c>
      <c r="G378">
        <f>'Input Sheet'!G378</f>
        <v>0</v>
      </c>
      <c r="H378" t="str" cm="1">
        <f t="array" aca="1" ref="H378" ca="1">IF(SUMPRODUCT(--ISNUMBER( SEARCH(Target_gene_list_USER_INPUT,E378))) &gt; 0, "Keep", "Remove")</f>
        <v>Remove</v>
      </c>
      <c r="I378" t="e">
        <f t="shared" ca="1" si="5"/>
        <v>#N/A</v>
      </c>
    </row>
    <row r="379" spans="1:9" x14ac:dyDescent="0.2">
      <c r="A379">
        <f>'Input Sheet'!A379</f>
        <v>0</v>
      </c>
      <c r="B379">
        <f>'Input Sheet'!B379</f>
        <v>0</v>
      </c>
      <c r="C379">
        <f>'Input Sheet'!C379</f>
        <v>0</v>
      </c>
      <c r="D379">
        <f>'Input Sheet'!D379</f>
        <v>0</v>
      </c>
      <c r="E379">
        <f>'Input Sheet'!E379</f>
        <v>0</v>
      </c>
      <c r="F379">
        <f>'Input Sheet'!F379</f>
        <v>0</v>
      </c>
      <c r="G379">
        <f>'Input Sheet'!G379</f>
        <v>0</v>
      </c>
      <c r="H379" t="str" cm="1">
        <f t="array" aca="1" ref="H379" ca="1">IF(SUMPRODUCT(--ISNUMBER( SEARCH(Target_gene_list_USER_INPUT,E379))) &gt; 0, "Keep", "Remove")</f>
        <v>Remove</v>
      </c>
      <c r="I379" t="e">
        <f t="shared" ca="1" si="5"/>
        <v>#N/A</v>
      </c>
    </row>
    <row r="380" spans="1:9" x14ac:dyDescent="0.2">
      <c r="A380">
        <f>'Input Sheet'!A380</f>
        <v>0</v>
      </c>
      <c r="B380">
        <f>'Input Sheet'!B380</f>
        <v>0</v>
      </c>
      <c r="C380">
        <f>'Input Sheet'!C380</f>
        <v>0</v>
      </c>
      <c r="D380">
        <f>'Input Sheet'!D380</f>
        <v>0</v>
      </c>
      <c r="E380">
        <f>'Input Sheet'!E380</f>
        <v>0</v>
      </c>
      <c r="F380">
        <f>'Input Sheet'!F380</f>
        <v>0</v>
      </c>
      <c r="G380">
        <f>'Input Sheet'!G380</f>
        <v>0</v>
      </c>
      <c r="H380" t="str" cm="1">
        <f t="array" aca="1" ref="H380" ca="1">IF(SUMPRODUCT(--ISNUMBER( SEARCH(Target_gene_list_USER_INPUT,E380))) &gt; 0, "Keep", "Remove")</f>
        <v>Remove</v>
      </c>
      <c r="I380" t="e">
        <f t="shared" ca="1" si="5"/>
        <v>#N/A</v>
      </c>
    </row>
    <row r="381" spans="1:9" x14ac:dyDescent="0.2">
      <c r="A381">
        <f>'Input Sheet'!A381</f>
        <v>0</v>
      </c>
      <c r="B381">
        <f>'Input Sheet'!B381</f>
        <v>0</v>
      </c>
      <c r="C381">
        <f>'Input Sheet'!C381</f>
        <v>0</v>
      </c>
      <c r="D381">
        <f>'Input Sheet'!D381</f>
        <v>0</v>
      </c>
      <c r="E381">
        <f>'Input Sheet'!E381</f>
        <v>0</v>
      </c>
      <c r="F381">
        <f>'Input Sheet'!F381</f>
        <v>0</v>
      </c>
      <c r="G381">
        <f>'Input Sheet'!G381</f>
        <v>0</v>
      </c>
      <c r="H381" t="str" cm="1">
        <f t="array" aca="1" ref="H381" ca="1">IF(SUMPRODUCT(--ISNUMBER( SEARCH(Target_gene_list_USER_INPUT,E381))) &gt; 0, "Keep", "Remove")</f>
        <v>Remove</v>
      </c>
      <c r="I381" t="e">
        <f t="shared" ca="1" si="5"/>
        <v>#N/A</v>
      </c>
    </row>
    <row r="382" spans="1:9" x14ac:dyDescent="0.2">
      <c r="A382">
        <f>'Input Sheet'!A382</f>
        <v>0</v>
      </c>
      <c r="B382">
        <f>'Input Sheet'!B382</f>
        <v>0</v>
      </c>
      <c r="C382">
        <f>'Input Sheet'!C382</f>
        <v>0</v>
      </c>
      <c r="D382">
        <f>'Input Sheet'!D382</f>
        <v>0</v>
      </c>
      <c r="E382">
        <f>'Input Sheet'!E382</f>
        <v>0</v>
      </c>
      <c r="F382">
        <f>'Input Sheet'!F382</f>
        <v>0</v>
      </c>
      <c r="G382">
        <f>'Input Sheet'!G382</f>
        <v>0</v>
      </c>
      <c r="H382" t="str" cm="1">
        <f t="array" aca="1" ref="H382" ca="1">IF(SUMPRODUCT(--ISNUMBER( SEARCH(Target_gene_list_USER_INPUT,E382))) &gt; 0, "Keep", "Remove")</f>
        <v>Remove</v>
      </c>
      <c r="I382" t="e">
        <f t="shared" ca="1" si="5"/>
        <v>#N/A</v>
      </c>
    </row>
    <row r="383" spans="1:9" x14ac:dyDescent="0.2">
      <c r="A383">
        <f>'Input Sheet'!A383</f>
        <v>0</v>
      </c>
      <c r="B383">
        <f>'Input Sheet'!B383</f>
        <v>0</v>
      </c>
      <c r="C383">
        <f>'Input Sheet'!C383</f>
        <v>0</v>
      </c>
      <c r="D383">
        <f>'Input Sheet'!D383</f>
        <v>0</v>
      </c>
      <c r="E383">
        <f>'Input Sheet'!E383</f>
        <v>0</v>
      </c>
      <c r="F383">
        <f>'Input Sheet'!F383</f>
        <v>0</v>
      </c>
      <c r="G383">
        <f>'Input Sheet'!G383</f>
        <v>0</v>
      </c>
      <c r="H383" t="str" cm="1">
        <f t="array" aca="1" ref="H383" ca="1">IF(SUMPRODUCT(--ISNUMBER( SEARCH(Target_gene_list_USER_INPUT,E383))) &gt; 0, "Keep", "Remove")</f>
        <v>Remove</v>
      </c>
      <c r="I383" t="e">
        <f t="shared" ca="1" si="5"/>
        <v>#N/A</v>
      </c>
    </row>
    <row r="384" spans="1:9" x14ac:dyDescent="0.2">
      <c r="A384">
        <f>'Input Sheet'!A384</f>
        <v>0</v>
      </c>
      <c r="B384">
        <f>'Input Sheet'!B384</f>
        <v>0</v>
      </c>
      <c r="C384">
        <f>'Input Sheet'!C384</f>
        <v>0</v>
      </c>
      <c r="D384">
        <f>'Input Sheet'!D384</f>
        <v>0</v>
      </c>
      <c r="E384">
        <f>'Input Sheet'!E384</f>
        <v>0</v>
      </c>
      <c r="F384">
        <f>'Input Sheet'!F384</f>
        <v>0</v>
      </c>
      <c r="G384">
        <f>'Input Sheet'!G384</f>
        <v>0</v>
      </c>
      <c r="H384" t="str" cm="1">
        <f t="array" aca="1" ref="H384" ca="1">IF(SUMPRODUCT(--ISNUMBER( SEARCH(Target_gene_list_USER_INPUT,E384))) &gt; 0, "Keep", "Remove")</f>
        <v>Remove</v>
      </c>
      <c r="I384" t="e">
        <f t="shared" ca="1" si="5"/>
        <v>#N/A</v>
      </c>
    </row>
    <row r="385" spans="1:9" x14ac:dyDescent="0.2">
      <c r="A385">
        <f>'Input Sheet'!A385</f>
        <v>0</v>
      </c>
      <c r="B385">
        <f>'Input Sheet'!B385</f>
        <v>0</v>
      </c>
      <c r="C385">
        <f>'Input Sheet'!C385</f>
        <v>0</v>
      </c>
      <c r="D385">
        <f>'Input Sheet'!D385</f>
        <v>0</v>
      </c>
      <c r="E385">
        <f>'Input Sheet'!E385</f>
        <v>0</v>
      </c>
      <c r="F385">
        <f>'Input Sheet'!F385</f>
        <v>0</v>
      </c>
      <c r="G385">
        <f>'Input Sheet'!G385</f>
        <v>0</v>
      </c>
      <c r="H385" t="str" cm="1">
        <f t="array" aca="1" ref="H385" ca="1">IF(SUMPRODUCT(--ISNUMBER( SEARCH(Target_gene_list_USER_INPUT,E385))) &gt; 0, "Keep", "Remove")</f>
        <v>Remove</v>
      </c>
      <c r="I385" t="e">
        <f t="shared" ca="1" si="5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C921-C6A1-A64D-924B-747BF2896D8E}">
  <dimension ref="A1:GX51"/>
  <sheetViews>
    <sheetView zoomScale="106" workbookViewId="0"/>
  </sheetViews>
  <sheetFormatPr baseColWidth="10" defaultRowHeight="15" x14ac:dyDescent="0.2"/>
  <cols>
    <col min="1" max="1" width="15.5" customWidth="1"/>
    <col min="12" max="12" width="12.83203125" customWidth="1"/>
  </cols>
  <sheetData>
    <row r="1" spans="1:206" ht="49" x14ac:dyDescent="0.25">
      <c r="A1" s="4" t="s">
        <v>8</v>
      </c>
      <c r="D1" s="5" t="s">
        <v>19</v>
      </c>
      <c r="E1" t="s">
        <v>20</v>
      </c>
      <c r="F1" s="5" t="s">
        <v>26</v>
      </c>
      <c r="G1" s="4" t="s">
        <v>9</v>
      </c>
      <c r="J1" s="5" t="s">
        <v>19</v>
      </c>
      <c r="K1" t="s">
        <v>20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4" t="s">
        <v>10</v>
      </c>
      <c r="T1" s="5" t="s">
        <v>19</v>
      </c>
      <c r="U1" t="s">
        <v>20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4" t="s">
        <v>11</v>
      </c>
      <c r="AD1" s="5" t="s">
        <v>19</v>
      </c>
      <c r="AE1" t="s">
        <v>20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26</v>
      </c>
      <c r="AK1" s="4" t="s">
        <v>12</v>
      </c>
      <c r="AN1" s="5" t="s">
        <v>19</v>
      </c>
      <c r="AO1" t="s">
        <v>20</v>
      </c>
      <c r="AP1" s="5" t="s">
        <v>22</v>
      </c>
      <c r="AQ1" s="5" t="s">
        <v>23</v>
      </c>
      <c r="AR1" s="5" t="s">
        <v>24</v>
      </c>
      <c r="AS1" s="5" t="s">
        <v>25</v>
      </c>
      <c r="AT1" s="5" t="s">
        <v>26</v>
      </c>
      <c r="AU1" s="4" t="s">
        <v>13</v>
      </c>
      <c r="AX1" s="5" t="s">
        <v>19</v>
      </c>
      <c r="AY1" t="s">
        <v>20</v>
      </c>
      <c r="AZ1" s="5" t="s">
        <v>22</v>
      </c>
      <c r="BA1" s="5" t="s">
        <v>23</v>
      </c>
      <c r="BB1" s="5" t="s">
        <v>24</v>
      </c>
      <c r="BC1" s="5" t="s">
        <v>25</v>
      </c>
      <c r="BD1" s="5" t="s">
        <v>26</v>
      </c>
      <c r="BE1" s="4" t="s">
        <v>14</v>
      </c>
      <c r="BH1" s="5" t="s">
        <v>19</v>
      </c>
      <c r="BI1" t="s">
        <v>20</v>
      </c>
      <c r="BJ1" s="5" t="s">
        <v>22</v>
      </c>
      <c r="BK1" s="5" t="s">
        <v>23</v>
      </c>
      <c r="BL1" s="5" t="s">
        <v>24</v>
      </c>
      <c r="BM1" s="5" t="s">
        <v>25</v>
      </c>
      <c r="BN1" s="5" t="s">
        <v>26</v>
      </c>
      <c r="BO1" s="4" t="s">
        <v>15</v>
      </c>
      <c r="BR1" s="5" t="s">
        <v>19</v>
      </c>
      <c r="BS1" t="s">
        <v>20</v>
      </c>
      <c r="BT1" s="5" t="s">
        <v>22</v>
      </c>
      <c r="BU1" s="5" t="s">
        <v>23</v>
      </c>
      <c r="BV1" s="5" t="s">
        <v>24</v>
      </c>
      <c r="BW1" s="5" t="s">
        <v>25</v>
      </c>
      <c r="BX1" s="5" t="s">
        <v>26</v>
      </c>
      <c r="BY1" s="4" t="s">
        <v>16</v>
      </c>
      <c r="CB1" s="5" t="s">
        <v>19</v>
      </c>
      <c r="CC1" t="s">
        <v>20</v>
      </c>
      <c r="CD1" s="5" t="s">
        <v>22</v>
      </c>
      <c r="CE1" s="5" t="s">
        <v>23</v>
      </c>
      <c r="CF1" s="5" t="s">
        <v>24</v>
      </c>
      <c r="CG1" s="5" t="s">
        <v>25</v>
      </c>
      <c r="CH1" s="5" t="s">
        <v>26</v>
      </c>
      <c r="CI1" s="4" t="s">
        <v>17</v>
      </c>
      <c r="CL1" s="5" t="s">
        <v>19</v>
      </c>
      <c r="CM1" t="s">
        <v>20</v>
      </c>
      <c r="CN1" s="5" t="s">
        <v>22</v>
      </c>
      <c r="CO1" s="5" t="s">
        <v>23</v>
      </c>
      <c r="CP1" s="5" t="s">
        <v>24</v>
      </c>
      <c r="CQ1" s="5" t="s">
        <v>25</v>
      </c>
      <c r="CR1" s="5" t="s">
        <v>26</v>
      </c>
      <c r="CS1" s="4" t="s">
        <v>18</v>
      </c>
      <c r="CV1" s="5" t="s">
        <v>19</v>
      </c>
      <c r="CW1" t="s">
        <v>20</v>
      </c>
      <c r="CX1" s="5" t="s">
        <v>22</v>
      </c>
      <c r="CY1" s="5" t="s">
        <v>23</v>
      </c>
      <c r="CZ1" s="5" t="s">
        <v>24</v>
      </c>
      <c r="DA1" s="5" t="s">
        <v>25</v>
      </c>
      <c r="DB1" s="5" t="s">
        <v>26</v>
      </c>
      <c r="DC1" s="4" t="s">
        <v>34</v>
      </c>
      <c r="DF1" s="5" t="s">
        <v>19</v>
      </c>
      <c r="DG1" t="s">
        <v>20</v>
      </c>
      <c r="DH1" s="5" t="s">
        <v>22</v>
      </c>
      <c r="DI1" s="5" t="s">
        <v>23</v>
      </c>
      <c r="DJ1" s="5" t="s">
        <v>24</v>
      </c>
      <c r="DK1" s="5" t="s">
        <v>25</v>
      </c>
      <c r="DL1" s="5" t="s">
        <v>26</v>
      </c>
      <c r="DM1" s="4" t="s">
        <v>35</v>
      </c>
      <c r="DP1" s="5" t="s">
        <v>19</v>
      </c>
      <c r="DQ1" t="s">
        <v>20</v>
      </c>
      <c r="DR1" s="5" t="s">
        <v>22</v>
      </c>
      <c r="DS1" s="5" t="s">
        <v>23</v>
      </c>
      <c r="DT1" s="5" t="s">
        <v>24</v>
      </c>
      <c r="DU1" s="5" t="s">
        <v>25</v>
      </c>
      <c r="DV1" s="5" t="s">
        <v>26</v>
      </c>
      <c r="DW1" s="4" t="s">
        <v>43</v>
      </c>
      <c r="DZ1" s="5" t="s">
        <v>19</v>
      </c>
      <c r="EA1" t="s">
        <v>20</v>
      </c>
      <c r="EB1" s="5" t="s">
        <v>22</v>
      </c>
      <c r="EC1" s="5" t="s">
        <v>23</v>
      </c>
      <c r="ED1" s="5" t="s">
        <v>24</v>
      </c>
      <c r="EE1" s="5" t="s">
        <v>25</v>
      </c>
      <c r="EF1" s="5" t="s">
        <v>26</v>
      </c>
      <c r="EG1" s="4" t="s">
        <v>42</v>
      </c>
      <c r="EJ1" s="5" t="s">
        <v>19</v>
      </c>
      <c r="EK1" t="s">
        <v>20</v>
      </c>
      <c r="EL1" s="5" t="s">
        <v>22</v>
      </c>
      <c r="EM1" s="5" t="s">
        <v>23</v>
      </c>
      <c r="EN1" s="5" t="s">
        <v>24</v>
      </c>
      <c r="EO1" s="5" t="s">
        <v>25</v>
      </c>
      <c r="EP1" s="5" t="s">
        <v>26</v>
      </c>
      <c r="EQ1" s="4" t="s">
        <v>41</v>
      </c>
      <c r="ET1" s="5" t="s">
        <v>19</v>
      </c>
      <c r="EU1" t="s">
        <v>20</v>
      </c>
      <c r="EV1" s="5" t="s">
        <v>22</v>
      </c>
      <c r="EW1" s="5" t="s">
        <v>23</v>
      </c>
      <c r="EX1" s="5" t="s">
        <v>24</v>
      </c>
      <c r="EY1" s="5" t="s">
        <v>25</v>
      </c>
      <c r="EZ1" s="5" t="s">
        <v>26</v>
      </c>
      <c r="FA1" s="4" t="s">
        <v>40</v>
      </c>
      <c r="FD1" s="5" t="s">
        <v>19</v>
      </c>
      <c r="FE1" t="s">
        <v>20</v>
      </c>
      <c r="FF1" s="5" t="s">
        <v>22</v>
      </c>
      <c r="FG1" s="5" t="s">
        <v>23</v>
      </c>
      <c r="FH1" s="5" t="s">
        <v>24</v>
      </c>
      <c r="FI1" s="5" t="s">
        <v>25</v>
      </c>
      <c r="FJ1" s="5" t="s">
        <v>26</v>
      </c>
      <c r="FK1" s="4" t="s">
        <v>39</v>
      </c>
      <c r="FN1" s="5" t="s">
        <v>19</v>
      </c>
      <c r="FO1" t="s">
        <v>20</v>
      </c>
      <c r="FP1" s="5" t="s">
        <v>22</v>
      </c>
      <c r="FQ1" s="5" t="s">
        <v>23</v>
      </c>
      <c r="FR1" s="5" t="s">
        <v>24</v>
      </c>
      <c r="FS1" s="5" t="s">
        <v>25</v>
      </c>
      <c r="FT1" s="5" t="s">
        <v>26</v>
      </c>
      <c r="FU1" s="4" t="s">
        <v>38</v>
      </c>
      <c r="FX1" s="5" t="s">
        <v>19</v>
      </c>
      <c r="FY1" t="s">
        <v>20</v>
      </c>
      <c r="FZ1" s="5" t="s">
        <v>22</v>
      </c>
      <c r="GA1" s="5" t="s">
        <v>23</v>
      </c>
      <c r="GB1" s="5" t="s">
        <v>24</v>
      </c>
      <c r="GC1" s="5" t="s">
        <v>25</v>
      </c>
      <c r="GD1" s="5" t="s">
        <v>26</v>
      </c>
      <c r="GE1" s="4" t="s">
        <v>37</v>
      </c>
      <c r="GH1" s="5" t="s">
        <v>19</v>
      </c>
      <c r="GI1" t="s">
        <v>20</v>
      </c>
      <c r="GJ1" s="5" t="s">
        <v>22</v>
      </c>
      <c r="GK1" s="5" t="s">
        <v>23</v>
      </c>
      <c r="GL1" s="5" t="s">
        <v>24</v>
      </c>
      <c r="GM1" s="5" t="s">
        <v>25</v>
      </c>
      <c r="GN1" s="5" t="s">
        <v>26</v>
      </c>
      <c r="GO1" s="4" t="s">
        <v>36</v>
      </c>
      <c r="GR1" s="5" t="s">
        <v>19</v>
      </c>
      <c r="GS1" t="s">
        <v>20</v>
      </c>
      <c r="GT1" s="5" t="s">
        <v>22</v>
      </c>
      <c r="GU1" s="5" t="s">
        <v>23</v>
      </c>
      <c r="GV1" s="5" t="s">
        <v>24</v>
      </c>
      <c r="GW1" s="5" t="s">
        <v>25</v>
      </c>
      <c r="GX1" s="5" t="s">
        <v>26</v>
      </c>
    </row>
    <row r="2" spans="1:206" x14ac:dyDescent="0.2">
      <c r="A2" t="e" cm="1" vm="2">
        <f t="array" aca="1" ref="A2" ca="1">_xlfn.ANCHORARRAY('Formatting and sorting sheet'!U2)</f>
        <v>#VALUE!</v>
      </c>
      <c r="D2">
        <f>'Input Sheet'!$L2</f>
        <v>0</v>
      </c>
      <c r="E2" cm="1">
        <f t="array" aca="1" ref="E2" ca="1">IFERROR(AVERAGE(_xlfn._xlws.FILTER(hk_ct_vals,(hk_sample_list='Input Sheet'!$L2)*(hk_ct_vals&lt;&gt;0))),0)</f>
        <v>0</v>
      </c>
      <c r="F2" t="str">
        <f ca="1">IF(SUM(IFERROR(E2, 0))+TODAY()*0=0, "Invalid", "Valid")</f>
        <v>Invalid</v>
      </c>
      <c r="G2" t="e" cm="1">
        <f t="array" aca="1" ref="G2" ca="1">_xlfn.ANCHORARRAY('Formatting and sorting sheet'!Y2)</f>
        <v>#REF!</v>
      </c>
      <c r="J2">
        <f>'Input Sheet'!$L2</f>
        <v>0</v>
      </c>
      <c r="K2" t="str" cm="1">
        <f t="array" aca="1" ref="K2" ca="1">IFERROR(AVERAGE(_xlfn._xlws.FILTER(tgene1_ct_vals,(tgene1_sample_list='Input Sheet'!$L2)*(tgene1_ct_vals&lt;&gt;0))),"")</f>
        <v/>
      </c>
      <c r="L2" t="e">
        <f ca="1">K2-$E2</f>
        <v>#VALUE!</v>
      </c>
      <c r="M2" t="e">
        <f ca="1">L2-$L$2</f>
        <v>#VALUE!</v>
      </c>
      <c r="N2" t="e">
        <f ca="1">-M2</f>
        <v>#VALUE!</v>
      </c>
      <c r="O2" t="e">
        <f ca="1">2^N2</f>
        <v>#VALUE!</v>
      </c>
      <c r="P2" t="str" cm="1">
        <f t="array" aca="1" ref="P2" ca="1">IF(SUM(IFERROR(K2:O2, 0))+TODAY()*0=0, "Invalid", "Valid")</f>
        <v>Invalid</v>
      </c>
      <c r="Q2" t="e" cm="1">
        <f t="array" aca="1" ref="Q2" ca="1">_xlfn.ANCHORARRAY('Formatting and sorting sheet'!AC2)</f>
        <v>#REF!</v>
      </c>
      <c r="T2">
        <f>'Input Sheet'!$L2</f>
        <v>0</v>
      </c>
      <c r="U2" t="str" cm="1">
        <f t="array" aca="1" ref="U2" ca="1">IFERROR(AVERAGE(_xlfn._xlws.FILTER(tgene2_ct_vals,(tgene2_sample_list='Input Sheet'!$L2)*(tgene2_ct_vals&lt;&gt;0))),"all reps 0")</f>
        <v>all reps 0</v>
      </c>
      <c r="V2" t="e">
        <f ca="1">U2-$E2</f>
        <v>#VALUE!</v>
      </c>
      <c r="W2" t="e">
        <f ca="1">V2-$V$2</f>
        <v>#VALUE!</v>
      </c>
      <c r="X2" t="e">
        <f ca="1">-W2</f>
        <v>#VALUE!</v>
      </c>
      <c r="Y2" t="e">
        <f ca="1">2^X2</f>
        <v>#VALUE!</v>
      </c>
      <c r="Z2" t="str" cm="1">
        <f t="array" aca="1" ref="Z2" ca="1">IF(SUM(IFERROR(U2:Y2, 0))+TODAY()*0=0, "Invalid", "Valid")</f>
        <v>Invalid</v>
      </c>
      <c r="AA2" t="e" cm="1">
        <f t="array" aca="1" ref="AA2" ca="1">_xlfn.ANCHORARRAY('Formatting and sorting sheet'!AG2)</f>
        <v>#REF!</v>
      </c>
      <c r="AD2">
        <f>'Input Sheet'!$L2</f>
        <v>0</v>
      </c>
      <c r="AE2" t="str" cm="1">
        <f t="array" aca="1" ref="AE2" ca="1">IFERROR(AVERAGE(_xlfn._xlws.FILTER(tgene3_ct_vals,(tgene3_sample_list='Input Sheet'!$L2)*(tgene3_ct_vals&lt;&gt;0))),"all reps 0")</f>
        <v>all reps 0</v>
      </c>
      <c r="AF2" t="e">
        <f ca="1">AE2-$E2</f>
        <v>#VALUE!</v>
      </c>
      <c r="AG2" t="e">
        <f ca="1">AF2-$AF$2</f>
        <v>#VALUE!</v>
      </c>
      <c r="AH2" t="e">
        <f ca="1">-AG2</f>
        <v>#VALUE!</v>
      </c>
      <c r="AI2" t="e">
        <f ca="1">2^AH2</f>
        <v>#VALUE!</v>
      </c>
      <c r="AJ2" t="str" cm="1">
        <f t="array" aca="1" ref="AJ2" ca="1">IF(SUM(IFERROR(AE2:AI2, 0))+TODAY()*0=0, "Invalid", "Valid")</f>
        <v>Invalid</v>
      </c>
      <c r="AK2" t="e" cm="1">
        <f t="array" aca="1" ref="AK2" ca="1">_xlfn.ANCHORARRAY('Formatting and sorting sheet'!AK2)</f>
        <v>#REF!</v>
      </c>
      <c r="AN2">
        <f>'Input Sheet'!$L2</f>
        <v>0</v>
      </c>
      <c r="AO2" t="str" cm="1">
        <f t="array" aca="1" ref="AO2" ca="1">IFERROR(AVERAGE(_xlfn._xlws.FILTER(tgene4_ct_vals,(tgene4_sample_list='Input Sheet'!$L2)*(tgene4_ct_vals&lt;&gt;0))),"all reps 0")</f>
        <v>all reps 0</v>
      </c>
      <c r="AP2" t="e">
        <f ca="1">AO2-$E2</f>
        <v>#VALUE!</v>
      </c>
      <c r="AQ2" t="e">
        <f ca="1">AP2-$AP$2</f>
        <v>#VALUE!</v>
      </c>
      <c r="AR2" t="e">
        <f ca="1">-AQ2</f>
        <v>#VALUE!</v>
      </c>
      <c r="AS2" t="e">
        <f ca="1">2^AR2</f>
        <v>#VALUE!</v>
      </c>
      <c r="AT2" t="str" cm="1">
        <f t="array" aca="1" ref="AT2" ca="1">IF(SUM(IFERROR(AO2:AS2, 0))+TODAY()*0=0, "Invalid", "Valid")</f>
        <v>Invalid</v>
      </c>
      <c r="AU2" t="e" cm="1">
        <f t="array" aca="1" ref="AU2" ca="1">_xlfn.ANCHORARRAY('Formatting and sorting sheet'!AO2)</f>
        <v>#REF!</v>
      </c>
      <c r="AX2">
        <f>'Input Sheet'!$L2</f>
        <v>0</v>
      </c>
      <c r="AY2" t="str" cm="1">
        <f t="array" aca="1" ref="AY2" ca="1">IFERROR(AVERAGE(_xlfn._xlws.FILTER(tgene5_ct_vals,(tgene5_sample_list='Input Sheet'!$L2)*(tgene5_ct_vals&lt;&gt;0))),"all reps 0")</f>
        <v>all reps 0</v>
      </c>
      <c r="AZ2" t="e">
        <f ca="1">AY2-$E2</f>
        <v>#VALUE!</v>
      </c>
      <c r="BA2" t="e">
        <f ca="1">AZ2-$AZ$2</f>
        <v>#VALUE!</v>
      </c>
      <c r="BB2" t="e">
        <f ca="1">-BA2</f>
        <v>#VALUE!</v>
      </c>
      <c r="BC2" t="e">
        <f ca="1">2^BB2</f>
        <v>#VALUE!</v>
      </c>
      <c r="BD2" t="str" cm="1">
        <f t="array" aca="1" ref="BD2" ca="1">IF(SUM(IFERROR(AY2:BC2, 0))+TODAY()*0=0, "Invalid", "Valid")</f>
        <v>Invalid</v>
      </c>
      <c r="BE2" t="e" cm="1">
        <f t="array" aca="1" ref="BE2" ca="1">_xlfn.ANCHORARRAY('Formatting and sorting sheet'!AS2)</f>
        <v>#REF!</v>
      </c>
      <c r="BH2">
        <f>'Input Sheet'!$L2</f>
        <v>0</v>
      </c>
      <c r="BI2" t="str" cm="1">
        <f t="array" aca="1" ref="BI2" ca="1">IFERROR(AVERAGE(_xlfn._xlws.FILTER(tgene6_ct_vals,(tgene6_sample_list='Input Sheet'!$L2)*(tgene6_ct_vals&lt;&gt;0))),"all reps 0")</f>
        <v>all reps 0</v>
      </c>
      <c r="BJ2" t="e">
        <f ca="1">BI2-$E2</f>
        <v>#VALUE!</v>
      </c>
      <c r="BK2" t="e">
        <f ca="1">BJ2-$BJ$2</f>
        <v>#VALUE!</v>
      </c>
      <c r="BL2" t="e">
        <f ca="1">-BK2</f>
        <v>#VALUE!</v>
      </c>
      <c r="BM2" t="e">
        <f ca="1">2^BL2</f>
        <v>#VALUE!</v>
      </c>
      <c r="BN2" t="str" cm="1">
        <f t="array" aca="1" ref="BN2" ca="1">IF(SUM(IFERROR(BI2:BM2, 0))+TODAY()*0=0, "Invalid", "Valid")</f>
        <v>Invalid</v>
      </c>
      <c r="BO2" t="e" cm="1">
        <f t="array" aca="1" ref="BO2" ca="1">_xlfn.ANCHORARRAY('Formatting and sorting sheet'!AW2)</f>
        <v>#REF!</v>
      </c>
      <c r="BR2">
        <f>'Input Sheet'!$L2</f>
        <v>0</v>
      </c>
      <c r="BS2" t="str" cm="1">
        <f t="array" aca="1" ref="BS2" ca="1">IFERROR(AVERAGE(_xlfn._xlws.FILTER(tgene7_ct_vals,(tgene7_sample_list='Input Sheet'!$L2)*(tgene7_ct_vals&lt;&gt;0))),"all reps 0")</f>
        <v>all reps 0</v>
      </c>
      <c r="BT2" t="e">
        <f ca="1">BS2-$E2</f>
        <v>#VALUE!</v>
      </c>
      <c r="BU2" t="e">
        <f ca="1">BT2-$BT$2</f>
        <v>#VALUE!</v>
      </c>
      <c r="BV2" t="e">
        <f ca="1">-BU2</f>
        <v>#VALUE!</v>
      </c>
      <c r="BW2" t="e">
        <f ca="1">2^BV2</f>
        <v>#VALUE!</v>
      </c>
      <c r="BX2" t="str" cm="1">
        <f t="array" aca="1" ref="BX2" ca="1">IF(SUM(IFERROR(BS2:BW2, 0))+TODAY()*0=0, "Invalid", "Valid")</f>
        <v>Invalid</v>
      </c>
      <c r="BY2" t="e" cm="1">
        <f t="array" aca="1" ref="BY2" ca="1">_xlfn.ANCHORARRAY('Formatting and sorting sheet'!BA2)</f>
        <v>#REF!</v>
      </c>
      <c r="CB2">
        <f>'Input Sheet'!$L2</f>
        <v>0</v>
      </c>
      <c r="CC2" t="str" cm="1">
        <f t="array" aca="1" ref="CC2" ca="1">IFERROR(AVERAGE(_xlfn._xlws.FILTER(tgene8_ct_vals,(tgene8_sample_list='Input Sheet'!$L2)*(tgene8_ct_vals&lt;&gt;0))),"all reps 0")</f>
        <v>all reps 0</v>
      </c>
      <c r="CD2" t="e">
        <f ca="1">CC2-$E2</f>
        <v>#VALUE!</v>
      </c>
      <c r="CE2" t="e">
        <f ca="1">CD2-$CD$2</f>
        <v>#VALUE!</v>
      </c>
      <c r="CF2" t="e">
        <f ca="1">-CE2</f>
        <v>#VALUE!</v>
      </c>
      <c r="CG2" t="e">
        <f ca="1">2^CF2</f>
        <v>#VALUE!</v>
      </c>
      <c r="CH2" t="str" cm="1">
        <f t="array" aca="1" ref="CH2" ca="1">IF(SUM(IFERROR(CC2:CG2, 0))+TODAY()*0=0, "Invalid", "Valid")</f>
        <v>Invalid</v>
      </c>
      <c r="CI2" t="e" cm="1">
        <f t="array" aca="1" ref="CI2" ca="1">_xlfn.ANCHORARRAY('Formatting and sorting sheet'!BE2)</f>
        <v>#REF!</v>
      </c>
      <c r="CL2">
        <f>'Input Sheet'!$L2</f>
        <v>0</v>
      </c>
      <c r="CM2" t="str" cm="1">
        <f t="array" aca="1" ref="CM2" ca="1">IFERROR(AVERAGE(_xlfn._xlws.FILTER(tgene9_ct_vals,(tgene9_sample_list='Input Sheet'!$L2)*(tgene9_ct_vals&lt;&gt;0))),"all reps 0")</f>
        <v>all reps 0</v>
      </c>
      <c r="CN2" t="e">
        <f ca="1">CM2-$E2</f>
        <v>#VALUE!</v>
      </c>
      <c r="CO2" t="e">
        <f ca="1">CN2-$CN$2</f>
        <v>#VALUE!</v>
      </c>
      <c r="CP2" t="e">
        <f ca="1">-CO2</f>
        <v>#VALUE!</v>
      </c>
      <c r="CQ2" t="e">
        <f ca="1">2^CP2</f>
        <v>#VALUE!</v>
      </c>
      <c r="CR2" t="str" cm="1">
        <f t="array" aca="1" ref="CR2" ca="1">IF(SUM(IFERROR(CM2:CQ2, 0))+TODAY()*0=0, "Invalid", "Valid")</f>
        <v>Invalid</v>
      </c>
      <c r="CS2" t="e" cm="1">
        <f t="array" aca="1" ref="CS2" ca="1">_xlfn.ANCHORARRAY('Formatting and sorting sheet'!BI2)</f>
        <v>#REF!</v>
      </c>
      <c r="CV2">
        <f>'Input Sheet'!$L2</f>
        <v>0</v>
      </c>
      <c r="CW2" t="str" cm="1">
        <f t="array" aca="1" ref="CW2" ca="1">IFERROR(AVERAGE(_xlfn._xlws.FILTER(tgene10_ct_vals,(tgene10_sample_list='Input Sheet'!$L2)*(tgene10_ct_vals&lt;&gt;0))),"all reps 0")</f>
        <v>all reps 0</v>
      </c>
      <c r="CX2" t="e">
        <f ca="1">CW2-$E2</f>
        <v>#VALUE!</v>
      </c>
      <c r="CY2" t="e">
        <f ca="1">CX2-$CX$2</f>
        <v>#VALUE!</v>
      </c>
      <c r="CZ2" t="e">
        <f ca="1">-CY2</f>
        <v>#VALUE!</v>
      </c>
      <c r="DA2" t="e">
        <f ca="1">2^CZ2</f>
        <v>#VALUE!</v>
      </c>
      <c r="DB2" t="str" cm="1">
        <f t="array" aca="1" ref="DB2" ca="1">IF(SUM(IFERROR(CW2:DA2, 0))+TODAY()*0=0, "Invalid", "Valid")</f>
        <v>Invalid</v>
      </c>
      <c r="DC2" t="e" cm="1">
        <f t="array" aca="1" ref="DC2" ca="1">_xlfn.ANCHORARRAY('Formatting and sorting sheet'!BM2)</f>
        <v>#REF!</v>
      </c>
      <c r="DF2">
        <f>'Input Sheet'!$L2</f>
        <v>0</v>
      </c>
      <c r="DG2" t="str" cm="1">
        <f t="array" aca="1" ref="DG2" ca="1">IFERROR(AVERAGE(_xlfn._xlws.FILTER(tgene11_ct_vals,(tgene11_sample_list='Input Sheet'!$L2)*(tgene11_ct_vals&lt;&gt;0))),"all reps 0")</f>
        <v>all reps 0</v>
      </c>
      <c r="DH2" t="e">
        <f ca="1">DG2-$E2</f>
        <v>#VALUE!</v>
      </c>
      <c r="DI2" t="e">
        <f ca="1">DH2-$DH$2</f>
        <v>#VALUE!</v>
      </c>
      <c r="DJ2" t="e">
        <f ca="1">-DI2</f>
        <v>#VALUE!</v>
      </c>
      <c r="DK2" t="e">
        <f ca="1">2^DJ2</f>
        <v>#VALUE!</v>
      </c>
      <c r="DL2" t="str" cm="1">
        <f t="array" aca="1" ref="DL2" ca="1">IF(SUM(IFERROR(DG2:DK2, 0))+TODAY()*0=0, "Invalid", "Valid")</f>
        <v>Invalid</v>
      </c>
      <c r="DM2" t="e" cm="1">
        <f t="array" aca="1" ref="DM2" ca="1">_xlfn.ANCHORARRAY('Formatting and sorting sheet'!BQ2)</f>
        <v>#REF!</v>
      </c>
      <c r="DP2">
        <f>'Input Sheet'!$L2</f>
        <v>0</v>
      </c>
      <c r="DQ2" t="str" cm="1">
        <f t="array" aca="1" ref="DQ2" ca="1">IFERROR(AVERAGE(_xlfn._xlws.FILTER(tgene12_ct_vals,(tgene12_sample_list='Input Sheet'!$L2)*(tgene12_ct_vals&lt;&gt;0))),"all reps 0")</f>
        <v>all reps 0</v>
      </c>
      <c r="DR2" t="e">
        <f ca="1">DQ2-$E2</f>
        <v>#VALUE!</v>
      </c>
      <c r="DS2" t="e">
        <f ca="1">DR2-$DR$2</f>
        <v>#VALUE!</v>
      </c>
      <c r="DT2" t="e">
        <f ca="1">-DS2</f>
        <v>#VALUE!</v>
      </c>
      <c r="DU2" t="e">
        <f ca="1">2^DT2</f>
        <v>#VALUE!</v>
      </c>
      <c r="DV2" t="str" cm="1">
        <f t="array" aca="1" ref="DV2" ca="1">IF(SUM(IFERROR(DQ2:DU2, 0))+TODAY()*0=0, "Invalid", "Valid")</f>
        <v>Invalid</v>
      </c>
      <c r="DW2" t="e" cm="1">
        <f t="array" aca="1" ref="DW2" ca="1">_xlfn.ANCHORARRAY('Formatting and sorting sheet'!BU2)</f>
        <v>#REF!</v>
      </c>
      <c r="DZ2">
        <f>'Input Sheet'!$L2</f>
        <v>0</v>
      </c>
      <c r="EA2" t="str" cm="1">
        <f t="array" aca="1" ref="EA2" ca="1">IFERROR(AVERAGE(_xlfn._xlws.FILTER(tgene13_ct_vals,(tgene13_sample_list='Input Sheet'!$L2)*(tgene13_ct_vals&lt;&gt;0))),"all reps 0")</f>
        <v>all reps 0</v>
      </c>
      <c r="EB2" t="e">
        <f ca="1">EA2-$E2</f>
        <v>#VALUE!</v>
      </c>
      <c r="EC2" t="e">
        <f ca="1">EB2-$EB$2</f>
        <v>#VALUE!</v>
      </c>
      <c r="ED2" t="e">
        <f ca="1">-EC2</f>
        <v>#VALUE!</v>
      </c>
      <c r="EE2" t="e">
        <f ca="1">2^ED2</f>
        <v>#VALUE!</v>
      </c>
      <c r="EF2" t="str" cm="1">
        <f t="array" aca="1" ref="EF2" ca="1">IF(SUM(IFERROR(EA2:EE2, 0))+TODAY()*0=0, "Invalid", "Valid")</f>
        <v>Invalid</v>
      </c>
      <c r="EG2" t="e" cm="1">
        <f t="array" aca="1" ref="EG2" ca="1">_xlfn.ANCHORARRAY('Formatting and sorting sheet'!BY2)</f>
        <v>#REF!</v>
      </c>
      <c r="EJ2">
        <f>'Input Sheet'!$L2</f>
        <v>0</v>
      </c>
      <c r="EK2" t="str" cm="1">
        <f t="array" aca="1" ref="EK2" ca="1">IFERROR(AVERAGE(_xlfn._xlws.FILTER(tgene14_ct_vals,(tgene14_sample_list='Input Sheet'!$L2)*(tgene14_ct_vals&lt;&gt;0))),"all reps 0")</f>
        <v>all reps 0</v>
      </c>
      <c r="EL2" t="e">
        <f ca="1">EK2-$E2</f>
        <v>#VALUE!</v>
      </c>
      <c r="EM2" t="e">
        <f ca="1">EL2-$EL$2</f>
        <v>#VALUE!</v>
      </c>
      <c r="EN2" t="e">
        <f ca="1">-EM2</f>
        <v>#VALUE!</v>
      </c>
      <c r="EO2" t="e">
        <f ca="1">2^EN2</f>
        <v>#VALUE!</v>
      </c>
      <c r="EP2" t="str" cm="1">
        <f t="array" aca="1" ref="EP2" ca="1">IF(SUM(IFERROR(EK2:EO2, 0))+TODAY()*0=0, "Invalid", "Valid")</f>
        <v>Invalid</v>
      </c>
      <c r="EQ2" t="e" cm="1">
        <f t="array" aca="1" ref="EQ2" ca="1">_xlfn.ANCHORARRAY('Formatting and sorting sheet'!CC2)</f>
        <v>#REF!</v>
      </c>
      <c r="ET2">
        <f>'Input Sheet'!$L2</f>
        <v>0</v>
      </c>
      <c r="EU2" t="str" cm="1">
        <f t="array" aca="1" ref="EU2" ca="1">IFERROR(AVERAGE(_xlfn._xlws.FILTER(tgene15_ct_vals,(tgene15_sample_list='Input Sheet'!$L2)*(tgene15_ct_vals&lt;&gt;0))),"all reps 0")</f>
        <v>all reps 0</v>
      </c>
      <c r="EV2" t="e">
        <f ca="1">EU2-$E2</f>
        <v>#VALUE!</v>
      </c>
      <c r="EW2" t="e">
        <f ca="1">EV2-$EV$2</f>
        <v>#VALUE!</v>
      </c>
      <c r="EX2" t="e">
        <f ca="1">-EW2</f>
        <v>#VALUE!</v>
      </c>
      <c r="EY2" t="e">
        <f ca="1">2^EX2</f>
        <v>#VALUE!</v>
      </c>
      <c r="EZ2" t="str" cm="1">
        <f t="array" aca="1" ref="EZ2" ca="1">IF(SUM(IFERROR(EU2:EY2, 0))+TODAY()*0=0, "Invalid", "Valid")</f>
        <v>Invalid</v>
      </c>
      <c r="FA2" t="e" cm="1">
        <f t="array" aca="1" ref="FA2" ca="1">_xlfn.ANCHORARRAY('Formatting and sorting sheet'!CG2)</f>
        <v>#REF!</v>
      </c>
      <c r="FD2">
        <f>'Input Sheet'!$L2</f>
        <v>0</v>
      </c>
      <c r="FE2" t="str" cm="1">
        <f t="array" aca="1" ref="FE2" ca="1">IFERROR(AVERAGE(_xlfn._xlws.FILTER(tgene16_ct_vals,(tgene16_sample_list='Input Sheet'!$L2)*(tgene16_ct_vals&lt;&gt;0))),"all reps 0")</f>
        <v>all reps 0</v>
      </c>
      <c r="FF2" t="e">
        <f ca="1">FE2-$E2</f>
        <v>#VALUE!</v>
      </c>
      <c r="FG2" t="e">
        <f ca="1">FF2-$FF$2</f>
        <v>#VALUE!</v>
      </c>
      <c r="FH2" t="e">
        <f ca="1">-FG2</f>
        <v>#VALUE!</v>
      </c>
      <c r="FI2" t="e">
        <f ca="1">2^FH2</f>
        <v>#VALUE!</v>
      </c>
      <c r="FJ2" t="str" cm="1">
        <f t="array" aca="1" ref="FJ2" ca="1">IF(SUM(IFERROR(FE2:FI2, 0))+TODAY()*0=0, "Invalid", "Valid")</f>
        <v>Invalid</v>
      </c>
      <c r="FK2" t="e" cm="1">
        <f t="array" aca="1" ref="FK2" ca="1">_xlfn.ANCHORARRAY('Formatting and sorting sheet'!CK2)</f>
        <v>#REF!</v>
      </c>
      <c r="FN2">
        <f>'Input Sheet'!$L2</f>
        <v>0</v>
      </c>
      <c r="FO2" t="str" cm="1">
        <f t="array" aca="1" ref="FO2" ca="1">IFERROR(AVERAGE(_xlfn._xlws.FILTER(tgene17_ct_vals,(tgene17_sample_list='Input Sheet'!$L2)*(tgene17_ct_vals&lt;&gt;0))),"all reps 0")</f>
        <v>all reps 0</v>
      </c>
      <c r="FP2" t="e">
        <f ca="1">FO2-$E2</f>
        <v>#VALUE!</v>
      </c>
      <c r="FQ2" t="e">
        <f ca="1">FP2-$FP$2</f>
        <v>#VALUE!</v>
      </c>
      <c r="FR2" t="e">
        <f ca="1">-FQ2</f>
        <v>#VALUE!</v>
      </c>
      <c r="FS2" t="e">
        <f ca="1">2^FR2</f>
        <v>#VALUE!</v>
      </c>
      <c r="FT2" t="str" cm="1">
        <f t="array" aca="1" ref="FT2" ca="1">IF(SUM(IFERROR(FO2:FS2, 0))+TODAY()*0=0, "Invalid", "Valid")</f>
        <v>Invalid</v>
      </c>
      <c r="FU2" t="e" cm="1">
        <f t="array" aca="1" ref="FU2" ca="1">_xlfn.ANCHORARRAY('Formatting and sorting sheet'!CO2)</f>
        <v>#REF!</v>
      </c>
      <c r="FX2">
        <f>'Input Sheet'!$L2</f>
        <v>0</v>
      </c>
      <c r="FY2" t="str" cm="1">
        <f t="array" aca="1" ref="FY2" ca="1">IFERROR(AVERAGE(_xlfn._xlws.FILTER(tgene18_ct_vals,(tgene18_sample_list='Input Sheet'!$L2)*(tgene18_ct_vals&lt;&gt;0))),"all reps 0")</f>
        <v>all reps 0</v>
      </c>
      <c r="FZ2" t="e">
        <f ca="1">FY2-$E2</f>
        <v>#VALUE!</v>
      </c>
      <c r="GA2" t="e">
        <f ca="1">FZ2-$FZ$2</f>
        <v>#VALUE!</v>
      </c>
      <c r="GB2" t="e">
        <f ca="1">-GA2</f>
        <v>#VALUE!</v>
      </c>
      <c r="GC2" t="e">
        <f ca="1">2^GB2</f>
        <v>#VALUE!</v>
      </c>
      <c r="GD2" t="str" cm="1">
        <f t="array" aca="1" ref="GD2" ca="1">IF(SUM(IFERROR(FY2:GC2, 0))+TODAY()*0=0, "Invalid", "Valid")</f>
        <v>Invalid</v>
      </c>
      <c r="GE2" t="e" cm="1">
        <f t="array" aca="1" ref="GE2" ca="1">_xlfn.ANCHORARRAY('Formatting and sorting sheet'!CS2)</f>
        <v>#REF!</v>
      </c>
      <c r="GH2">
        <f>'Input Sheet'!$L2</f>
        <v>0</v>
      </c>
      <c r="GI2" t="str" cm="1">
        <f t="array" aca="1" ref="GI2" ca="1">IFERROR(AVERAGE(_xlfn._xlws.FILTER(tgene19_ct_vals,(tgene19_sample_list='Input Sheet'!$L2)*(tgene19_ct_vals&lt;&gt;0))),"all reps 0")</f>
        <v>all reps 0</v>
      </c>
      <c r="GJ2" t="e">
        <f ca="1">GI2-$E2</f>
        <v>#VALUE!</v>
      </c>
      <c r="GK2" t="e">
        <f ca="1">GJ2-$GJ$2</f>
        <v>#VALUE!</v>
      </c>
      <c r="GL2" t="e">
        <f ca="1">-GK2</f>
        <v>#VALUE!</v>
      </c>
      <c r="GM2" t="e">
        <f ca="1">2^GL2</f>
        <v>#VALUE!</v>
      </c>
      <c r="GN2" t="str" cm="1">
        <f t="array" aca="1" ref="GN2" ca="1">IF(SUM(IFERROR(GI2:GM2, 0))+TODAY()*0=0, "Invalid", "Valid")</f>
        <v>Invalid</v>
      </c>
      <c r="GO2" t="e" cm="1">
        <f t="array" aca="1" ref="GO2" ca="1">_xlfn.ANCHORARRAY('Formatting and sorting sheet'!CW2)</f>
        <v>#REF!</v>
      </c>
      <c r="GR2">
        <f>'Input Sheet'!$L2</f>
        <v>0</v>
      </c>
      <c r="GS2" t="str" cm="1">
        <f t="array" aca="1" ref="GS2" ca="1">IFERROR(AVERAGE(_xlfn._xlws.FILTER(tgene20_ct_vals,(tgene20_sample_list='Input Sheet'!$L2)*(tgene20_ct_vals&lt;&gt;0))),"all reps 0")</f>
        <v>all reps 0</v>
      </c>
      <c r="GT2" t="e">
        <f ca="1">GS2-$E2</f>
        <v>#VALUE!</v>
      </c>
      <c r="GU2" t="e">
        <f ca="1">GT2-$GT$2</f>
        <v>#VALUE!</v>
      </c>
      <c r="GV2" t="e">
        <f ca="1">-GU2</f>
        <v>#VALUE!</v>
      </c>
      <c r="GW2" t="e">
        <f ca="1">2^GV2</f>
        <v>#VALUE!</v>
      </c>
      <c r="GX2" t="str" cm="1">
        <f t="array" aca="1" ref="GX2" ca="1">IF(SUM(IFERROR(GS2:GW2, 0))+TODAY()*0=0, "Invalid", "Valid")</f>
        <v>Invalid</v>
      </c>
    </row>
    <row r="3" spans="1:206" x14ac:dyDescent="0.2">
      <c r="D3">
        <f>'Input Sheet'!$L3</f>
        <v>0</v>
      </c>
      <c r="E3" cm="1">
        <f t="array" aca="1" ref="E3" ca="1">IFERROR(AVERAGE(_xlfn._xlws.FILTER(hk_ct_vals,(hk_sample_list='Input Sheet'!$L3)*(hk_ct_vals&lt;&gt;0))),0)</f>
        <v>0</v>
      </c>
      <c r="F3" t="str">
        <f t="shared" ref="F3:F51" ca="1" si="0">IF(SUM(IFERROR(E3, 0))+TODAY()*0=0, "Invalid", "Valid")</f>
        <v>Invalid</v>
      </c>
      <c r="J3">
        <f>'Input Sheet'!$L3</f>
        <v>0</v>
      </c>
      <c r="K3" t="str" cm="1">
        <f t="array" aca="1" ref="K3" ca="1">IFERROR(AVERAGE(_xlfn._xlws.FILTER(tgene1_ct_vals,(tgene1_sample_list='Input Sheet'!$L3)*(tgene1_ct_vals&lt;&gt;0))),"")</f>
        <v/>
      </c>
      <c r="L3" t="e">
        <f t="shared" ref="L3:L51" ca="1" si="1">K3-$E3</f>
        <v>#VALUE!</v>
      </c>
      <c r="M3" t="e">
        <f t="shared" ref="M3:M51" ca="1" si="2">L3-$L$2</f>
        <v>#VALUE!</v>
      </c>
      <c r="N3" t="e">
        <f t="shared" ref="N3:N51" ca="1" si="3">-M3</f>
        <v>#VALUE!</v>
      </c>
      <c r="O3" t="e">
        <f t="shared" ref="O3:O51" ca="1" si="4">2^N3</f>
        <v>#VALUE!</v>
      </c>
      <c r="P3" t="str" cm="1">
        <f t="array" aca="1" ref="P3" ca="1">IF(SUM(IFERROR(K3:O3, 0))+TODAY()*0=0, "Invalid", "Valid")</f>
        <v>Invalid</v>
      </c>
      <c r="T3">
        <f>'Input Sheet'!$L3</f>
        <v>0</v>
      </c>
      <c r="U3" t="str" cm="1">
        <f t="array" aca="1" ref="U3" ca="1">IFERROR(AVERAGE(_xlfn._xlws.FILTER(tgene2_ct_vals,(tgene2_sample_list='Input Sheet'!$L3)*(tgene2_ct_vals&lt;&gt;0))),"all reps 0")</f>
        <v>all reps 0</v>
      </c>
      <c r="V3" t="e">
        <f t="shared" ref="V3:V51" ca="1" si="5">U3-$E3</f>
        <v>#VALUE!</v>
      </c>
      <c r="W3" t="e">
        <f t="shared" ref="W3:W51" ca="1" si="6">V3-$V$2</f>
        <v>#VALUE!</v>
      </c>
      <c r="X3" t="e">
        <f t="shared" ref="X3:X51" ca="1" si="7">-W3</f>
        <v>#VALUE!</v>
      </c>
      <c r="Y3" t="e">
        <f t="shared" ref="Y3:Y51" ca="1" si="8">2^X3</f>
        <v>#VALUE!</v>
      </c>
      <c r="Z3" t="str" cm="1">
        <f t="array" aca="1" ref="Z3" ca="1">IF(SUM(IFERROR(U3:Y3, 0))+TODAY()*0=0, "Invalid", "Valid")</f>
        <v>Invalid</v>
      </c>
      <c r="AD3">
        <f>'Input Sheet'!$L3</f>
        <v>0</v>
      </c>
      <c r="AE3" t="str" cm="1">
        <f t="array" aca="1" ref="AE3" ca="1">IFERROR(AVERAGE(_xlfn._xlws.FILTER(tgene3_ct_vals,(tgene3_sample_list='Input Sheet'!$L3)*(tgene3_ct_vals&lt;&gt;0))),"all reps 0")</f>
        <v>all reps 0</v>
      </c>
      <c r="AF3" t="e">
        <f t="shared" ref="AF3:AF51" ca="1" si="9">AE3-$E3</f>
        <v>#VALUE!</v>
      </c>
      <c r="AG3" t="e">
        <f t="shared" ref="AG3:AG51" ca="1" si="10">AF3-$AF$2</f>
        <v>#VALUE!</v>
      </c>
      <c r="AH3" t="e">
        <f ca="1">-AG3</f>
        <v>#VALUE!</v>
      </c>
      <c r="AI3" t="e">
        <f t="shared" ref="AI3:AI51" ca="1" si="11">2^AH3</f>
        <v>#VALUE!</v>
      </c>
      <c r="AJ3" t="str" cm="1">
        <f t="array" aca="1" ref="AJ3" ca="1">IF(SUM(IFERROR(AE3:AI3, 0))+TODAY()*0=0, "Invalid", "Valid")</f>
        <v>Invalid</v>
      </c>
      <c r="AN3">
        <f>'Input Sheet'!$L3</f>
        <v>0</v>
      </c>
      <c r="AO3" t="str" cm="1">
        <f t="array" aca="1" ref="AO3" ca="1">IFERROR(AVERAGE(_xlfn._xlws.FILTER(tgene4_ct_vals,(tgene4_sample_list='Input Sheet'!$L3)*(tgene4_ct_vals&lt;&gt;0))),"all reps 0")</f>
        <v>all reps 0</v>
      </c>
      <c r="AP3" t="e">
        <f t="shared" ref="AP3:AP51" ca="1" si="12">AO3-$E3</f>
        <v>#VALUE!</v>
      </c>
      <c r="AQ3" t="e">
        <f t="shared" ref="AQ3:AQ51" ca="1" si="13">AP3-$AP$2</f>
        <v>#VALUE!</v>
      </c>
      <c r="AR3" t="e">
        <f ca="1">-AQ3</f>
        <v>#VALUE!</v>
      </c>
      <c r="AS3" t="e">
        <f t="shared" ref="AS3:AS51" ca="1" si="14">2^AR3</f>
        <v>#VALUE!</v>
      </c>
      <c r="AT3" t="str" cm="1">
        <f t="array" aca="1" ref="AT3" ca="1">IF(SUM(IFERROR(AO3:AS3, 0))+TODAY()*0=0, "Invalid", "Valid")</f>
        <v>Invalid</v>
      </c>
      <c r="AX3">
        <f>'Input Sheet'!$L3</f>
        <v>0</v>
      </c>
      <c r="AY3" t="str" cm="1">
        <f t="array" aca="1" ref="AY3" ca="1">IFERROR(AVERAGE(_xlfn._xlws.FILTER(tgene5_ct_vals,(tgene5_sample_list='Input Sheet'!$L3)*(tgene5_ct_vals&lt;&gt;0))),"all reps 0")</f>
        <v>all reps 0</v>
      </c>
      <c r="AZ3" t="e">
        <f t="shared" ref="AZ3:AZ51" ca="1" si="15">AY3-$E3</f>
        <v>#VALUE!</v>
      </c>
      <c r="BA3" t="e">
        <f t="shared" ref="BA3:BA51" ca="1" si="16">AZ3-$AZ$2</f>
        <v>#VALUE!</v>
      </c>
      <c r="BB3" t="e">
        <f ca="1">-BA3</f>
        <v>#VALUE!</v>
      </c>
      <c r="BC3" t="e">
        <f t="shared" ref="BC3:BC51" ca="1" si="17">2^BB3</f>
        <v>#VALUE!</v>
      </c>
      <c r="BD3" t="str" cm="1">
        <f t="array" aca="1" ref="BD3" ca="1">IF(SUM(IFERROR(AY3:BC3, 0))+TODAY()*0=0, "Invalid", "Valid")</f>
        <v>Invalid</v>
      </c>
      <c r="BH3">
        <f>'Input Sheet'!$L3</f>
        <v>0</v>
      </c>
      <c r="BI3" t="str" cm="1">
        <f t="array" aca="1" ref="BI3" ca="1">IFERROR(AVERAGE(_xlfn._xlws.FILTER(tgene6_ct_vals,(tgene6_sample_list='Input Sheet'!$L3)*(tgene6_ct_vals&lt;&gt;0))),"all reps 0")</f>
        <v>all reps 0</v>
      </c>
      <c r="BJ3" t="e">
        <f t="shared" ref="BJ3:BJ51" ca="1" si="18">BI3-$E3</f>
        <v>#VALUE!</v>
      </c>
      <c r="BK3" t="e">
        <f t="shared" ref="BK3:BK51" ca="1" si="19">BJ3-$BJ$2</f>
        <v>#VALUE!</v>
      </c>
      <c r="BL3" t="e">
        <f ca="1">-BK3</f>
        <v>#VALUE!</v>
      </c>
      <c r="BM3" t="e">
        <f t="shared" ref="BM3:BM51" ca="1" si="20">2^BL3</f>
        <v>#VALUE!</v>
      </c>
      <c r="BN3" t="str" cm="1">
        <f t="array" aca="1" ref="BN3" ca="1">IF(SUM(IFERROR(BI3:BM3, 0))+TODAY()*0=0, "Invalid", "Valid")</f>
        <v>Invalid</v>
      </c>
      <c r="BR3">
        <f>'Input Sheet'!$L3</f>
        <v>0</v>
      </c>
      <c r="BS3" t="str" cm="1">
        <f t="array" aca="1" ref="BS3" ca="1">IFERROR(AVERAGE(_xlfn._xlws.FILTER(tgene7_ct_vals,(tgene7_sample_list='Input Sheet'!$L3)*(tgene7_ct_vals&lt;&gt;0))),"all reps 0")</f>
        <v>all reps 0</v>
      </c>
      <c r="BT3" t="e">
        <f t="shared" ref="BT3:BT51" ca="1" si="21">BS3-$E3</f>
        <v>#VALUE!</v>
      </c>
      <c r="BU3" t="e">
        <f t="shared" ref="BU3:BU51" ca="1" si="22">BT3-$BT$2</f>
        <v>#VALUE!</v>
      </c>
      <c r="BV3" t="e">
        <f ca="1">-BU3</f>
        <v>#VALUE!</v>
      </c>
      <c r="BW3" t="e">
        <f t="shared" ref="BW3:BW51" ca="1" si="23">2^BV3</f>
        <v>#VALUE!</v>
      </c>
      <c r="BX3" t="str" cm="1">
        <f t="array" aca="1" ref="BX3" ca="1">IF(SUM(IFERROR(BS3:BW3, 0))+TODAY()*0=0, "Invalid", "Valid")</f>
        <v>Invalid</v>
      </c>
      <c r="CB3">
        <f>'Input Sheet'!$L3</f>
        <v>0</v>
      </c>
      <c r="CC3" t="str" cm="1">
        <f t="array" aca="1" ref="CC3" ca="1">IFERROR(AVERAGE(_xlfn._xlws.FILTER(tgene8_ct_vals,(tgene8_sample_list='Input Sheet'!$L3)*(tgene8_ct_vals&lt;&gt;0))),"all reps 0")</f>
        <v>all reps 0</v>
      </c>
      <c r="CD3" t="e">
        <f t="shared" ref="CD3:CD51" ca="1" si="24">CC3-$E3</f>
        <v>#VALUE!</v>
      </c>
      <c r="CE3" t="e">
        <f t="shared" ref="CE3:CE51" ca="1" si="25">CD3-$CD$2</f>
        <v>#VALUE!</v>
      </c>
      <c r="CF3" t="e">
        <f ca="1">-CE3</f>
        <v>#VALUE!</v>
      </c>
      <c r="CG3" t="e">
        <f t="shared" ref="CG3:CG51" ca="1" si="26">2^CF3</f>
        <v>#VALUE!</v>
      </c>
      <c r="CH3" t="str" cm="1">
        <f t="array" aca="1" ref="CH3" ca="1">IF(SUM(IFERROR(CC3:CG3, 0))+TODAY()*0=0, "Invalid", "Valid")</f>
        <v>Invalid</v>
      </c>
      <c r="CL3">
        <f>'Input Sheet'!$L3</f>
        <v>0</v>
      </c>
      <c r="CM3" t="str" cm="1">
        <f t="array" aca="1" ref="CM3" ca="1">IFERROR(AVERAGE(_xlfn._xlws.FILTER(tgene9_ct_vals,(tgene9_sample_list='Input Sheet'!$L3)*(tgene9_ct_vals&lt;&gt;0))),"all reps 0")</f>
        <v>all reps 0</v>
      </c>
      <c r="CN3" t="e">
        <f t="shared" ref="CN3:CN51" ca="1" si="27">CM3-$E3</f>
        <v>#VALUE!</v>
      </c>
      <c r="CO3" t="e">
        <f t="shared" ref="CO3:CO51" ca="1" si="28">CN3-$CN$2</f>
        <v>#VALUE!</v>
      </c>
      <c r="CP3" t="e">
        <f ca="1">-CO3</f>
        <v>#VALUE!</v>
      </c>
      <c r="CQ3" t="e">
        <f t="shared" ref="CQ3:CQ51" ca="1" si="29">2^CP3</f>
        <v>#VALUE!</v>
      </c>
      <c r="CR3" t="str" cm="1">
        <f t="array" aca="1" ref="CR3" ca="1">IF(SUM(IFERROR(CM3:CQ3, 0))+TODAY()*0=0, "Invalid", "Valid")</f>
        <v>Invalid</v>
      </c>
      <c r="CV3">
        <f>'Input Sheet'!$L3</f>
        <v>0</v>
      </c>
      <c r="CW3" t="str" cm="1">
        <f t="array" aca="1" ref="CW3" ca="1">IFERROR(AVERAGE(_xlfn._xlws.FILTER(tgene10_ct_vals,(tgene10_sample_list='Input Sheet'!$L3)*(tgene10_ct_vals&lt;&gt;0))),"all reps 0")</f>
        <v>all reps 0</v>
      </c>
      <c r="CX3" t="e">
        <f t="shared" ref="CX3:CX51" ca="1" si="30">CW3-$E3</f>
        <v>#VALUE!</v>
      </c>
      <c r="CY3" t="e">
        <f t="shared" ref="CY3:CY51" ca="1" si="31">CX3-$CX$2</f>
        <v>#VALUE!</v>
      </c>
      <c r="CZ3" t="e">
        <f ca="1">-CY3</f>
        <v>#VALUE!</v>
      </c>
      <c r="DA3" t="e">
        <f t="shared" ref="DA3:DA51" ca="1" si="32">2^CZ3</f>
        <v>#VALUE!</v>
      </c>
      <c r="DB3" t="str" cm="1">
        <f t="array" aca="1" ref="DB3" ca="1">IF(SUM(IFERROR(CW3:DA3, 0))+TODAY()*0=0, "Invalid", "Valid")</f>
        <v>Invalid</v>
      </c>
      <c r="DF3">
        <f>'Input Sheet'!$L3</f>
        <v>0</v>
      </c>
      <c r="DG3" t="str" cm="1">
        <f t="array" aca="1" ref="DG3" ca="1">IFERROR(AVERAGE(_xlfn._xlws.FILTER(tgene11_ct_vals,(tgene11_sample_list='Input Sheet'!$L3)*(tgene11_ct_vals&lt;&gt;0))),"all reps 0")</f>
        <v>all reps 0</v>
      </c>
      <c r="DH3" t="e">
        <f t="shared" ref="DH3:DH51" ca="1" si="33">DG3-$E3</f>
        <v>#VALUE!</v>
      </c>
      <c r="DI3" t="e">
        <f t="shared" ref="DI3:DI51" ca="1" si="34">DH3-$DH$2</f>
        <v>#VALUE!</v>
      </c>
      <c r="DJ3" t="e">
        <f ca="1">-DI3</f>
        <v>#VALUE!</v>
      </c>
      <c r="DK3" t="e">
        <f t="shared" ref="DK3:DK51" ca="1" si="35">2^DJ3</f>
        <v>#VALUE!</v>
      </c>
      <c r="DL3" t="str" cm="1">
        <f t="array" aca="1" ref="DL3" ca="1">IF(SUM(IFERROR(DG3:DK3, 0))+TODAY()*0=0, "Invalid", "Valid")</f>
        <v>Invalid</v>
      </c>
      <c r="DP3">
        <f>'Input Sheet'!$L3</f>
        <v>0</v>
      </c>
      <c r="DQ3" t="str" cm="1">
        <f t="array" aca="1" ref="DQ3" ca="1">IFERROR(AVERAGE(_xlfn._xlws.FILTER(tgene12_ct_vals,(tgene12_sample_list='Input Sheet'!$L3)*(tgene12_ct_vals&lt;&gt;0))),"all reps 0")</f>
        <v>all reps 0</v>
      </c>
      <c r="DR3" t="e">
        <f t="shared" ref="DR3:DR51" ca="1" si="36">DQ3-$E3</f>
        <v>#VALUE!</v>
      </c>
      <c r="DS3" t="e">
        <f t="shared" ref="DS3:DS51" ca="1" si="37">DR3-$DR$2</f>
        <v>#VALUE!</v>
      </c>
      <c r="DT3" t="e">
        <f ca="1">-DS3</f>
        <v>#VALUE!</v>
      </c>
      <c r="DU3" t="e">
        <f t="shared" ref="DU3:DU51" ca="1" si="38">2^DT3</f>
        <v>#VALUE!</v>
      </c>
      <c r="DV3" t="str" cm="1">
        <f t="array" aca="1" ref="DV3" ca="1">IF(SUM(IFERROR(DQ3:DU3, 0))+TODAY()*0=0, "Invalid", "Valid")</f>
        <v>Invalid</v>
      </c>
      <c r="DZ3">
        <f>'Input Sheet'!$L3</f>
        <v>0</v>
      </c>
      <c r="EA3" t="str" cm="1">
        <f t="array" aca="1" ref="EA3" ca="1">IFERROR(AVERAGE(_xlfn._xlws.FILTER(tgene13_ct_vals,(tgene13_sample_list='Input Sheet'!$L3)*(tgene13_ct_vals&lt;&gt;0))),"all reps 0")</f>
        <v>all reps 0</v>
      </c>
      <c r="EB3" t="e">
        <f t="shared" ref="EB3:EB51" ca="1" si="39">EA3-$E3</f>
        <v>#VALUE!</v>
      </c>
      <c r="EC3" t="e">
        <f t="shared" ref="EC3:EC51" ca="1" si="40">EB3-$EB$2</f>
        <v>#VALUE!</v>
      </c>
      <c r="ED3" t="e">
        <f ca="1">-EC3</f>
        <v>#VALUE!</v>
      </c>
      <c r="EE3" t="e">
        <f t="shared" ref="EE3:EE51" ca="1" si="41">2^ED3</f>
        <v>#VALUE!</v>
      </c>
      <c r="EF3" t="str" cm="1">
        <f t="array" aca="1" ref="EF3" ca="1">IF(SUM(IFERROR(EA3:EE3, 0))+TODAY()*0=0, "Invalid", "Valid")</f>
        <v>Invalid</v>
      </c>
      <c r="EJ3">
        <f>'Input Sheet'!$L3</f>
        <v>0</v>
      </c>
      <c r="EK3" t="str" cm="1">
        <f t="array" aca="1" ref="EK3" ca="1">IFERROR(AVERAGE(_xlfn._xlws.FILTER(tgene14_ct_vals,(tgene14_sample_list='Input Sheet'!$L3)*(tgene14_ct_vals&lt;&gt;0))),"all reps 0")</f>
        <v>all reps 0</v>
      </c>
      <c r="EL3" t="e">
        <f t="shared" ref="EL3:EL51" ca="1" si="42">EK3-$E3</f>
        <v>#VALUE!</v>
      </c>
      <c r="EM3" t="e">
        <f t="shared" ref="EM3:EM51" ca="1" si="43">EL3-$EL$2</f>
        <v>#VALUE!</v>
      </c>
      <c r="EN3" t="e">
        <f ca="1">-EM3</f>
        <v>#VALUE!</v>
      </c>
      <c r="EO3" t="e">
        <f t="shared" ref="EO3:EO51" ca="1" si="44">2^EN3</f>
        <v>#VALUE!</v>
      </c>
      <c r="EP3" t="str" cm="1">
        <f t="array" aca="1" ref="EP3" ca="1">IF(SUM(IFERROR(EK3:EO3, 0))+TODAY()*0=0, "Invalid", "Valid")</f>
        <v>Invalid</v>
      </c>
      <c r="ET3">
        <f>'Input Sheet'!$L3</f>
        <v>0</v>
      </c>
      <c r="EU3" t="str" cm="1">
        <f t="array" aca="1" ref="EU3" ca="1">IFERROR(AVERAGE(_xlfn._xlws.FILTER(tgene15_ct_vals,(tgene15_sample_list='Input Sheet'!$L3)*(tgene15_ct_vals&lt;&gt;0))),"all reps 0")</f>
        <v>all reps 0</v>
      </c>
      <c r="EV3" t="e">
        <f t="shared" ref="EV3:EV51" ca="1" si="45">EU3-$E3</f>
        <v>#VALUE!</v>
      </c>
      <c r="EW3" t="e">
        <f t="shared" ref="EW3:EW51" ca="1" si="46">EV3-$EV$2</f>
        <v>#VALUE!</v>
      </c>
      <c r="EX3" t="e">
        <f ca="1">-EW3</f>
        <v>#VALUE!</v>
      </c>
      <c r="EY3" t="e">
        <f t="shared" ref="EY3:EY51" ca="1" si="47">2^EX3</f>
        <v>#VALUE!</v>
      </c>
      <c r="EZ3" t="str" cm="1">
        <f t="array" aca="1" ref="EZ3" ca="1">IF(SUM(IFERROR(EU3:EY3, 0))+TODAY()*0=0, "Invalid", "Valid")</f>
        <v>Invalid</v>
      </c>
      <c r="FD3">
        <f>'Input Sheet'!$L3</f>
        <v>0</v>
      </c>
      <c r="FE3" t="str" cm="1">
        <f t="array" aca="1" ref="FE3" ca="1">IFERROR(AVERAGE(_xlfn._xlws.FILTER(tgene16_ct_vals,(tgene16_sample_list='Input Sheet'!$L3)*(tgene16_ct_vals&lt;&gt;0))),"all reps 0")</f>
        <v>all reps 0</v>
      </c>
      <c r="FF3" t="e">
        <f t="shared" ref="FF3:FF51" ca="1" si="48">FE3-$E3</f>
        <v>#VALUE!</v>
      </c>
      <c r="FG3" t="e">
        <f t="shared" ref="FG3:FG51" ca="1" si="49">FF3-$FF$2</f>
        <v>#VALUE!</v>
      </c>
      <c r="FH3" t="e">
        <f ca="1">-FG3</f>
        <v>#VALUE!</v>
      </c>
      <c r="FI3" t="e">
        <f t="shared" ref="FI3:FI51" ca="1" si="50">2^FH3</f>
        <v>#VALUE!</v>
      </c>
      <c r="FJ3" t="str" cm="1">
        <f t="array" aca="1" ref="FJ3" ca="1">IF(SUM(IFERROR(FE3:FI3, 0))+TODAY()*0=0, "Invalid", "Valid")</f>
        <v>Invalid</v>
      </c>
      <c r="FN3">
        <f>'Input Sheet'!$L3</f>
        <v>0</v>
      </c>
      <c r="FO3" t="str" cm="1">
        <f t="array" aca="1" ref="FO3" ca="1">IFERROR(AVERAGE(_xlfn._xlws.FILTER(tgene17_ct_vals,(tgene17_sample_list='Input Sheet'!$L3)*(tgene17_ct_vals&lt;&gt;0))),"all reps 0")</f>
        <v>all reps 0</v>
      </c>
      <c r="FP3" t="e">
        <f t="shared" ref="FP3:FP51" ca="1" si="51">FO3-$E3</f>
        <v>#VALUE!</v>
      </c>
      <c r="FQ3" t="e">
        <f t="shared" ref="FQ3:FQ51" ca="1" si="52">FP3-$FP$2</f>
        <v>#VALUE!</v>
      </c>
      <c r="FR3" t="e">
        <f ca="1">-FQ3</f>
        <v>#VALUE!</v>
      </c>
      <c r="FS3" t="e">
        <f t="shared" ref="FS3:FS51" ca="1" si="53">2^FR3</f>
        <v>#VALUE!</v>
      </c>
      <c r="FT3" t="str" cm="1">
        <f t="array" aca="1" ref="FT3" ca="1">IF(SUM(IFERROR(FO3:FS3, 0))+TODAY()*0=0, "Invalid", "Valid")</f>
        <v>Invalid</v>
      </c>
      <c r="FX3">
        <f>'Input Sheet'!$L3</f>
        <v>0</v>
      </c>
      <c r="FY3" t="str" cm="1">
        <f t="array" aca="1" ref="FY3" ca="1">IFERROR(AVERAGE(_xlfn._xlws.FILTER(tgene18_ct_vals,(tgene18_sample_list='Input Sheet'!$L3)*(tgene18_ct_vals&lt;&gt;0))),"all reps 0")</f>
        <v>all reps 0</v>
      </c>
      <c r="FZ3" t="e">
        <f t="shared" ref="FZ3:FZ51" ca="1" si="54">FY3-$E3</f>
        <v>#VALUE!</v>
      </c>
      <c r="GA3" t="e">
        <f t="shared" ref="GA3:GA51" ca="1" si="55">FZ3-$FZ$2</f>
        <v>#VALUE!</v>
      </c>
      <c r="GB3" t="e">
        <f ca="1">-GA3</f>
        <v>#VALUE!</v>
      </c>
      <c r="GC3" t="e">
        <f t="shared" ref="GC3:GC51" ca="1" si="56">2^GB3</f>
        <v>#VALUE!</v>
      </c>
      <c r="GD3" t="str" cm="1">
        <f t="array" aca="1" ref="GD3" ca="1">IF(SUM(IFERROR(FY3:GC3, 0))+TODAY()*0=0, "Invalid", "Valid")</f>
        <v>Invalid</v>
      </c>
      <c r="GH3">
        <f>'Input Sheet'!$L3</f>
        <v>0</v>
      </c>
      <c r="GI3" t="str" cm="1">
        <f t="array" aca="1" ref="GI3" ca="1">IFERROR(AVERAGE(_xlfn._xlws.FILTER(tgene19_ct_vals,(tgene19_sample_list='Input Sheet'!$L3)*(tgene19_ct_vals&lt;&gt;0))),"all reps 0")</f>
        <v>all reps 0</v>
      </c>
      <c r="GJ3" t="e">
        <f t="shared" ref="GJ3:GJ51" ca="1" si="57">GI3-$E3</f>
        <v>#VALUE!</v>
      </c>
      <c r="GK3" t="e">
        <f t="shared" ref="GK3:GK51" ca="1" si="58">GJ3-$GJ$2</f>
        <v>#VALUE!</v>
      </c>
      <c r="GL3" t="e">
        <f ca="1">-GK3</f>
        <v>#VALUE!</v>
      </c>
      <c r="GM3" t="e">
        <f t="shared" ref="GM3:GM51" ca="1" si="59">2^GL3</f>
        <v>#VALUE!</v>
      </c>
      <c r="GN3" t="str" cm="1">
        <f t="array" aca="1" ref="GN3" ca="1">IF(SUM(IFERROR(GI3:GM3, 0))+TODAY()*0=0, "Invalid", "Valid")</f>
        <v>Invalid</v>
      </c>
      <c r="GR3">
        <f>'Input Sheet'!$L3</f>
        <v>0</v>
      </c>
      <c r="GS3" t="str" cm="1">
        <f t="array" aca="1" ref="GS3" ca="1">IFERROR(AVERAGE(_xlfn._xlws.FILTER(tgene20_ct_vals,(tgene20_sample_list='Input Sheet'!$L3)*(tgene20_ct_vals&lt;&gt;0))),"all reps 0")</f>
        <v>all reps 0</v>
      </c>
      <c r="GT3" t="e">
        <f t="shared" ref="GT3:GT51" ca="1" si="60">GS3-$E3</f>
        <v>#VALUE!</v>
      </c>
      <c r="GU3" t="e">
        <f t="shared" ref="GU3:GU51" ca="1" si="61">GT3-$GT$2</f>
        <v>#VALUE!</v>
      </c>
      <c r="GV3" t="e">
        <f ca="1">-GU3</f>
        <v>#VALUE!</v>
      </c>
      <c r="GW3" t="e">
        <f t="shared" ref="GW3:GW51" ca="1" si="62">2^GV3</f>
        <v>#VALUE!</v>
      </c>
      <c r="GX3" t="str" cm="1">
        <f t="array" aca="1" ref="GX3" ca="1">IF(SUM(IFERROR(GS3:GW3, 0))+TODAY()*0=0, "Invalid", "Valid")</f>
        <v>Invalid</v>
      </c>
    </row>
    <row r="4" spans="1:206" x14ac:dyDescent="0.2">
      <c r="D4">
        <f>'Input Sheet'!$L4</f>
        <v>0</v>
      </c>
      <c r="E4" cm="1">
        <f t="array" aca="1" ref="E4" ca="1">IFERROR(AVERAGE(_xlfn._xlws.FILTER(hk_ct_vals,(hk_sample_list='Input Sheet'!$L4)*(hk_ct_vals&lt;&gt;0))),0)</f>
        <v>0</v>
      </c>
      <c r="F4" t="str">
        <f t="shared" ca="1" si="0"/>
        <v>Invalid</v>
      </c>
      <c r="J4">
        <f>'Input Sheet'!$L4</f>
        <v>0</v>
      </c>
      <c r="K4" t="str" cm="1">
        <f t="array" aca="1" ref="K4" ca="1">IFERROR(AVERAGE(_xlfn._xlws.FILTER(tgene1_ct_vals,(tgene1_sample_list='Input Sheet'!$L4)*(tgene1_ct_vals&lt;&gt;0))),"")</f>
        <v/>
      </c>
      <c r="L4" t="e">
        <f t="shared" ca="1" si="1"/>
        <v>#VALUE!</v>
      </c>
      <c r="M4" t="e">
        <f t="shared" ca="1" si="2"/>
        <v>#VALUE!</v>
      </c>
      <c r="N4" t="e">
        <f t="shared" ca="1" si="3"/>
        <v>#VALUE!</v>
      </c>
      <c r="O4" t="e">
        <f t="shared" ca="1" si="4"/>
        <v>#VALUE!</v>
      </c>
      <c r="P4" t="str" cm="1">
        <f t="array" aca="1" ref="P4" ca="1">IF(SUM(IFERROR(K4:O4, 0))+TODAY()*0=0, "Invalid", "Valid")</f>
        <v>Invalid</v>
      </c>
      <c r="T4">
        <f>'Input Sheet'!$L4</f>
        <v>0</v>
      </c>
      <c r="U4" t="str" cm="1">
        <f t="array" aca="1" ref="U4" ca="1">IFERROR(AVERAGE(_xlfn._xlws.FILTER(tgene2_ct_vals,(tgene2_sample_list='Input Sheet'!$L4)*(tgene2_ct_vals&lt;&gt;0))),"all reps 0")</f>
        <v>all reps 0</v>
      </c>
      <c r="V4" t="e">
        <f t="shared" ca="1" si="5"/>
        <v>#VALUE!</v>
      </c>
      <c r="W4" t="e">
        <f t="shared" ca="1" si="6"/>
        <v>#VALUE!</v>
      </c>
      <c r="X4" t="e">
        <f t="shared" ca="1" si="7"/>
        <v>#VALUE!</v>
      </c>
      <c r="Y4" t="e">
        <f t="shared" ca="1" si="8"/>
        <v>#VALUE!</v>
      </c>
      <c r="Z4" t="str" cm="1">
        <f t="array" aca="1" ref="Z4" ca="1">IF(SUM(IFERROR(U4:Y4, 0))+TODAY()*0=0, "Invalid", "Valid")</f>
        <v>Invalid</v>
      </c>
      <c r="AD4">
        <f>'Input Sheet'!$L4</f>
        <v>0</v>
      </c>
      <c r="AE4" t="str" cm="1">
        <f t="array" aca="1" ref="AE4" ca="1">IFERROR(AVERAGE(_xlfn._xlws.FILTER(tgene3_ct_vals,(tgene3_sample_list='Input Sheet'!$L4)*(tgene3_ct_vals&lt;&gt;0))),"all reps 0")</f>
        <v>all reps 0</v>
      </c>
      <c r="AF4" t="e">
        <f t="shared" ca="1" si="9"/>
        <v>#VALUE!</v>
      </c>
      <c r="AG4" t="e">
        <f t="shared" ca="1" si="10"/>
        <v>#VALUE!</v>
      </c>
      <c r="AH4" t="e">
        <f t="shared" ref="AH4:AH51" ca="1" si="63">-AG4</f>
        <v>#VALUE!</v>
      </c>
      <c r="AI4" t="e">
        <f t="shared" ca="1" si="11"/>
        <v>#VALUE!</v>
      </c>
      <c r="AJ4" t="str" cm="1">
        <f t="array" aca="1" ref="AJ4" ca="1">IF(SUM(IFERROR(AE4:AI4, 0))+TODAY()*0=0, "Invalid", "Valid")</f>
        <v>Invalid</v>
      </c>
      <c r="AN4">
        <f>'Input Sheet'!$L4</f>
        <v>0</v>
      </c>
      <c r="AO4" t="str" cm="1">
        <f t="array" aca="1" ref="AO4" ca="1">IFERROR(AVERAGE(_xlfn._xlws.FILTER(tgene4_ct_vals,(tgene4_sample_list='Input Sheet'!$L4)*(tgene4_ct_vals&lt;&gt;0))),"all reps 0")</f>
        <v>all reps 0</v>
      </c>
      <c r="AP4" t="e">
        <f t="shared" ca="1" si="12"/>
        <v>#VALUE!</v>
      </c>
      <c r="AQ4" t="e">
        <f t="shared" ca="1" si="13"/>
        <v>#VALUE!</v>
      </c>
      <c r="AR4" t="e">
        <f t="shared" ref="AR4:AR51" ca="1" si="64">-AQ4</f>
        <v>#VALUE!</v>
      </c>
      <c r="AS4" t="e">
        <f t="shared" ca="1" si="14"/>
        <v>#VALUE!</v>
      </c>
      <c r="AT4" t="str" cm="1">
        <f t="array" aca="1" ref="AT4" ca="1">IF(SUM(IFERROR(AO4:AS4, 0))+TODAY()*0=0, "Invalid", "Valid")</f>
        <v>Invalid</v>
      </c>
      <c r="AX4">
        <f>'Input Sheet'!$L4</f>
        <v>0</v>
      </c>
      <c r="AY4" t="str" cm="1">
        <f t="array" aca="1" ref="AY4" ca="1">IFERROR(AVERAGE(_xlfn._xlws.FILTER(tgene5_ct_vals,(tgene5_sample_list='Input Sheet'!$L4)*(tgene5_ct_vals&lt;&gt;0))),"all reps 0")</f>
        <v>all reps 0</v>
      </c>
      <c r="AZ4" t="e">
        <f t="shared" ca="1" si="15"/>
        <v>#VALUE!</v>
      </c>
      <c r="BA4" t="e">
        <f t="shared" ca="1" si="16"/>
        <v>#VALUE!</v>
      </c>
      <c r="BB4" t="e">
        <f t="shared" ref="BB4:BB51" ca="1" si="65">-BA4</f>
        <v>#VALUE!</v>
      </c>
      <c r="BC4" t="e">
        <f t="shared" ca="1" si="17"/>
        <v>#VALUE!</v>
      </c>
      <c r="BD4" t="str" cm="1">
        <f t="array" aca="1" ref="BD4" ca="1">IF(SUM(IFERROR(AY4:BC4, 0))+TODAY()*0=0, "Invalid", "Valid")</f>
        <v>Invalid</v>
      </c>
      <c r="BH4">
        <f>'Input Sheet'!$L4</f>
        <v>0</v>
      </c>
      <c r="BI4" t="str" cm="1">
        <f t="array" aca="1" ref="BI4" ca="1">IFERROR(AVERAGE(_xlfn._xlws.FILTER(tgene6_ct_vals,(tgene6_sample_list='Input Sheet'!$L4)*(tgene6_ct_vals&lt;&gt;0))),"all reps 0")</f>
        <v>all reps 0</v>
      </c>
      <c r="BJ4" t="e">
        <f t="shared" ca="1" si="18"/>
        <v>#VALUE!</v>
      </c>
      <c r="BK4" t="e">
        <f t="shared" ca="1" si="19"/>
        <v>#VALUE!</v>
      </c>
      <c r="BL4" t="e">
        <f t="shared" ref="BL4:BL51" ca="1" si="66">-BK4</f>
        <v>#VALUE!</v>
      </c>
      <c r="BM4" t="e">
        <f t="shared" ca="1" si="20"/>
        <v>#VALUE!</v>
      </c>
      <c r="BN4" t="str" cm="1">
        <f t="array" aca="1" ref="BN4" ca="1">IF(SUM(IFERROR(BI4:BM4, 0))+TODAY()*0=0, "Invalid", "Valid")</f>
        <v>Invalid</v>
      </c>
      <c r="BR4">
        <f>'Input Sheet'!$L4</f>
        <v>0</v>
      </c>
      <c r="BS4" t="str" cm="1">
        <f t="array" aca="1" ref="BS4" ca="1">IFERROR(AVERAGE(_xlfn._xlws.FILTER(tgene7_ct_vals,(tgene7_sample_list='Input Sheet'!$L4)*(tgene7_ct_vals&lt;&gt;0))),"all reps 0")</f>
        <v>all reps 0</v>
      </c>
      <c r="BT4" t="e">
        <f t="shared" ca="1" si="21"/>
        <v>#VALUE!</v>
      </c>
      <c r="BU4" t="e">
        <f t="shared" ca="1" si="22"/>
        <v>#VALUE!</v>
      </c>
      <c r="BV4" t="e">
        <f t="shared" ref="BV4:BV51" ca="1" si="67">-BU4</f>
        <v>#VALUE!</v>
      </c>
      <c r="BW4" t="e">
        <f t="shared" ca="1" si="23"/>
        <v>#VALUE!</v>
      </c>
      <c r="BX4" t="str" cm="1">
        <f t="array" aca="1" ref="BX4" ca="1">IF(SUM(IFERROR(BS4:BW4, 0))+TODAY()*0=0, "Invalid", "Valid")</f>
        <v>Invalid</v>
      </c>
      <c r="CB4">
        <f>'Input Sheet'!$L4</f>
        <v>0</v>
      </c>
      <c r="CC4" t="str" cm="1">
        <f t="array" aca="1" ref="CC4" ca="1">IFERROR(AVERAGE(_xlfn._xlws.FILTER(tgene8_ct_vals,(tgene8_sample_list='Input Sheet'!$L4)*(tgene8_ct_vals&lt;&gt;0))),"all reps 0")</f>
        <v>all reps 0</v>
      </c>
      <c r="CD4" t="e">
        <f t="shared" ca="1" si="24"/>
        <v>#VALUE!</v>
      </c>
      <c r="CE4" t="e">
        <f t="shared" ca="1" si="25"/>
        <v>#VALUE!</v>
      </c>
      <c r="CF4" t="e">
        <f t="shared" ref="CF4:CF51" ca="1" si="68">-CE4</f>
        <v>#VALUE!</v>
      </c>
      <c r="CG4" t="e">
        <f t="shared" ca="1" si="26"/>
        <v>#VALUE!</v>
      </c>
      <c r="CH4" t="str" cm="1">
        <f t="array" aca="1" ref="CH4" ca="1">IF(SUM(IFERROR(CC4:CG4, 0))+TODAY()*0=0, "Invalid", "Valid")</f>
        <v>Invalid</v>
      </c>
      <c r="CL4">
        <f>'Input Sheet'!$L4</f>
        <v>0</v>
      </c>
      <c r="CM4" t="str" cm="1">
        <f t="array" aca="1" ref="CM4" ca="1">IFERROR(AVERAGE(_xlfn._xlws.FILTER(tgene9_ct_vals,(tgene9_sample_list='Input Sheet'!$L4)*(tgene9_ct_vals&lt;&gt;0))),"all reps 0")</f>
        <v>all reps 0</v>
      </c>
      <c r="CN4" t="e">
        <f t="shared" ca="1" si="27"/>
        <v>#VALUE!</v>
      </c>
      <c r="CO4" t="e">
        <f t="shared" ca="1" si="28"/>
        <v>#VALUE!</v>
      </c>
      <c r="CP4" t="e">
        <f t="shared" ref="CP4:CP51" ca="1" si="69">-CO4</f>
        <v>#VALUE!</v>
      </c>
      <c r="CQ4" t="e">
        <f t="shared" ca="1" si="29"/>
        <v>#VALUE!</v>
      </c>
      <c r="CR4" t="str" cm="1">
        <f t="array" aca="1" ref="CR4" ca="1">IF(SUM(IFERROR(CM4:CQ4, 0))+TODAY()*0=0, "Invalid", "Valid")</f>
        <v>Invalid</v>
      </c>
      <c r="CV4">
        <f>'Input Sheet'!$L4</f>
        <v>0</v>
      </c>
      <c r="CW4" t="str" cm="1">
        <f t="array" aca="1" ref="CW4" ca="1">IFERROR(AVERAGE(_xlfn._xlws.FILTER(tgene10_ct_vals,(tgene10_sample_list='Input Sheet'!$L4)*(tgene10_ct_vals&lt;&gt;0))),"all reps 0")</f>
        <v>all reps 0</v>
      </c>
      <c r="CX4" t="e">
        <f t="shared" ca="1" si="30"/>
        <v>#VALUE!</v>
      </c>
      <c r="CY4" t="e">
        <f t="shared" ca="1" si="31"/>
        <v>#VALUE!</v>
      </c>
      <c r="CZ4" t="e">
        <f t="shared" ref="CZ4:CZ51" ca="1" si="70">-CY4</f>
        <v>#VALUE!</v>
      </c>
      <c r="DA4" t="e">
        <f t="shared" ca="1" si="32"/>
        <v>#VALUE!</v>
      </c>
      <c r="DB4" t="str" cm="1">
        <f t="array" aca="1" ref="DB4" ca="1">IF(SUM(IFERROR(CW4:DA4, 0))+TODAY()*0=0, "Invalid", "Valid")</f>
        <v>Invalid</v>
      </c>
      <c r="DF4">
        <f>'Input Sheet'!$L4</f>
        <v>0</v>
      </c>
      <c r="DG4" t="str" cm="1">
        <f t="array" aca="1" ref="DG4" ca="1">IFERROR(AVERAGE(_xlfn._xlws.FILTER(tgene11_ct_vals,(tgene11_sample_list='Input Sheet'!$L4)*(tgene11_ct_vals&lt;&gt;0))),"all reps 0")</f>
        <v>all reps 0</v>
      </c>
      <c r="DH4" t="e">
        <f t="shared" ca="1" si="33"/>
        <v>#VALUE!</v>
      </c>
      <c r="DI4" t="e">
        <f t="shared" ca="1" si="34"/>
        <v>#VALUE!</v>
      </c>
      <c r="DJ4" t="e">
        <f t="shared" ref="DJ4:DJ51" ca="1" si="71">-DI4</f>
        <v>#VALUE!</v>
      </c>
      <c r="DK4" t="e">
        <f t="shared" ca="1" si="35"/>
        <v>#VALUE!</v>
      </c>
      <c r="DL4" t="str" cm="1">
        <f t="array" aca="1" ref="DL4" ca="1">IF(SUM(IFERROR(DG4:DK4, 0))+TODAY()*0=0, "Invalid", "Valid")</f>
        <v>Invalid</v>
      </c>
      <c r="DP4">
        <f>'Input Sheet'!$L4</f>
        <v>0</v>
      </c>
      <c r="DQ4" t="str" cm="1">
        <f t="array" aca="1" ref="DQ4" ca="1">IFERROR(AVERAGE(_xlfn._xlws.FILTER(tgene12_ct_vals,(tgene12_sample_list='Input Sheet'!$L4)*(tgene12_ct_vals&lt;&gt;0))),"all reps 0")</f>
        <v>all reps 0</v>
      </c>
      <c r="DR4" t="e">
        <f t="shared" ca="1" si="36"/>
        <v>#VALUE!</v>
      </c>
      <c r="DS4" t="e">
        <f t="shared" ca="1" si="37"/>
        <v>#VALUE!</v>
      </c>
      <c r="DT4" t="e">
        <f t="shared" ref="DT4:DT51" ca="1" si="72">-DS4</f>
        <v>#VALUE!</v>
      </c>
      <c r="DU4" t="e">
        <f t="shared" ca="1" si="38"/>
        <v>#VALUE!</v>
      </c>
      <c r="DV4" t="str" cm="1">
        <f t="array" aca="1" ref="DV4" ca="1">IF(SUM(IFERROR(DQ4:DU4, 0))+TODAY()*0=0, "Invalid", "Valid")</f>
        <v>Invalid</v>
      </c>
      <c r="DZ4">
        <f>'Input Sheet'!$L4</f>
        <v>0</v>
      </c>
      <c r="EA4" t="str" cm="1">
        <f t="array" aca="1" ref="EA4" ca="1">IFERROR(AVERAGE(_xlfn._xlws.FILTER(tgene13_ct_vals,(tgene13_sample_list='Input Sheet'!$L4)*(tgene13_ct_vals&lt;&gt;0))),"all reps 0")</f>
        <v>all reps 0</v>
      </c>
      <c r="EB4" t="e">
        <f t="shared" ca="1" si="39"/>
        <v>#VALUE!</v>
      </c>
      <c r="EC4" t="e">
        <f t="shared" ca="1" si="40"/>
        <v>#VALUE!</v>
      </c>
      <c r="ED4" t="e">
        <f t="shared" ref="ED4:ED51" ca="1" si="73">-EC4</f>
        <v>#VALUE!</v>
      </c>
      <c r="EE4" t="e">
        <f t="shared" ca="1" si="41"/>
        <v>#VALUE!</v>
      </c>
      <c r="EF4" t="str" cm="1">
        <f t="array" aca="1" ref="EF4" ca="1">IF(SUM(IFERROR(EA4:EE4, 0))+TODAY()*0=0, "Invalid", "Valid")</f>
        <v>Invalid</v>
      </c>
      <c r="EJ4">
        <f>'Input Sheet'!$L4</f>
        <v>0</v>
      </c>
      <c r="EK4" t="str" cm="1">
        <f t="array" aca="1" ref="EK4" ca="1">IFERROR(AVERAGE(_xlfn._xlws.FILTER(tgene14_ct_vals,(tgene14_sample_list='Input Sheet'!$L4)*(tgene14_ct_vals&lt;&gt;0))),"all reps 0")</f>
        <v>all reps 0</v>
      </c>
      <c r="EL4" t="e">
        <f t="shared" ca="1" si="42"/>
        <v>#VALUE!</v>
      </c>
      <c r="EM4" t="e">
        <f t="shared" ca="1" si="43"/>
        <v>#VALUE!</v>
      </c>
      <c r="EN4" t="e">
        <f t="shared" ref="EN4:EN51" ca="1" si="74">-EM4</f>
        <v>#VALUE!</v>
      </c>
      <c r="EO4" t="e">
        <f t="shared" ca="1" si="44"/>
        <v>#VALUE!</v>
      </c>
      <c r="EP4" t="str" cm="1">
        <f t="array" aca="1" ref="EP4" ca="1">IF(SUM(IFERROR(EK4:EO4, 0))+TODAY()*0=0, "Invalid", "Valid")</f>
        <v>Invalid</v>
      </c>
      <c r="ET4">
        <f>'Input Sheet'!$L4</f>
        <v>0</v>
      </c>
      <c r="EU4" t="str" cm="1">
        <f t="array" aca="1" ref="EU4" ca="1">IFERROR(AVERAGE(_xlfn._xlws.FILTER(tgene15_ct_vals,(tgene15_sample_list='Input Sheet'!$L4)*(tgene15_ct_vals&lt;&gt;0))),"all reps 0")</f>
        <v>all reps 0</v>
      </c>
      <c r="EV4" t="e">
        <f t="shared" ca="1" si="45"/>
        <v>#VALUE!</v>
      </c>
      <c r="EW4" t="e">
        <f t="shared" ca="1" si="46"/>
        <v>#VALUE!</v>
      </c>
      <c r="EX4" t="e">
        <f t="shared" ref="EX4:EX51" ca="1" si="75">-EW4</f>
        <v>#VALUE!</v>
      </c>
      <c r="EY4" t="e">
        <f t="shared" ca="1" si="47"/>
        <v>#VALUE!</v>
      </c>
      <c r="EZ4" t="str" cm="1">
        <f t="array" aca="1" ref="EZ4" ca="1">IF(SUM(IFERROR(EU4:EY4, 0))+TODAY()*0=0, "Invalid", "Valid")</f>
        <v>Invalid</v>
      </c>
      <c r="FD4">
        <f>'Input Sheet'!$L4</f>
        <v>0</v>
      </c>
      <c r="FE4" t="str" cm="1">
        <f t="array" aca="1" ref="FE4" ca="1">IFERROR(AVERAGE(_xlfn._xlws.FILTER(tgene16_ct_vals,(tgene16_sample_list='Input Sheet'!$L4)*(tgene16_ct_vals&lt;&gt;0))),"all reps 0")</f>
        <v>all reps 0</v>
      </c>
      <c r="FF4" t="e">
        <f t="shared" ca="1" si="48"/>
        <v>#VALUE!</v>
      </c>
      <c r="FG4" t="e">
        <f t="shared" ca="1" si="49"/>
        <v>#VALUE!</v>
      </c>
      <c r="FH4" t="e">
        <f t="shared" ref="FH4:FH51" ca="1" si="76">-FG4</f>
        <v>#VALUE!</v>
      </c>
      <c r="FI4" t="e">
        <f t="shared" ca="1" si="50"/>
        <v>#VALUE!</v>
      </c>
      <c r="FJ4" t="str" cm="1">
        <f t="array" aca="1" ref="FJ4" ca="1">IF(SUM(IFERROR(FE4:FI4, 0))+TODAY()*0=0, "Invalid", "Valid")</f>
        <v>Invalid</v>
      </c>
      <c r="FN4">
        <f>'Input Sheet'!$L4</f>
        <v>0</v>
      </c>
      <c r="FO4" t="str" cm="1">
        <f t="array" aca="1" ref="FO4" ca="1">IFERROR(AVERAGE(_xlfn._xlws.FILTER(tgene17_ct_vals,(tgene17_sample_list='Input Sheet'!$L4)*(tgene17_ct_vals&lt;&gt;0))),"all reps 0")</f>
        <v>all reps 0</v>
      </c>
      <c r="FP4" t="e">
        <f t="shared" ca="1" si="51"/>
        <v>#VALUE!</v>
      </c>
      <c r="FQ4" t="e">
        <f t="shared" ca="1" si="52"/>
        <v>#VALUE!</v>
      </c>
      <c r="FR4" t="e">
        <f t="shared" ref="FR4:FR51" ca="1" si="77">-FQ4</f>
        <v>#VALUE!</v>
      </c>
      <c r="FS4" t="e">
        <f t="shared" ca="1" si="53"/>
        <v>#VALUE!</v>
      </c>
      <c r="FT4" t="str" cm="1">
        <f t="array" aca="1" ref="FT4" ca="1">IF(SUM(IFERROR(FO4:FS4, 0))+TODAY()*0=0, "Invalid", "Valid")</f>
        <v>Invalid</v>
      </c>
      <c r="FX4">
        <f>'Input Sheet'!$L4</f>
        <v>0</v>
      </c>
      <c r="FY4" t="str" cm="1">
        <f t="array" aca="1" ref="FY4" ca="1">IFERROR(AVERAGE(_xlfn._xlws.FILTER(tgene18_ct_vals,(tgene18_sample_list='Input Sheet'!$L4)*(tgene18_ct_vals&lt;&gt;0))),"all reps 0")</f>
        <v>all reps 0</v>
      </c>
      <c r="FZ4" t="e">
        <f t="shared" ca="1" si="54"/>
        <v>#VALUE!</v>
      </c>
      <c r="GA4" t="e">
        <f t="shared" ca="1" si="55"/>
        <v>#VALUE!</v>
      </c>
      <c r="GB4" t="e">
        <f t="shared" ref="GB4:GB51" ca="1" si="78">-GA4</f>
        <v>#VALUE!</v>
      </c>
      <c r="GC4" t="e">
        <f t="shared" ca="1" si="56"/>
        <v>#VALUE!</v>
      </c>
      <c r="GD4" t="str" cm="1">
        <f t="array" aca="1" ref="GD4" ca="1">IF(SUM(IFERROR(FY4:GC4, 0))+TODAY()*0=0, "Invalid", "Valid")</f>
        <v>Invalid</v>
      </c>
      <c r="GH4">
        <f>'Input Sheet'!$L4</f>
        <v>0</v>
      </c>
      <c r="GI4" t="str" cm="1">
        <f t="array" aca="1" ref="GI4" ca="1">IFERROR(AVERAGE(_xlfn._xlws.FILTER(tgene19_ct_vals,(tgene19_sample_list='Input Sheet'!$L4)*(tgene19_ct_vals&lt;&gt;0))),"all reps 0")</f>
        <v>all reps 0</v>
      </c>
      <c r="GJ4" t="e">
        <f t="shared" ca="1" si="57"/>
        <v>#VALUE!</v>
      </c>
      <c r="GK4" t="e">
        <f t="shared" ca="1" si="58"/>
        <v>#VALUE!</v>
      </c>
      <c r="GL4" t="e">
        <f t="shared" ref="GL4:GL51" ca="1" si="79">-GK4</f>
        <v>#VALUE!</v>
      </c>
      <c r="GM4" t="e">
        <f t="shared" ca="1" si="59"/>
        <v>#VALUE!</v>
      </c>
      <c r="GN4" t="str" cm="1">
        <f t="array" aca="1" ref="GN4" ca="1">IF(SUM(IFERROR(GI4:GM4, 0))+TODAY()*0=0, "Invalid", "Valid")</f>
        <v>Invalid</v>
      </c>
      <c r="GR4">
        <f>'Input Sheet'!$L4</f>
        <v>0</v>
      </c>
      <c r="GS4" t="str" cm="1">
        <f t="array" aca="1" ref="GS4" ca="1">IFERROR(AVERAGE(_xlfn._xlws.FILTER(tgene20_ct_vals,(tgene20_sample_list='Input Sheet'!$L4)*(tgene20_ct_vals&lt;&gt;0))),"all reps 0")</f>
        <v>all reps 0</v>
      </c>
      <c r="GT4" t="e">
        <f t="shared" ca="1" si="60"/>
        <v>#VALUE!</v>
      </c>
      <c r="GU4" t="e">
        <f t="shared" ca="1" si="61"/>
        <v>#VALUE!</v>
      </c>
      <c r="GV4" t="e">
        <f t="shared" ref="GV4:GV51" ca="1" si="80">-GU4</f>
        <v>#VALUE!</v>
      </c>
      <c r="GW4" t="e">
        <f t="shared" ca="1" si="62"/>
        <v>#VALUE!</v>
      </c>
      <c r="GX4" t="str" cm="1">
        <f t="array" aca="1" ref="GX4" ca="1">IF(SUM(IFERROR(GS4:GW4, 0))+TODAY()*0=0, "Invalid", "Valid")</f>
        <v>Invalid</v>
      </c>
    </row>
    <row r="5" spans="1:206" x14ac:dyDescent="0.2">
      <c r="D5">
        <f>'Input Sheet'!$L5</f>
        <v>0</v>
      </c>
      <c r="E5" cm="1">
        <f t="array" aca="1" ref="E5" ca="1">IFERROR(AVERAGE(_xlfn._xlws.FILTER(hk_ct_vals,(hk_sample_list='Input Sheet'!$L5)*(hk_ct_vals&lt;&gt;0))),0)</f>
        <v>0</v>
      </c>
      <c r="F5" t="str">
        <f t="shared" ca="1" si="0"/>
        <v>Invalid</v>
      </c>
      <c r="J5">
        <f>'Input Sheet'!$L5</f>
        <v>0</v>
      </c>
      <c r="K5" t="str" cm="1">
        <f t="array" aca="1" ref="K5" ca="1">IFERROR(AVERAGE(_xlfn._xlws.FILTER(tgene1_ct_vals,(tgene1_sample_list='Input Sheet'!$L5)*(tgene1_ct_vals&lt;&gt;0))),"")</f>
        <v/>
      </c>
      <c r="L5" t="e">
        <f t="shared" ca="1" si="1"/>
        <v>#VALUE!</v>
      </c>
      <c r="M5" t="e">
        <f t="shared" ca="1" si="2"/>
        <v>#VALUE!</v>
      </c>
      <c r="N5" t="e">
        <f t="shared" ca="1" si="3"/>
        <v>#VALUE!</v>
      </c>
      <c r="O5" t="e">
        <f t="shared" ca="1" si="4"/>
        <v>#VALUE!</v>
      </c>
      <c r="P5" t="str" cm="1">
        <f t="array" aca="1" ref="P5" ca="1">IF(SUM(IFERROR(K5:O5, 0))+TODAY()*0=0, "Invalid", "Valid")</f>
        <v>Invalid</v>
      </c>
      <c r="T5">
        <f>'Input Sheet'!$L5</f>
        <v>0</v>
      </c>
      <c r="U5" t="str" cm="1">
        <f t="array" aca="1" ref="U5" ca="1">IFERROR(AVERAGE(_xlfn._xlws.FILTER(tgene2_ct_vals,(tgene2_sample_list='Input Sheet'!$L5)*(tgene2_ct_vals&lt;&gt;0))),"all reps 0")</f>
        <v>all reps 0</v>
      </c>
      <c r="V5" t="e">
        <f t="shared" ca="1" si="5"/>
        <v>#VALUE!</v>
      </c>
      <c r="W5" t="e">
        <f t="shared" ca="1" si="6"/>
        <v>#VALUE!</v>
      </c>
      <c r="X5" t="e">
        <f t="shared" ca="1" si="7"/>
        <v>#VALUE!</v>
      </c>
      <c r="Y5" t="e">
        <f t="shared" ca="1" si="8"/>
        <v>#VALUE!</v>
      </c>
      <c r="Z5" t="str" cm="1">
        <f t="array" aca="1" ref="Z5" ca="1">IF(SUM(IFERROR(U5:Y5, 0))+TODAY()*0=0, "Invalid", "Valid")</f>
        <v>Invalid</v>
      </c>
      <c r="AD5">
        <f>'Input Sheet'!$L5</f>
        <v>0</v>
      </c>
      <c r="AE5" t="str" cm="1">
        <f t="array" aca="1" ref="AE5" ca="1">IFERROR(AVERAGE(_xlfn._xlws.FILTER(tgene3_ct_vals,(tgene3_sample_list='Input Sheet'!$L5)*(tgene3_ct_vals&lt;&gt;0))),"all reps 0")</f>
        <v>all reps 0</v>
      </c>
      <c r="AF5" t="e">
        <f t="shared" ca="1" si="9"/>
        <v>#VALUE!</v>
      </c>
      <c r="AG5" t="e">
        <f t="shared" ca="1" si="10"/>
        <v>#VALUE!</v>
      </c>
      <c r="AH5" t="e">
        <f t="shared" ca="1" si="63"/>
        <v>#VALUE!</v>
      </c>
      <c r="AI5" t="e">
        <f t="shared" ca="1" si="11"/>
        <v>#VALUE!</v>
      </c>
      <c r="AJ5" t="str" cm="1">
        <f t="array" aca="1" ref="AJ5" ca="1">IF(SUM(IFERROR(AE5:AI5, 0))+TODAY()*0=0, "Invalid", "Valid")</f>
        <v>Invalid</v>
      </c>
      <c r="AN5">
        <f>'Input Sheet'!$L5</f>
        <v>0</v>
      </c>
      <c r="AO5" t="str" cm="1">
        <f t="array" aca="1" ref="AO5" ca="1">IFERROR(AVERAGE(_xlfn._xlws.FILTER(tgene4_ct_vals,(tgene4_sample_list='Input Sheet'!$L5)*(tgene4_ct_vals&lt;&gt;0))),"all reps 0")</f>
        <v>all reps 0</v>
      </c>
      <c r="AP5" t="e">
        <f t="shared" ca="1" si="12"/>
        <v>#VALUE!</v>
      </c>
      <c r="AQ5" t="e">
        <f t="shared" ca="1" si="13"/>
        <v>#VALUE!</v>
      </c>
      <c r="AR5" t="e">
        <f t="shared" ca="1" si="64"/>
        <v>#VALUE!</v>
      </c>
      <c r="AS5" t="e">
        <f t="shared" ca="1" si="14"/>
        <v>#VALUE!</v>
      </c>
      <c r="AT5" t="str" cm="1">
        <f t="array" aca="1" ref="AT5" ca="1">IF(SUM(IFERROR(AO5:AS5, 0))+TODAY()*0=0, "Invalid", "Valid")</f>
        <v>Invalid</v>
      </c>
      <c r="AX5">
        <f>'Input Sheet'!$L5</f>
        <v>0</v>
      </c>
      <c r="AY5" t="str" cm="1">
        <f t="array" aca="1" ref="AY5" ca="1">IFERROR(AVERAGE(_xlfn._xlws.FILTER(tgene5_ct_vals,(tgene5_sample_list='Input Sheet'!$L5)*(tgene5_ct_vals&lt;&gt;0))),"all reps 0")</f>
        <v>all reps 0</v>
      </c>
      <c r="AZ5" t="e">
        <f t="shared" ca="1" si="15"/>
        <v>#VALUE!</v>
      </c>
      <c r="BA5" t="e">
        <f t="shared" ca="1" si="16"/>
        <v>#VALUE!</v>
      </c>
      <c r="BB5" t="e">
        <f t="shared" ca="1" si="65"/>
        <v>#VALUE!</v>
      </c>
      <c r="BC5" t="e">
        <f t="shared" ca="1" si="17"/>
        <v>#VALUE!</v>
      </c>
      <c r="BD5" t="str" cm="1">
        <f t="array" aca="1" ref="BD5" ca="1">IF(SUM(IFERROR(AY5:BC5, 0))+TODAY()*0=0, "Invalid", "Valid")</f>
        <v>Invalid</v>
      </c>
      <c r="BH5">
        <f>'Input Sheet'!$L5</f>
        <v>0</v>
      </c>
      <c r="BI5" t="str" cm="1">
        <f t="array" aca="1" ref="BI5" ca="1">IFERROR(AVERAGE(_xlfn._xlws.FILTER(tgene6_ct_vals,(tgene6_sample_list='Input Sheet'!$L5)*(tgene6_ct_vals&lt;&gt;0))),"all reps 0")</f>
        <v>all reps 0</v>
      </c>
      <c r="BJ5" t="e">
        <f t="shared" ca="1" si="18"/>
        <v>#VALUE!</v>
      </c>
      <c r="BK5" t="e">
        <f t="shared" ca="1" si="19"/>
        <v>#VALUE!</v>
      </c>
      <c r="BL5" t="e">
        <f t="shared" ca="1" si="66"/>
        <v>#VALUE!</v>
      </c>
      <c r="BM5" t="e">
        <f t="shared" ca="1" si="20"/>
        <v>#VALUE!</v>
      </c>
      <c r="BN5" t="str" cm="1">
        <f t="array" aca="1" ref="BN5" ca="1">IF(SUM(IFERROR(BI5:BM5, 0))+TODAY()*0=0, "Invalid", "Valid")</f>
        <v>Invalid</v>
      </c>
      <c r="BR5">
        <f>'Input Sheet'!$L5</f>
        <v>0</v>
      </c>
      <c r="BS5" t="str" cm="1">
        <f t="array" aca="1" ref="BS5" ca="1">IFERROR(AVERAGE(_xlfn._xlws.FILTER(tgene7_ct_vals,(tgene7_sample_list='Input Sheet'!$L5)*(tgene7_ct_vals&lt;&gt;0))),"all reps 0")</f>
        <v>all reps 0</v>
      </c>
      <c r="BT5" t="e">
        <f t="shared" ca="1" si="21"/>
        <v>#VALUE!</v>
      </c>
      <c r="BU5" t="e">
        <f t="shared" ca="1" si="22"/>
        <v>#VALUE!</v>
      </c>
      <c r="BV5" t="e">
        <f t="shared" ca="1" si="67"/>
        <v>#VALUE!</v>
      </c>
      <c r="BW5" t="e">
        <f t="shared" ca="1" si="23"/>
        <v>#VALUE!</v>
      </c>
      <c r="BX5" t="str" cm="1">
        <f t="array" aca="1" ref="BX5" ca="1">IF(SUM(IFERROR(BS5:BW5, 0))+TODAY()*0=0, "Invalid", "Valid")</f>
        <v>Invalid</v>
      </c>
      <c r="CB5">
        <f>'Input Sheet'!$L5</f>
        <v>0</v>
      </c>
      <c r="CC5" t="str" cm="1">
        <f t="array" aca="1" ref="CC5" ca="1">IFERROR(AVERAGE(_xlfn._xlws.FILTER(tgene8_ct_vals,(tgene8_sample_list='Input Sheet'!$L5)*(tgene8_ct_vals&lt;&gt;0))),"all reps 0")</f>
        <v>all reps 0</v>
      </c>
      <c r="CD5" t="e">
        <f t="shared" ca="1" si="24"/>
        <v>#VALUE!</v>
      </c>
      <c r="CE5" t="e">
        <f t="shared" ca="1" si="25"/>
        <v>#VALUE!</v>
      </c>
      <c r="CF5" t="e">
        <f t="shared" ca="1" si="68"/>
        <v>#VALUE!</v>
      </c>
      <c r="CG5" t="e">
        <f t="shared" ca="1" si="26"/>
        <v>#VALUE!</v>
      </c>
      <c r="CH5" t="str" cm="1">
        <f t="array" aca="1" ref="CH5" ca="1">IF(SUM(IFERROR(CC5:CG5, 0))+TODAY()*0=0, "Invalid", "Valid")</f>
        <v>Invalid</v>
      </c>
      <c r="CL5">
        <f>'Input Sheet'!$L5</f>
        <v>0</v>
      </c>
      <c r="CM5" t="str" cm="1">
        <f t="array" aca="1" ref="CM5" ca="1">IFERROR(AVERAGE(_xlfn._xlws.FILTER(tgene9_ct_vals,(tgene9_sample_list='Input Sheet'!$L5)*(tgene9_ct_vals&lt;&gt;0))),"all reps 0")</f>
        <v>all reps 0</v>
      </c>
      <c r="CN5" t="e">
        <f t="shared" ca="1" si="27"/>
        <v>#VALUE!</v>
      </c>
      <c r="CO5" t="e">
        <f t="shared" ca="1" si="28"/>
        <v>#VALUE!</v>
      </c>
      <c r="CP5" t="e">
        <f t="shared" ca="1" si="69"/>
        <v>#VALUE!</v>
      </c>
      <c r="CQ5" t="e">
        <f t="shared" ca="1" si="29"/>
        <v>#VALUE!</v>
      </c>
      <c r="CR5" t="str" cm="1">
        <f t="array" aca="1" ref="CR5" ca="1">IF(SUM(IFERROR(CM5:CQ5, 0))+TODAY()*0=0, "Invalid", "Valid")</f>
        <v>Invalid</v>
      </c>
      <c r="CV5">
        <f>'Input Sheet'!$L5</f>
        <v>0</v>
      </c>
      <c r="CW5" t="str" cm="1">
        <f t="array" aca="1" ref="CW5" ca="1">IFERROR(AVERAGE(_xlfn._xlws.FILTER(tgene10_ct_vals,(tgene10_sample_list='Input Sheet'!$L5)*(tgene10_ct_vals&lt;&gt;0))),"all reps 0")</f>
        <v>all reps 0</v>
      </c>
      <c r="CX5" t="e">
        <f t="shared" ca="1" si="30"/>
        <v>#VALUE!</v>
      </c>
      <c r="CY5" t="e">
        <f t="shared" ca="1" si="31"/>
        <v>#VALUE!</v>
      </c>
      <c r="CZ5" t="e">
        <f t="shared" ca="1" si="70"/>
        <v>#VALUE!</v>
      </c>
      <c r="DA5" t="e">
        <f t="shared" ca="1" si="32"/>
        <v>#VALUE!</v>
      </c>
      <c r="DB5" t="str" cm="1">
        <f t="array" aca="1" ref="DB5" ca="1">IF(SUM(IFERROR(CW5:DA5, 0))+TODAY()*0=0, "Invalid", "Valid")</f>
        <v>Invalid</v>
      </c>
      <c r="DF5">
        <f>'Input Sheet'!$L5</f>
        <v>0</v>
      </c>
      <c r="DG5" t="str" cm="1">
        <f t="array" aca="1" ref="DG5" ca="1">IFERROR(AVERAGE(_xlfn._xlws.FILTER(tgene11_ct_vals,(tgene11_sample_list='Input Sheet'!$L5)*(tgene11_ct_vals&lt;&gt;0))),"all reps 0")</f>
        <v>all reps 0</v>
      </c>
      <c r="DH5" t="e">
        <f t="shared" ca="1" si="33"/>
        <v>#VALUE!</v>
      </c>
      <c r="DI5" t="e">
        <f t="shared" ca="1" si="34"/>
        <v>#VALUE!</v>
      </c>
      <c r="DJ5" t="e">
        <f t="shared" ca="1" si="71"/>
        <v>#VALUE!</v>
      </c>
      <c r="DK5" t="e">
        <f t="shared" ca="1" si="35"/>
        <v>#VALUE!</v>
      </c>
      <c r="DL5" t="str" cm="1">
        <f t="array" aca="1" ref="DL5" ca="1">IF(SUM(IFERROR(DG5:DK5, 0))+TODAY()*0=0, "Invalid", "Valid")</f>
        <v>Invalid</v>
      </c>
      <c r="DP5">
        <f>'Input Sheet'!$L5</f>
        <v>0</v>
      </c>
      <c r="DQ5" t="str" cm="1">
        <f t="array" aca="1" ref="DQ5" ca="1">IFERROR(AVERAGE(_xlfn._xlws.FILTER(tgene12_ct_vals,(tgene12_sample_list='Input Sheet'!$L5)*(tgene12_ct_vals&lt;&gt;0))),"all reps 0")</f>
        <v>all reps 0</v>
      </c>
      <c r="DR5" t="e">
        <f t="shared" ca="1" si="36"/>
        <v>#VALUE!</v>
      </c>
      <c r="DS5" t="e">
        <f t="shared" ca="1" si="37"/>
        <v>#VALUE!</v>
      </c>
      <c r="DT5" t="e">
        <f t="shared" ca="1" si="72"/>
        <v>#VALUE!</v>
      </c>
      <c r="DU5" t="e">
        <f t="shared" ca="1" si="38"/>
        <v>#VALUE!</v>
      </c>
      <c r="DV5" t="str" cm="1">
        <f t="array" aca="1" ref="DV5" ca="1">IF(SUM(IFERROR(DQ5:DU5, 0))+TODAY()*0=0, "Invalid", "Valid")</f>
        <v>Invalid</v>
      </c>
      <c r="DZ5">
        <f>'Input Sheet'!$L5</f>
        <v>0</v>
      </c>
      <c r="EA5" t="str" cm="1">
        <f t="array" aca="1" ref="EA5" ca="1">IFERROR(AVERAGE(_xlfn._xlws.FILTER(tgene13_ct_vals,(tgene13_sample_list='Input Sheet'!$L5)*(tgene13_ct_vals&lt;&gt;0))),"all reps 0")</f>
        <v>all reps 0</v>
      </c>
      <c r="EB5" t="e">
        <f t="shared" ca="1" si="39"/>
        <v>#VALUE!</v>
      </c>
      <c r="EC5" t="e">
        <f t="shared" ca="1" si="40"/>
        <v>#VALUE!</v>
      </c>
      <c r="ED5" t="e">
        <f t="shared" ca="1" si="73"/>
        <v>#VALUE!</v>
      </c>
      <c r="EE5" t="e">
        <f t="shared" ca="1" si="41"/>
        <v>#VALUE!</v>
      </c>
      <c r="EF5" t="str" cm="1">
        <f t="array" aca="1" ref="EF5" ca="1">IF(SUM(IFERROR(EA5:EE5, 0))+TODAY()*0=0, "Invalid", "Valid")</f>
        <v>Invalid</v>
      </c>
      <c r="EJ5">
        <f>'Input Sheet'!$L5</f>
        <v>0</v>
      </c>
      <c r="EK5" t="str" cm="1">
        <f t="array" aca="1" ref="EK5" ca="1">IFERROR(AVERAGE(_xlfn._xlws.FILTER(tgene14_ct_vals,(tgene14_sample_list='Input Sheet'!$L5)*(tgene14_ct_vals&lt;&gt;0))),"all reps 0")</f>
        <v>all reps 0</v>
      </c>
      <c r="EL5" t="e">
        <f t="shared" ca="1" si="42"/>
        <v>#VALUE!</v>
      </c>
      <c r="EM5" t="e">
        <f t="shared" ca="1" si="43"/>
        <v>#VALUE!</v>
      </c>
      <c r="EN5" t="e">
        <f t="shared" ca="1" si="74"/>
        <v>#VALUE!</v>
      </c>
      <c r="EO5" t="e">
        <f t="shared" ca="1" si="44"/>
        <v>#VALUE!</v>
      </c>
      <c r="EP5" t="str" cm="1">
        <f t="array" aca="1" ref="EP5" ca="1">IF(SUM(IFERROR(EK5:EO5, 0))+TODAY()*0=0, "Invalid", "Valid")</f>
        <v>Invalid</v>
      </c>
      <c r="ET5">
        <f>'Input Sheet'!$L5</f>
        <v>0</v>
      </c>
      <c r="EU5" t="str" cm="1">
        <f t="array" aca="1" ref="EU5" ca="1">IFERROR(AVERAGE(_xlfn._xlws.FILTER(tgene15_ct_vals,(tgene15_sample_list='Input Sheet'!$L5)*(tgene15_ct_vals&lt;&gt;0))),"all reps 0")</f>
        <v>all reps 0</v>
      </c>
      <c r="EV5" t="e">
        <f t="shared" ca="1" si="45"/>
        <v>#VALUE!</v>
      </c>
      <c r="EW5" t="e">
        <f t="shared" ca="1" si="46"/>
        <v>#VALUE!</v>
      </c>
      <c r="EX5" t="e">
        <f t="shared" ca="1" si="75"/>
        <v>#VALUE!</v>
      </c>
      <c r="EY5" t="e">
        <f t="shared" ca="1" si="47"/>
        <v>#VALUE!</v>
      </c>
      <c r="EZ5" t="str" cm="1">
        <f t="array" aca="1" ref="EZ5" ca="1">IF(SUM(IFERROR(EU5:EY5, 0))+TODAY()*0=0, "Invalid", "Valid")</f>
        <v>Invalid</v>
      </c>
      <c r="FD5">
        <f>'Input Sheet'!$L5</f>
        <v>0</v>
      </c>
      <c r="FE5" t="str" cm="1">
        <f t="array" aca="1" ref="FE5" ca="1">IFERROR(AVERAGE(_xlfn._xlws.FILTER(tgene16_ct_vals,(tgene16_sample_list='Input Sheet'!$L5)*(tgene16_ct_vals&lt;&gt;0))),"all reps 0")</f>
        <v>all reps 0</v>
      </c>
      <c r="FF5" t="e">
        <f t="shared" ca="1" si="48"/>
        <v>#VALUE!</v>
      </c>
      <c r="FG5" t="e">
        <f t="shared" ca="1" si="49"/>
        <v>#VALUE!</v>
      </c>
      <c r="FH5" t="e">
        <f t="shared" ca="1" si="76"/>
        <v>#VALUE!</v>
      </c>
      <c r="FI5" t="e">
        <f t="shared" ca="1" si="50"/>
        <v>#VALUE!</v>
      </c>
      <c r="FJ5" t="str" cm="1">
        <f t="array" aca="1" ref="FJ5" ca="1">IF(SUM(IFERROR(FE5:FI5, 0))+TODAY()*0=0, "Invalid", "Valid")</f>
        <v>Invalid</v>
      </c>
      <c r="FN5">
        <f>'Input Sheet'!$L5</f>
        <v>0</v>
      </c>
      <c r="FO5" t="str" cm="1">
        <f t="array" aca="1" ref="FO5" ca="1">IFERROR(AVERAGE(_xlfn._xlws.FILTER(tgene17_ct_vals,(tgene17_sample_list='Input Sheet'!$L5)*(tgene17_ct_vals&lt;&gt;0))),"all reps 0")</f>
        <v>all reps 0</v>
      </c>
      <c r="FP5" t="e">
        <f t="shared" ca="1" si="51"/>
        <v>#VALUE!</v>
      </c>
      <c r="FQ5" t="e">
        <f t="shared" ca="1" si="52"/>
        <v>#VALUE!</v>
      </c>
      <c r="FR5" t="e">
        <f t="shared" ca="1" si="77"/>
        <v>#VALUE!</v>
      </c>
      <c r="FS5" t="e">
        <f t="shared" ca="1" si="53"/>
        <v>#VALUE!</v>
      </c>
      <c r="FT5" t="str" cm="1">
        <f t="array" aca="1" ref="FT5" ca="1">IF(SUM(IFERROR(FO5:FS5, 0))+TODAY()*0=0, "Invalid", "Valid")</f>
        <v>Invalid</v>
      </c>
      <c r="FX5">
        <f>'Input Sheet'!$L5</f>
        <v>0</v>
      </c>
      <c r="FY5" t="str" cm="1">
        <f t="array" aca="1" ref="FY5" ca="1">IFERROR(AVERAGE(_xlfn._xlws.FILTER(tgene18_ct_vals,(tgene18_sample_list='Input Sheet'!$L5)*(tgene18_ct_vals&lt;&gt;0))),"all reps 0")</f>
        <v>all reps 0</v>
      </c>
      <c r="FZ5" t="e">
        <f t="shared" ca="1" si="54"/>
        <v>#VALUE!</v>
      </c>
      <c r="GA5" t="e">
        <f t="shared" ca="1" si="55"/>
        <v>#VALUE!</v>
      </c>
      <c r="GB5" t="e">
        <f t="shared" ca="1" si="78"/>
        <v>#VALUE!</v>
      </c>
      <c r="GC5" t="e">
        <f t="shared" ca="1" si="56"/>
        <v>#VALUE!</v>
      </c>
      <c r="GD5" t="str" cm="1">
        <f t="array" aca="1" ref="GD5" ca="1">IF(SUM(IFERROR(FY5:GC5, 0))+TODAY()*0=0, "Invalid", "Valid")</f>
        <v>Invalid</v>
      </c>
      <c r="GH5">
        <f>'Input Sheet'!$L5</f>
        <v>0</v>
      </c>
      <c r="GI5" t="str" cm="1">
        <f t="array" aca="1" ref="GI5" ca="1">IFERROR(AVERAGE(_xlfn._xlws.FILTER(tgene19_ct_vals,(tgene19_sample_list='Input Sheet'!$L5)*(tgene19_ct_vals&lt;&gt;0))),"all reps 0")</f>
        <v>all reps 0</v>
      </c>
      <c r="GJ5" t="e">
        <f t="shared" ca="1" si="57"/>
        <v>#VALUE!</v>
      </c>
      <c r="GK5" t="e">
        <f t="shared" ca="1" si="58"/>
        <v>#VALUE!</v>
      </c>
      <c r="GL5" t="e">
        <f t="shared" ca="1" si="79"/>
        <v>#VALUE!</v>
      </c>
      <c r="GM5" t="e">
        <f t="shared" ca="1" si="59"/>
        <v>#VALUE!</v>
      </c>
      <c r="GN5" t="str" cm="1">
        <f t="array" aca="1" ref="GN5" ca="1">IF(SUM(IFERROR(GI5:GM5, 0))+TODAY()*0=0, "Invalid", "Valid")</f>
        <v>Invalid</v>
      </c>
      <c r="GR5">
        <f>'Input Sheet'!$L5</f>
        <v>0</v>
      </c>
      <c r="GS5" t="str" cm="1">
        <f t="array" aca="1" ref="GS5" ca="1">IFERROR(AVERAGE(_xlfn._xlws.FILTER(tgene20_ct_vals,(tgene20_sample_list='Input Sheet'!$L5)*(tgene20_ct_vals&lt;&gt;0))),"all reps 0")</f>
        <v>all reps 0</v>
      </c>
      <c r="GT5" t="e">
        <f t="shared" ca="1" si="60"/>
        <v>#VALUE!</v>
      </c>
      <c r="GU5" t="e">
        <f t="shared" ca="1" si="61"/>
        <v>#VALUE!</v>
      </c>
      <c r="GV5" t="e">
        <f t="shared" ca="1" si="80"/>
        <v>#VALUE!</v>
      </c>
      <c r="GW5" t="e">
        <f t="shared" ca="1" si="62"/>
        <v>#VALUE!</v>
      </c>
      <c r="GX5" t="str" cm="1">
        <f t="array" aca="1" ref="GX5" ca="1">IF(SUM(IFERROR(GS5:GW5, 0))+TODAY()*0=0, "Invalid", "Valid")</f>
        <v>Invalid</v>
      </c>
    </row>
    <row r="6" spans="1:206" x14ac:dyDescent="0.2">
      <c r="D6">
        <f>'Input Sheet'!$L6</f>
        <v>0</v>
      </c>
      <c r="E6" cm="1">
        <f t="array" aca="1" ref="E6" ca="1">IFERROR(AVERAGE(_xlfn._xlws.FILTER(hk_ct_vals,(hk_sample_list='Input Sheet'!$L6)*(hk_ct_vals&lt;&gt;0))),0)</f>
        <v>0</v>
      </c>
      <c r="F6" t="str">
        <f ca="1">IF(SUM(IFERROR(E6, 0))+TODAY()*0=0, "Invalid", "Valid")</f>
        <v>Invalid</v>
      </c>
      <c r="J6">
        <f>'Input Sheet'!$L6</f>
        <v>0</v>
      </c>
      <c r="K6" t="str" cm="1">
        <f t="array" aca="1" ref="K6" ca="1">IFERROR(AVERAGE(_xlfn._xlws.FILTER(tgene1_ct_vals,(tgene1_sample_list='Input Sheet'!$L6)*(tgene1_ct_vals&lt;&gt;0))),"")</f>
        <v/>
      </c>
      <c r="L6" t="e">
        <f t="shared" ca="1" si="1"/>
        <v>#VALUE!</v>
      </c>
      <c r="M6" t="e">
        <f t="shared" ca="1" si="2"/>
        <v>#VALUE!</v>
      </c>
      <c r="N6" t="e">
        <f t="shared" ca="1" si="3"/>
        <v>#VALUE!</v>
      </c>
      <c r="O6" t="e">
        <f t="shared" ca="1" si="4"/>
        <v>#VALUE!</v>
      </c>
      <c r="P6" t="str" cm="1">
        <f t="array" aca="1" ref="P6" ca="1">IF(SUM(IFERROR(K6:O6, 0))+TODAY()*0=0, "Invalid", "Valid")</f>
        <v>Invalid</v>
      </c>
      <c r="T6">
        <f>'Input Sheet'!$L6</f>
        <v>0</v>
      </c>
      <c r="U6" t="str" cm="1">
        <f t="array" aca="1" ref="U6" ca="1">IFERROR(AVERAGE(_xlfn._xlws.FILTER(tgene2_ct_vals,(tgene2_sample_list='Input Sheet'!$L6)*(tgene2_ct_vals&lt;&gt;0))),"all reps 0")</f>
        <v>all reps 0</v>
      </c>
      <c r="V6" t="e">
        <f t="shared" ca="1" si="5"/>
        <v>#VALUE!</v>
      </c>
      <c r="W6" t="e">
        <f t="shared" ca="1" si="6"/>
        <v>#VALUE!</v>
      </c>
      <c r="X6" t="e">
        <f t="shared" ca="1" si="7"/>
        <v>#VALUE!</v>
      </c>
      <c r="Y6" t="e">
        <f t="shared" ca="1" si="8"/>
        <v>#VALUE!</v>
      </c>
      <c r="Z6" t="str" cm="1">
        <f t="array" aca="1" ref="Z6" ca="1">IF(SUM(IFERROR(U6:Y6, 0))+TODAY()*0=0, "Invalid", "Valid")</f>
        <v>Invalid</v>
      </c>
      <c r="AD6">
        <f>'Input Sheet'!$L6</f>
        <v>0</v>
      </c>
      <c r="AE6" t="str" cm="1">
        <f t="array" aca="1" ref="AE6" ca="1">IFERROR(AVERAGE(_xlfn._xlws.FILTER(tgene3_ct_vals,(tgene3_sample_list='Input Sheet'!$L6)*(tgene3_ct_vals&lt;&gt;0))),"all reps 0")</f>
        <v>all reps 0</v>
      </c>
      <c r="AF6" t="e">
        <f t="shared" ca="1" si="9"/>
        <v>#VALUE!</v>
      </c>
      <c r="AG6" t="e">
        <f t="shared" ca="1" si="10"/>
        <v>#VALUE!</v>
      </c>
      <c r="AH6" t="e">
        <f t="shared" ca="1" si="63"/>
        <v>#VALUE!</v>
      </c>
      <c r="AI6" t="e">
        <f t="shared" ca="1" si="11"/>
        <v>#VALUE!</v>
      </c>
      <c r="AJ6" t="str" cm="1">
        <f t="array" aca="1" ref="AJ6" ca="1">IF(SUM(IFERROR(AE6:AI6, 0))+TODAY()*0=0, "Invalid", "Valid")</f>
        <v>Invalid</v>
      </c>
      <c r="AN6">
        <f>'Input Sheet'!$L6</f>
        <v>0</v>
      </c>
      <c r="AO6" t="str" cm="1">
        <f t="array" aca="1" ref="AO6" ca="1">IFERROR(AVERAGE(_xlfn._xlws.FILTER(tgene4_ct_vals,(tgene4_sample_list='Input Sheet'!$L6)*(tgene4_ct_vals&lt;&gt;0))),"all reps 0")</f>
        <v>all reps 0</v>
      </c>
      <c r="AP6" t="e">
        <f t="shared" ca="1" si="12"/>
        <v>#VALUE!</v>
      </c>
      <c r="AQ6" t="e">
        <f t="shared" ca="1" si="13"/>
        <v>#VALUE!</v>
      </c>
      <c r="AR6" t="e">
        <f t="shared" ca="1" si="64"/>
        <v>#VALUE!</v>
      </c>
      <c r="AS6" t="e">
        <f t="shared" ca="1" si="14"/>
        <v>#VALUE!</v>
      </c>
      <c r="AT6" t="str" cm="1">
        <f t="array" aca="1" ref="AT6" ca="1">IF(SUM(IFERROR(AO6:AS6, 0))+TODAY()*0=0, "Invalid", "Valid")</f>
        <v>Invalid</v>
      </c>
      <c r="AX6">
        <f>'Input Sheet'!$L6</f>
        <v>0</v>
      </c>
      <c r="AY6" t="str" cm="1">
        <f t="array" aca="1" ref="AY6" ca="1">IFERROR(AVERAGE(_xlfn._xlws.FILTER(tgene5_ct_vals,(tgene5_sample_list='Input Sheet'!$L6)*(tgene5_ct_vals&lt;&gt;0))),"all reps 0")</f>
        <v>all reps 0</v>
      </c>
      <c r="AZ6" t="e">
        <f t="shared" ca="1" si="15"/>
        <v>#VALUE!</v>
      </c>
      <c r="BA6" t="e">
        <f t="shared" ca="1" si="16"/>
        <v>#VALUE!</v>
      </c>
      <c r="BB6" t="e">
        <f t="shared" ca="1" si="65"/>
        <v>#VALUE!</v>
      </c>
      <c r="BC6" t="e">
        <f t="shared" ca="1" si="17"/>
        <v>#VALUE!</v>
      </c>
      <c r="BD6" t="str" cm="1">
        <f t="array" aca="1" ref="BD6" ca="1">IF(SUM(IFERROR(AY6:BC6, 0))+TODAY()*0=0, "Invalid", "Valid")</f>
        <v>Invalid</v>
      </c>
      <c r="BH6">
        <f>'Input Sheet'!$L6</f>
        <v>0</v>
      </c>
      <c r="BI6" t="str" cm="1">
        <f t="array" aca="1" ref="BI6" ca="1">IFERROR(AVERAGE(_xlfn._xlws.FILTER(tgene6_ct_vals,(tgene6_sample_list='Input Sheet'!$L6)*(tgene6_ct_vals&lt;&gt;0))),"all reps 0")</f>
        <v>all reps 0</v>
      </c>
      <c r="BJ6" t="e">
        <f t="shared" ca="1" si="18"/>
        <v>#VALUE!</v>
      </c>
      <c r="BK6" t="e">
        <f t="shared" ca="1" si="19"/>
        <v>#VALUE!</v>
      </c>
      <c r="BL6" t="e">
        <f t="shared" ca="1" si="66"/>
        <v>#VALUE!</v>
      </c>
      <c r="BM6" t="e">
        <f t="shared" ca="1" si="20"/>
        <v>#VALUE!</v>
      </c>
      <c r="BN6" t="str" cm="1">
        <f t="array" aca="1" ref="BN6" ca="1">IF(SUM(IFERROR(BI6:BM6, 0))+TODAY()*0=0, "Invalid", "Valid")</f>
        <v>Invalid</v>
      </c>
      <c r="BR6">
        <f>'Input Sheet'!$L6</f>
        <v>0</v>
      </c>
      <c r="BS6" t="str" cm="1">
        <f t="array" aca="1" ref="BS6" ca="1">IFERROR(AVERAGE(_xlfn._xlws.FILTER(tgene7_ct_vals,(tgene7_sample_list='Input Sheet'!$L6)*(tgene7_ct_vals&lt;&gt;0))),"all reps 0")</f>
        <v>all reps 0</v>
      </c>
      <c r="BT6" t="e">
        <f t="shared" ca="1" si="21"/>
        <v>#VALUE!</v>
      </c>
      <c r="BU6" t="e">
        <f t="shared" ca="1" si="22"/>
        <v>#VALUE!</v>
      </c>
      <c r="BV6" t="e">
        <f t="shared" ca="1" si="67"/>
        <v>#VALUE!</v>
      </c>
      <c r="BW6" t="e">
        <f t="shared" ca="1" si="23"/>
        <v>#VALUE!</v>
      </c>
      <c r="BX6" t="str" cm="1">
        <f t="array" aca="1" ref="BX6" ca="1">IF(SUM(IFERROR(BS6:BW6, 0))+TODAY()*0=0, "Invalid", "Valid")</f>
        <v>Invalid</v>
      </c>
      <c r="CB6">
        <f>'Input Sheet'!$L6</f>
        <v>0</v>
      </c>
      <c r="CC6" t="str" cm="1">
        <f t="array" aca="1" ref="CC6" ca="1">IFERROR(AVERAGE(_xlfn._xlws.FILTER(tgene8_ct_vals,(tgene8_sample_list='Input Sheet'!$L6)*(tgene8_ct_vals&lt;&gt;0))),"all reps 0")</f>
        <v>all reps 0</v>
      </c>
      <c r="CD6" t="e">
        <f t="shared" ca="1" si="24"/>
        <v>#VALUE!</v>
      </c>
      <c r="CE6" t="e">
        <f t="shared" ca="1" si="25"/>
        <v>#VALUE!</v>
      </c>
      <c r="CF6" t="e">
        <f t="shared" ca="1" si="68"/>
        <v>#VALUE!</v>
      </c>
      <c r="CG6" t="e">
        <f t="shared" ca="1" si="26"/>
        <v>#VALUE!</v>
      </c>
      <c r="CH6" t="str" cm="1">
        <f t="array" aca="1" ref="CH6" ca="1">IF(SUM(IFERROR(CC6:CG6, 0))+TODAY()*0=0, "Invalid", "Valid")</f>
        <v>Invalid</v>
      </c>
      <c r="CL6">
        <f>'Input Sheet'!$L6</f>
        <v>0</v>
      </c>
      <c r="CM6" t="str" cm="1">
        <f t="array" aca="1" ref="CM6" ca="1">IFERROR(AVERAGE(_xlfn._xlws.FILTER(tgene9_ct_vals,(tgene9_sample_list='Input Sheet'!$L6)*(tgene9_ct_vals&lt;&gt;0))),"all reps 0")</f>
        <v>all reps 0</v>
      </c>
      <c r="CN6" t="e">
        <f t="shared" ca="1" si="27"/>
        <v>#VALUE!</v>
      </c>
      <c r="CO6" t="e">
        <f t="shared" ca="1" si="28"/>
        <v>#VALUE!</v>
      </c>
      <c r="CP6" t="e">
        <f t="shared" ca="1" si="69"/>
        <v>#VALUE!</v>
      </c>
      <c r="CQ6" t="e">
        <f t="shared" ca="1" si="29"/>
        <v>#VALUE!</v>
      </c>
      <c r="CR6" t="str" cm="1">
        <f t="array" aca="1" ref="CR6" ca="1">IF(SUM(IFERROR(CM6:CQ6, 0))+TODAY()*0=0, "Invalid", "Valid")</f>
        <v>Invalid</v>
      </c>
      <c r="CV6">
        <f>'Input Sheet'!$L6</f>
        <v>0</v>
      </c>
      <c r="CW6" t="str" cm="1">
        <f t="array" aca="1" ref="CW6" ca="1">IFERROR(AVERAGE(_xlfn._xlws.FILTER(tgene10_ct_vals,(tgene10_sample_list='Input Sheet'!$L6)*(tgene10_ct_vals&lt;&gt;0))),"all reps 0")</f>
        <v>all reps 0</v>
      </c>
      <c r="CX6" t="e">
        <f t="shared" ca="1" si="30"/>
        <v>#VALUE!</v>
      </c>
      <c r="CY6" t="e">
        <f t="shared" ca="1" si="31"/>
        <v>#VALUE!</v>
      </c>
      <c r="CZ6" t="e">
        <f t="shared" ca="1" si="70"/>
        <v>#VALUE!</v>
      </c>
      <c r="DA6" t="e">
        <f t="shared" ca="1" si="32"/>
        <v>#VALUE!</v>
      </c>
      <c r="DB6" t="str" cm="1">
        <f t="array" aca="1" ref="DB6" ca="1">IF(SUM(IFERROR(CW6:DA6, 0))+TODAY()*0=0, "Invalid", "Valid")</f>
        <v>Invalid</v>
      </c>
      <c r="DF6">
        <f>'Input Sheet'!$L6</f>
        <v>0</v>
      </c>
      <c r="DG6" t="str" cm="1">
        <f t="array" aca="1" ref="DG6" ca="1">IFERROR(AVERAGE(_xlfn._xlws.FILTER(tgene11_ct_vals,(tgene11_sample_list='Input Sheet'!$L6)*(tgene11_ct_vals&lt;&gt;0))),"all reps 0")</f>
        <v>all reps 0</v>
      </c>
      <c r="DH6" t="e">
        <f t="shared" ca="1" si="33"/>
        <v>#VALUE!</v>
      </c>
      <c r="DI6" t="e">
        <f t="shared" ca="1" si="34"/>
        <v>#VALUE!</v>
      </c>
      <c r="DJ6" t="e">
        <f t="shared" ca="1" si="71"/>
        <v>#VALUE!</v>
      </c>
      <c r="DK6" t="e">
        <f t="shared" ca="1" si="35"/>
        <v>#VALUE!</v>
      </c>
      <c r="DL6" t="str" cm="1">
        <f t="array" aca="1" ref="DL6" ca="1">IF(SUM(IFERROR(DG6:DK6, 0))+TODAY()*0=0, "Invalid", "Valid")</f>
        <v>Invalid</v>
      </c>
      <c r="DP6">
        <f>'Input Sheet'!$L6</f>
        <v>0</v>
      </c>
      <c r="DQ6" t="str" cm="1">
        <f t="array" aca="1" ref="DQ6" ca="1">IFERROR(AVERAGE(_xlfn._xlws.FILTER(tgene12_ct_vals,(tgene12_sample_list='Input Sheet'!$L6)*(tgene12_ct_vals&lt;&gt;0))),"all reps 0")</f>
        <v>all reps 0</v>
      </c>
      <c r="DR6" t="e">
        <f t="shared" ca="1" si="36"/>
        <v>#VALUE!</v>
      </c>
      <c r="DS6" t="e">
        <f t="shared" ca="1" si="37"/>
        <v>#VALUE!</v>
      </c>
      <c r="DT6" t="e">
        <f t="shared" ca="1" si="72"/>
        <v>#VALUE!</v>
      </c>
      <c r="DU6" t="e">
        <f t="shared" ca="1" si="38"/>
        <v>#VALUE!</v>
      </c>
      <c r="DV6" t="str" cm="1">
        <f t="array" aca="1" ref="DV6" ca="1">IF(SUM(IFERROR(DQ6:DU6, 0))+TODAY()*0=0, "Invalid", "Valid")</f>
        <v>Invalid</v>
      </c>
      <c r="DZ6">
        <f>'Input Sheet'!$L6</f>
        <v>0</v>
      </c>
      <c r="EA6" t="str" cm="1">
        <f t="array" aca="1" ref="EA6" ca="1">IFERROR(AVERAGE(_xlfn._xlws.FILTER(tgene13_ct_vals,(tgene13_sample_list='Input Sheet'!$L6)*(tgene13_ct_vals&lt;&gt;0))),"all reps 0")</f>
        <v>all reps 0</v>
      </c>
      <c r="EB6" t="e">
        <f t="shared" ca="1" si="39"/>
        <v>#VALUE!</v>
      </c>
      <c r="EC6" t="e">
        <f t="shared" ca="1" si="40"/>
        <v>#VALUE!</v>
      </c>
      <c r="ED6" t="e">
        <f t="shared" ca="1" si="73"/>
        <v>#VALUE!</v>
      </c>
      <c r="EE6" t="e">
        <f t="shared" ca="1" si="41"/>
        <v>#VALUE!</v>
      </c>
      <c r="EF6" t="str" cm="1">
        <f t="array" aca="1" ref="EF6" ca="1">IF(SUM(IFERROR(EA6:EE6, 0))+TODAY()*0=0, "Invalid", "Valid")</f>
        <v>Invalid</v>
      </c>
      <c r="EJ6">
        <f>'Input Sheet'!$L6</f>
        <v>0</v>
      </c>
      <c r="EK6" t="str" cm="1">
        <f t="array" aca="1" ref="EK6" ca="1">IFERROR(AVERAGE(_xlfn._xlws.FILTER(tgene14_ct_vals,(tgene14_sample_list='Input Sheet'!$L6)*(tgene14_ct_vals&lt;&gt;0))),"all reps 0")</f>
        <v>all reps 0</v>
      </c>
      <c r="EL6" t="e">
        <f t="shared" ca="1" si="42"/>
        <v>#VALUE!</v>
      </c>
      <c r="EM6" t="e">
        <f t="shared" ca="1" si="43"/>
        <v>#VALUE!</v>
      </c>
      <c r="EN6" t="e">
        <f t="shared" ca="1" si="74"/>
        <v>#VALUE!</v>
      </c>
      <c r="EO6" t="e">
        <f t="shared" ca="1" si="44"/>
        <v>#VALUE!</v>
      </c>
      <c r="EP6" t="str" cm="1">
        <f t="array" aca="1" ref="EP6" ca="1">IF(SUM(IFERROR(EK6:EO6, 0))+TODAY()*0=0, "Invalid", "Valid")</f>
        <v>Invalid</v>
      </c>
      <c r="ET6">
        <f>'Input Sheet'!$L6</f>
        <v>0</v>
      </c>
      <c r="EU6" t="str" cm="1">
        <f t="array" aca="1" ref="EU6" ca="1">IFERROR(AVERAGE(_xlfn._xlws.FILTER(tgene15_ct_vals,(tgene15_sample_list='Input Sheet'!$L6)*(tgene15_ct_vals&lt;&gt;0))),"all reps 0")</f>
        <v>all reps 0</v>
      </c>
      <c r="EV6" t="e">
        <f t="shared" ca="1" si="45"/>
        <v>#VALUE!</v>
      </c>
      <c r="EW6" t="e">
        <f t="shared" ca="1" si="46"/>
        <v>#VALUE!</v>
      </c>
      <c r="EX6" t="e">
        <f t="shared" ca="1" si="75"/>
        <v>#VALUE!</v>
      </c>
      <c r="EY6" t="e">
        <f t="shared" ca="1" si="47"/>
        <v>#VALUE!</v>
      </c>
      <c r="EZ6" t="str" cm="1">
        <f t="array" aca="1" ref="EZ6" ca="1">IF(SUM(IFERROR(EU6:EY6, 0))+TODAY()*0=0, "Invalid", "Valid")</f>
        <v>Invalid</v>
      </c>
      <c r="FD6">
        <f>'Input Sheet'!$L6</f>
        <v>0</v>
      </c>
      <c r="FE6" t="str" cm="1">
        <f t="array" aca="1" ref="FE6" ca="1">IFERROR(AVERAGE(_xlfn._xlws.FILTER(tgene16_ct_vals,(tgene16_sample_list='Input Sheet'!$L6)*(tgene16_ct_vals&lt;&gt;0))),"all reps 0")</f>
        <v>all reps 0</v>
      </c>
      <c r="FF6" t="e">
        <f t="shared" ca="1" si="48"/>
        <v>#VALUE!</v>
      </c>
      <c r="FG6" t="e">
        <f t="shared" ca="1" si="49"/>
        <v>#VALUE!</v>
      </c>
      <c r="FH6" t="e">
        <f t="shared" ca="1" si="76"/>
        <v>#VALUE!</v>
      </c>
      <c r="FI6" t="e">
        <f t="shared" ca="1" si="50"/>
        <v>#VALUE!</v>
      </c>
      <c r="FJ6" t="str" cm="1">
        <f t="array" aca="1" ref="FJ6" ca="1">IF(SUM(IFERROR(FE6:FI6, 0))+TODAY()*0=0, "Invalid", "Valid")</f>
        <v>Invalid</v>
      </c>
      <c r="FN6">
        <f>'Input Sheet'!$L6</f>
        <v>0</v>
      </c>
      <c r="FO6" t="str" cm="1">
        <f t="array" aca="1" ref="FO6" ca="1">IFERROR(AVERAGE(_xlfn._xlws.FILTER(tgene17_ct_vals,(tgene17_sample_list='Input Sheet'!$L6)*(tgene17_ct_vals&lt;&gt;0))),"all reps 0")</f>
        <v>all reps 0</v>
      </c>
      <c r="FP6" t="e">
        <f t="shared" ca="1" si="51"/>
        <v>#VALUE!</v>
      </c>
      <c r="FQ6" t="e">
        <f t="shared" ca="1" si="52"/>
        <v>#VALUE!</v>
      </c>
      <c r="FR6" t="e">
        <f t="shared" ca="1" si="77"/>
        <v>#VALUE!</v>
      </c>
      <c r="FS6" t="e">
        <f t="shared" ca="1" si="53"/>
        <v>#VALUE!</v>
      </c>
      <c r="FT6" t="str" cm="1">
        <f t="array" aca="1" ref="FT6" ca="1">IF(SUM(IFERROR(FO6:FS6, 0))+TODAY()*0=0, "Invalid", "Valid")</f>
        <v>Invalid</v>
      </c>
      <c r="FX6">
        <f>'Input Sheet'!$L6</f>
        <v>0</v>
      </c>
      <c r="FY6" t="str" cm="1">
        <f t="array" aca="1" ref="FY6" ca="1">IFERROR(AVERAGE(_xlfn._xlws.FILTER(tgene18_ct_vals,(tgene18_sample_list='Input Sheet'!$L6)*(tgene18_ct_vals&lt;&gt;0))),"all reps 0")</f>
        <v>all reps 0</v>
      </c>
      <c r="FZ6" t="e">
        <f t="shared" ca="1" si="54"/>
        <v>#VALUE!</v>
      </c>
      <c r="GA6" t="e">
        <f t="shared" ca="1" si="55"/>
        <v>#VALUE!</v>
      </c>
      <c r="GB6" t="e">
        <f t="shared" ca="1" si="78"/>
        <v>#VALUE!</v>
      </c>
      <c r="GC6" t="e">
        <f t="shared" ca="1" si="56"/>
        <v>#VALUE!</v>
      </c>
      <c r="GD6" t="str" cm="1">
        <f t="array" aca="1" ref="GD6" ca="1">IF(SUM(IFERROR(FY6:GC6, 0))+TODAY()*0=0, "Invalid", "Valid")</f>
        <v>Invalid</v>
      </c>
      <c r="GH6">
        <f>'Input Sheet'!$L6</f>
        <v>0</v>
      </c>
      <c r="GI6" t="str" cm="1">
        <f t="array" aca="1" ref="GI6" ca="1">IFERROR(AVERAGE(_xlfn._xlws.FILTER(tgene19_ct_vals,(tgene19_sample_list='Input Sheet'!$L6)*(tgene19_ct_vals&lt;&gt;0))),"all reps 0")</f>
        <v>all reps 0</v>
      </c>
      <c r="GJ6" t="e">
        <f t="shared" ca="1" si="57"/>
        <v>#VALUE!</v>
      </c>
      <c r="GK6" t="e">
        <f t="shared" ca="1" si="58"/>
        <v>#VALUE!</v>
      </c>
      <c r="GL6" t="e">
        <f t="shared" ca="1" si="79"/>
        <v>#VALUE!</v>
      </c>
      <c r="GM6" t="e">
        <f t="shared" ca="1" si="59"/>
        <v>#VALUE!</v>
      </c>
      <c r="GN6" t="str" cm="1">
        <f t="array" aca="1" ref="GN6" ca="1">IF(SUM(IFERROR(GI6:GM6, 0))+TODAY()*0=0, "Invalid", "Valid")</f>
        <v>Invalid</v>
      </c>
      <c r="GR6">
        <f>'Input Sheet'!$L6</f>
        <v>0</v>
      </c>
      <c r="GS6" t="str" cm="1">
        <f t="array" aca="1" ref="GS6" ca="1">IFERROR(AVERAGE(_xlfn._xlws.FILTER(tgene20_ct_vals,(tgene20_sample_list='Input Sheet'!$L6)*(tgene20_ct_vals&lt;&gt;0))),"all reps 0")</f>
        <v>all reps 0</v>
      </c>
      <c r="GT6" t="e">
        <f t="shared" ca="1" si="60"/>
        <v>#VALUE!</v>
      </c>
      <c r="GU6" t="e">
        <f t="shared" ca="1" si="61"/>
        <v>#VALUE!</v>
      </c>
      <c r="GV6" t="e">
        <f t="shared" ca="1" si="80"/>
        <v>#VALUE!</v>
      </c>
      <c r="GW6" t="e">
        <f t="shared" ca="1" si="62"/>
        <v>#VALUE!</v>
      </c>
      <c r="GX6" t="str" cm="1">
        <f t="array" aca="1" ref="GX6" ca="1">IF(SUM(IFERROR(GS6:GW6, 0))+TODAY()*0=0, "Invalid", "Valid")</f>
        <v>Invalid</v>
      </c>
    </row>
    <row r="7" spans="1:206" x14ac:dyDescent="0.2">
      <c r="D7">
        <f>'Input Sheet'!$L7</f>
        <v>0</v>
      </c>
      <c r="E7" cm="1">
        <f t="array" aca="1" ref="E7" ca="1">IFERROR(AVERAGE(_xlfn._xlws.FILTER(hk_ct_vals,(hk_sample_list='Input Sheet'!$L7)*(hk_ct_vals&lt;&gt;0))),0)</f>
        <v>0</v>
      </c>
      <c r="F7" t="str">
        <f t="shared" ca="1" si="0"/>
        <v>Invalid</v>
      </c>
      <c r="J7">
        <f>'Input Sheet'!$L7</f>
        <v>0</v>
      </c>
      <c r="K7" t="str" cm="1">
        <f t="array" aca="1" ref="K7" ca="1">IFERROR(AVERAGE(_xlfn._xlws.FILTER(tgene1_ct_vals,(tgene1_sample_list='Input Sheet'!$L7)*(tgene1_ct_vals&lt;&gt;0))),"")</f>
        <v/>
      </c>
      <c r="L7" t="e">
        <f t="shared" ca="1" si="1"/>
        <v>#VALUE!</v>
      </c>
      <c r="M7" t="e">
        <f t="shared" ca="1" si="2"/>
        <v>#VALUE!</v>
      </c>
      <c r="N7" t="e">
        <f t="shared" ca="1" si="3"/>
        <v>#VALUE!</v>
      </c>
      <c r="O7" t="e">
        <f t="shared" ca="1" si="4"/>
        <v>#VALUE!</v>
      </c>
      <c r="P7" t="str" cm="1">
        <f t="array" aca="1" ref="P7" ca="1">IF(SUM(IFERROR(K7:O7, 0))+TODAY()*0=0, "Invalid", "Valid")</f>
        <v>Invalid</v>
      </c>
      <c r="T7">
        <f>'Input Sheet'!$L7</f>
        <v>0</v>
      </c>
      <c r="U7" t="str" cm="1">
        <f t="array" aca="1" ref="U7" ca="1">IFERROR(AVERAGE(_xlfn._xlws.FILTER(tgene2_ct_vals,(tgene2_sample_list='Input Sheet'!$L7)*(tgene2_ct_vals&lt;&gt;0))),"all reps 0")</f>
        <v>all reps 0</v>
      </c>
      <c r="V7" t="e">
        <f t="shared" ca="1" si="5"/>
        <v>#VALUE!</v>
      </c>
      <c r="W7" t="e">
        <f t="shared" ca="1" si="6"/>
        <v>#VALUE!</v>
      </c>
      <c r="X7" t="e">
        <f t="shared" ca="1" si="7"/>
        <v>#VALUE!</v>
      </c>
      <c r="Y7" t="e">
        <f t="shared" ca="1" si="8"/>
        <v>#VALUE!</v>
      </c>
      <c r="Z7" t="str" cm="1">
        <f t="array" aca="1" ref="Z7" ca="1">IF(SUM(IFERROR(U7:Y7, 0))+TODAY()*0=0, "Invalid", "Valid")</f>
        <v>Invalid</v>
      </c>
      <c r="AD7">
        <f>'Input Sheet'!$L7</f>
        <v>0</v>
      </c>
      <c r="AE7" t="str" cm="1">
        <f t="array" aca="1" ref="AE7" ca="1">IFERROR(AVERAGE(_xlfn._xlws.FILTER(tgene3_ct_vals,(tgene3_sample_list='Input Sheet'!$L7)*(tgene3_ct_vals&lt;&gt;0))),"all reps 0")</f>
        <v>all reps 0</v>
      </c>
      <c r="AF7" t="e">
        <f t="shared" ca="1" si="9"/>
        <v>#VALUE!</v>
      </c>
      <c r="AG7" t="e">
        <f t="shared" ca="1" si="10"/>
        <v>#VALUE!</v>
      </c>
      <c r="AH7" t="e">
        <f t="shared" ca="1" si="63"/>
        <v>#VALUE!</v>
      </c>
      <c r="AI7" t="e">
        <f t="shared" ca="1" si="11"/>
        <v>#VALUE!</v>
      </c>
      <c r="AJ7" t="str" cm="1">
        <f t="array" aca="1" ref="AJ7" ca="1">IF(SUM(IFERROR(AE7:AI7, 0))+TODAY()*0=0, "Invalid", "Valid")</f>
        <v>Invalid</v>
      </c>
      <c r="AN7">
        <f>'Input Sheet'!$L7</f>
        <v>0</v>
      </c>
      <c r="AO7" t="str" cm="1">
        <f t="array" aca="1" ref="AO7" ca="1">IFERROR(AVERAGE(_xlfn._xlws.FILTER(tgene4_ct_vals,(tgene4_sample_list='Input Sheet'!$L7)*(tgene4_ct_vals&lt;&gt;0))),"all reps 0")</f>
        <v>all reps 0</v>
      </c>
      <c r="AP7" t="e">
        <f t="shared" ca="1" si="12"/>
        <v>#VALUE!</v>
      </c>
      <c r="AQ7" t="e">
        <f t="shared" ca="1" si="13"/>
        <v>#VALUE!</v>
      </c>
      <c r="AR7" t="e">
        <f t="shared" ca="1" si="64"/>
        <v>#VALUE!</v>
      </c>
      <c r="AS7" t="e">
        <f t="shared" ca="1" si="14"/>
        <v>#VALUE!</v>
      </c>
      <c r="AT7" t="str" cm="1">
        <f t="array" aca="1" ref="AT7" ca="1">IF(SUM(IFERROR(AO7:AS7, 0))+TODAY()*0=0, "Invalid", "Valid")</f>
        <v>Invalid</v>
      </c>
      <c r="AX7">
        <f>'Input Sheet'!$L7</f>
        <v>0</v>
      </c>
      <c r="AY7" t="str" cm="1">
        <f t="array" aca="1" ref="AY7" ca="1">IFERROR(AVERAGE(_xlfn._xlws.FILTER(tgene5_ct_vals,(tgene5_sample_list='Input Sheet'!$L7)*(tgene5_ct_vals&lt;&gt;0))),"all reps 0")</f>
        <v>all reps 0</v>
      </c>
      <c r="AZ7" t="e">
        <f t="shared" ca="1" si="15"/>
        <v>#VALUE!</v>
      </c>
      <c r="BA7" t="e">
        <f t="shared" ca="1" si="16"/>
        <v>#VALUE!</v>
      </c>
      <c r="BB7" t="e">
        <f t="shared" ca="1" si="65"/>
        <v>#VALUE!</v>
      </c>
      <c r="BC7" t="e">
        <f t="shared" ca="1" si="17"/>
        <v>#VALUE!</v>
      </c>
      <c r="BD7" t="str" cm="1">
        <f t="array" aca="1" ref="BD7" ca="1">IF(SUM(IFERROR(AY7:BC7, 0))+TODAY()*0=0, "Invalid", "Valid")</f>
        <v>Invalid</v>
      </c>
      <c r="BH7">
        <f>'Input Sheet'!$L7</f>
        <v>0</v>
      </c>
      <c r="BI7" t="str" cm="1">
        <f t="array" aca="1" ref="BI7" ca="1">IFERROR(AVERAGE(_xlfn._xlws.FILTER(tgene6_ct_vals,(tgene6_sample_list='Input Sheet'!$L7)*(tgene6_ct_vals&lt;&gt;0))),"all reps 0")</f>
        <v>all reps 0</v>
      </c>
      <c r="BJ7" t="e">
        <f t="shared" ca="1" si="18"/>
        <v>#VALUE!</v>
      </c>
      <c r="BK7" t="e">
        <f t="shared" ca="1" si="19"/>
        <v>#VALUE!</v>
      </c>
      <c r="BL7" t="e">
        <f t="shared" ca="1" si="66"/>
        <v>#VALUE!</v>
      </c>
      <c r="BM7" t="e">
        <f t="shared" ca="1" si="20"/>
        <v>#VALUE!</v>
      </c>
      <c r="BN7" t="str" cm="1">
        <f t="array" aca="1" ref="BN7" ca="1">IF(SUM(IFERROR(BI7:BM7, 0))+TODAY()*0=0, "Invalid", "Valid")</f>
        <v>Invalid</v>
      </c>
      <c r="BR7">
        <f>'Input Sheet'!$L7</f>
        <v>0</v>
      </c>
      <c r="BS7" t="str" cm="1">
        <f t="array" aca="1" ref="BS7" ca="1">IFERROR(AVERAGE(_xlfn._xlws.FILTER(tgene7_ct_vals,(tgene7_sample_list='Input Sheet'!$L7)*(tgene7_ct_vals&lt;&gt;0))),"all reps 0")</f>
        <v>all reps 0</v>
      </c>
      <c r="BT7" t="e">
        <f t="shared" ca="1" si="21"/>
        <v>#VALUE!</v>
      </c>
      <c r="BU7" t="e">
        <f t="shared" ca="1" si="22"/>
        <v>#VALUE!</v>
      </c>
      <c r="BV7" t="e">
        <f t="shared" ca="1" si="67"/>
        <v>#VALUE!</v>
      </c>
      <c r="BW7" t="e">
        <f t="shared" ca="1" si="23"/>
        <v>#VALUE!</v>
      </c>
      <c r="BX7" t="str" cm="1">
        <f t="array" aca="1" ref="BX7" ca="1">IF(SUM(IFERROR(BS7:BW7, 0))+TODAY()*0=0, "Invalid", "Valid")</f>
        <v>Invalid</v>
      </c>
      <c r="CB7">
        <f>'Input Sheet'!$L7</f>
        <v>0</v>
      </c>
      <c r="CC7" t="str" cm="1">
        <f t="array" aca="1" ref="CC7" ca="1">IFERROR(AVERAGE(_xlfn._xlws.FILTER(tgene8_ct_vals,(tgene8_sample_list='Input Sheet'!$L7)*(tgene8_ct_vals&lt;&gt;0))),"all reps 0")</f>
        <v>all reps 0</v>
      </c>
      <c r="CD7" t="e">
        <f t="shared" ca="1" si="24"/>
        <v>#VALUE!</v>
      </c>
      <c r="CE7" t="e">
        <f t="shared" ca="1" si="25"/>
        <v>#VALUE!</v>
      </c>
      <c r="CF7" t="e">
        <f t="shared" ca="1" si="68"/>
        <v>#VALUE!</v>
      </c>
      <c r="CG7" t="e">
        <f t="shared" ca="1" si="26"/>
        <v>#VALUE!</v>
      </c>
      <c r="CH7" t="str" cm="1">
        <f t="array" aca="1" ref="CH7" ca="1">IF(SUM(IFERROR(CC7:CG7, 0))+TODAY()*0=0, "Invalid", "Valid")</f>
        <v>Invalid</v>
      </c>
      <c r="CL7">
        <f>'Input Sheet'!$L7</f>
        <v>0</v>
      </c>
      <c r="CM7" t="str" cm="1">
        <f t="array" aca="1" ref="CM7" ca="1">IFERROR(AVERAGE(_xlfn._xlws.FILTER(tgene9_ct_vals,(tgene9_sample_list='Input Sheet'!$L7)*(tgene9_ct_vals&lt;&gt;0))),"all reps 0")</f>
        <v>all reps 0</v>
      </c>
      <c r="CN7" t="e">
        <f t="shared" ca="1" si="27"/>
        <v>#VALUE!</v>
      </c>
      <c r="CO7" t="e">
        <f t="shared" ca="1" si="28"/>
        <v>#VALUE!</v>
      </c>
      <c r="CP7" t="e">
        <f t="shared" ca="1" si="69"/>
        <v>#VALUE!</v>
      </c>
      <c r="CQ7" t="e">
        <f t="shared" ca="1" si="29"/>
        <v>#VALUE!</v>
      </c>
      <c r="CR7" t="str" cm="1">
        <f t="array" aca="1" ref="CR7" ca="1">IF(SUM(IFERROR(CM7:CQ7, 0))+TODAY()*0=0, "Invalid", "Valid")</f>
        <v>Invalid</v>
      </c>
      <c r="CV7">
        <f>'Input Sheet'!$L7</f>
        <v>0</v>
      </c>
      <c r="CW7" t="str" cm="1">
        <f t="array" aca="1" ref="CW7" ca="1">IFERROR(AVERAGE(_xlfn._xlws.FILTER(tgene10_ct_vals,(tgene10_sample_list='Input Sheet'!$L7)*(tgene10_ct_vals&lt;&gt;0))),"all reps 0")</f>
        <v>all reps 0</v>
      </c>
      <c r="CX7" t="e">
        <f t="shared" ca="1" si="30"/>
        <v>#VALUE!</v>
      </c>
      <c r="CY7" t="e">
        <f t="shared" ca="1" si="31"/>
        <v>#VALUE!</v>
      </c>
      <c r="CZ7" t="e">
        <f t="shared" ca="1" si="70"/>
        <v>#VALUE!</v>
      </c>
      <c r="DA7" t="e">
        <f t="shared" ca="1" si="32"/>
        <v>#VALUE!</v>
      </c>
      <c r="DB7" t="str" cm="1">
        <f t="array" aca="1" ref="DB7" ca="1">IF(SUM(IFERROR(CW7:DA7, 0))+TODAY()*0=0, "Invalid", "Valid")</f>
        <v>Invalid</v>
      </c>
      <c r="DF7">
        <f>'Input Sheet'!$L7</f>
        <v>0</v>
      </c>
      <c r="DG7" t="str" cm="1">
        <f t="array" aca="1" ref="DG7" ca="1">IFERROR(AVERAGE(_xlfn._xlws.FILTER(tgene11_ct_vals,(tgene11_sample_list='Input Sheet'!$L7)*(tgene11_ct_vals&lt;&gt;0))),"all reps 0")</f>
        <v>all reps 0</v>
      </c>
      <c r="DH7" t="e">
        <f t="shared" ca="1" si="33"/>
        <v>#VALUE!</v>
      </c>
      <c r="DI7" t="e">
        <f t="shared" ca="1" si="34"/>
        <v>#VALUE!</v>
      </c>
      <c r="DJ7" t="e">
        <f t="shared" ca="1" si="71"/>
        <v>#VALUE!</v>
      </c>
      <c r="DK7" t="e">
        <f t="shared" ca="1" si="35"/>
        <v>#VALUE!</v>
      </c>
      <c r="DL7" t="str" cm="1">
        <f t="array" aca="1" ref="DL7" ca="1">IF(SUM(IFERROR(DG7:DK7, 0))+TODAY()*0=0, "Invalid", "Valid")</f>
        <v>Invalid</v>
      </c>
      <c r="DP7">
        <f>'Input Sheet'!$L7</f>
        <v>0</v>
      </c>
      <c r="DQ7" t="str" cm="1">
        <f t="array" aca="1" ref="DQ7" ca="1">IFERROR(AVERAGE(_xlfn._xlws.FILTER(tgene12_ct_vals,(tgene12_sample_list='Input Sheet'!$L7)*(tgene12_ct_vals&lt;&gt;0))),"all reps 0")</f>
        <v>all reps 0</v>
      </c>
      <c r="DR7" t="e">
        <f t="shared" ca="1" si="36"/>
        <v>#VALUE!</v>
      </c>
      <c r="DS7" t="e">
        <f t="shared" ca="1" si="37"/>
        <v>#VALUE!</v>
      </c>
      <c r="DT7" t="e">
        <f t="shared" ca="1" si="72"/>
        <v>#VALUE!</v>
      </c>
      <c r="DU7" t="e">
        <f t="shared" ca="1" si="38"/>
        <v>#VALUE!</v>
      </c>
      <c r="DV7" t="str" cm="1">
        <f t="array" aca="1" ref="DV7" ca="1">IF(SUM(IFERROR(DQ7:DU7, 0))+TODAY()*0=0, "Invalid", "Valid")</f>
        <v>Invalid</v>
      </c>
      <c r="DZ7">
        <f>'Input Sheet'!$L7</f>
        <v>0</v>
      </c>
      <c r="EA7" t="str" cm="1">
        <f t="array" aca="1" ref="EA7" ca="1">IFERROR(AVERAGE(_xlfn._xlws.FILTER(tgene13_ct_vals,(tgene13_sample_list='Input Sheet'!$L7)*(tgene13_ct_vals&lt;&gt;0))),"all reps 0")</f>
        <v>all reps 0</v>
      </c>
      <c r="EB7" t="e">
        <f t="shared" ca="1" si="39"/>
        <v>#VALUE!</v>
      </c>
      <c r="EC7" t="e">
        <f t="shared" ca="1" si="40"/>
        <v>#VALUE!</v>
      </c>
      <c r="ED7" t="e">
        <f t="shared" ca="1" si="73"/>
        <v>#VALUE!</v>
      </c>
      <c r="EE7" t="e">
        <f t="shared" ca="1" si="41"/>
        <v>#VALUE!</v>
      </c>
      <c r="EF7" t="str" cm="1">
        <f t="array" aca="1" ref="EF7" ca="1">IF(SUM(IFERROR(EA7:EE7, 0))+TODAY()*0=0, "Invalid", "Valid")</f>
        <v>Invalid</v>
      </c>
      <c r="EJ7">
        <f>'Input Sheet'!$L7</f>
        <v>0</v>
      </c>
      <c r="EK7" t="str" cm="1">
        <f t="array" aca="1" ref="EK7" ca="1">IFERROR(AVERAGE(_xlfn._xlws.FILTER(tgene14_ct_vals,(tgene14_sample_list='Input Sheet'!$L7)*(tgene14_ct_vals&lt;&gt;0))),"all reps 0")</f>
        <v>all reps 0</v>
      </c>
      <c r="EL7" t="e">
        <f t="shared" ca="1" si="42"/>
        <v>#VALUE!</v>
      </c>
      <c r="EM7" t="e">
        <f t="shared" ca="1" si="43"/>
        <v>#VALUE!</v>
      </c>
      <c r="EN7" t="e">
        <f t="shared" ca="1" si="74"/>
        <v>#VALUE!</v>
      </c>
      <c r="EO7" t="e">
        <f t="shared" ca="1" si="44"/>
        <v>#VALUE!</v>
      </c>
      <c r="EP7" t="str" cm="1">
        <f t="array" aca="1" ref="EP7" ca="1">IF(SUM(IFERROR(EK7:EO7, 0))+TODAY()*0=0, "Invalid", "Valid")</f>
        <v>Invalid</v>
      </c>
      <c r="ET7">
        <f>'Input Sheet'!$L7</f>
        <v>0</v>
      </c>
      <c r="EU7" t="str" cm="1">
        <f t="array" aca="1" ref="EU7" ca="1">IFERROR(AVERAGE(_xlfn._xlws.FILTER(tgene15_ct_vals,(tgene15_sample_list='Input Sheet'!$L7)*(tgene15_ct_vals&lt;&gt;0))),"all reps 0")</f>
        <v>all reps 0</v>
      </c>
      <c r="EV7" t="e">
        <f t="shared" ca="1" si="45"/>
        <v>#VALUE!</v>
      </c>
      <c r="EW7" t="e">
        <f t="shared" ca="1" si="46"/>
        <v>#VALUE!</v>
      </c>
      <c r="EX7" t="e">
        <f t="shared" ca="1" si="75"/>
        <v>#VALUE!</v>
      </c>
      <c r="EY7" t="e">
        <f t="shared" ca="1" si="47"/>
        <v>#VALUE!</v>
      </c>
      <c r="EZ7" t="str" cm="1">
        <f t="array" aca="1" ref="EZ7" ca="1">IF(SUM(IFERROR(EU7:EY7, 0))+TODAY()*0=0, "Invalid", "Valid")</f>
        <v>Invalid</v>
      </c>
      <c r="FD7">
        <f>'Input Sheet'!$L7</f>
        <v>0</v>
      </c>
      <c r="FE7" t="str" cm="1">
        <f t="array" aca="1" ref="FE7" ca="1">IFERROR(AVERAGE(_xlfn._xlws.FILTER(tgene16_ct_vals,(tgene16_sample_list='Input Sheet'!$L7)*(tgene16_ct_vals&lt;&gt;0))),"all reps 0")</f>
        <v>all reps 0</v>
      </c>
      <c r="FF7" t="e">
        <f t="shared" ca="1" si="48"/>
        <v>#VALUE!</v>
      </c>
      <c r="FG7" t="e">
        <f t="shared" ca="1" si="49"/>
        <v>#VALUE!</v>
      </c>
      <c r="FH7" t="e">
        <f t="shared" ca="1" si="76"/>
        <v>#VALUE!</v>
      </c>
      <c r="FI7" t="e">
        <f t="shared" ca="1" si="50"/>
        <v>#VALUE!</v>
      </c>
      <c r="FJ7" t="str" cm="1">
        <f t="array" aca="1" ref="FJ7" ca="1">IF(SUM(IFERROR(FE7:FI7, 0))+TODAY()*0=0, "Invalid", "Valid")</f>
        <v>Invalid</v>
      </c>
      <c r="FN7">
        <f>'Input Sheet'!$L7</f>
        <v>0</v>
      </c>
      <c r="FO7" t="str" cm="1">
        <f t="array" aca="1" ref="FO7" ca="1">IFERROR(AVERAGE(_xlfn._xlws.FILTER(tgene17_ct_vals,(tgene17_sample_list='Input Sheet'!$L7)*(tgene17_ct_vals&lt;&gt;0))),"all reps 0")</f>
        <v>all reps 0</v>
      </c>
      <c r="FP7" t="e">
        <f t="shared" ca="1" si="51"/>
        <v>#VALUE!</v>
      </c>
      <c r="FQ7" t="e">
        <f t="shared" ca="1" si="52"/>
        <v>#VALUE!</v>
      </c>
      <c r="FR7" t="e">
        <f t="shared" ca="1" si="77"/>
        <v>#VALUE!</v>
      </c>
      <c r="FS7" t="e">
        <f t="shared" ca="1" si="53"/>
        <v>#VALUE!</v>
      </c>
      <c r="FT7" t="str" cm="1">
        <f t="array" aca="1" ref="FT7" ca="1">IF(SUM(IFERROR(FO7:FS7, 0))+TODAY()*0=0, "Invalid", "Valid")</f>
        <v>Invalid</v>
      </c>
      <c r="FX7">
        <f>'Input Sheet'!$L7</f>
        <v>0</v>
      </c>
      <c r="FY7" t="str" cm="1">
        <f t="array" aca="1" ref="FY7" ca="1">IFERROR(AVERAGE(_xlfn._xlws.FILTER(tgene18_ct_vals,(tgene18_sample_list='Input Sheet'!$L7)*(tgene18_ct_vals&lt;&gt;0))),"all reps 0")</f>
        <v>all reps 0</v>
      </c>
      <c r="FZ7" t="e">
        <f t="shared" ca="1" si="54"/>
        <v>#VALUE!</v>
      </c>
      <c r="GA7" t="e">
        <f t="shared" ca="1" si="55"/>
        <v>#VALUE!</v>
      </c>
      <c r="GB7" t="e">
        <f t="shared" ca="1" si="78"/>
        <v>#VALUE!</v>
      </c>
      <c r="GC7" t="e">
        <f t="shared" ca="1" si="56"/>
        <v>#VALUE!</v>
      </c>
      <c r="GD7" t="str" cm="1">
        <f t="array" aca="1" ref="GD7" ca="1">IF(SUM(IFERROR(FY7:GC7, 0))+TODAY()*0=0, "Invalid", "Valid")</f>
        <v>Invalid</v>
      </c>
      <c r="GH7">
        <f>'Input Sheet'!$L7</f>
        <v>0</v>
      </c>
      <c r="GI7" t="str" cm="1">
        <f t="array" aca="1" ref="GI7" ca="1">IFERROR(AVERAGE(_xlfn._xlws.FILTER(tgene19_ct_vals,(tgene19_sample_list='Input Sheet'!$L7)*(tgene19_ct_vals&lt;&gt;0))),"all reps 0")</f>
        <v>all reps 0</v>
      </c>
      <c r="GJ7" t="e">
        <f t="shared" ca="1" si="57"/>
        <v>#VALUE!</v>
      </c>
      <c r="GK7" t="e">
        <f t="shared" ca="1" si="58"/>
        <v>#VALUE!</v>
      </c>
      <c r="GL7" t="e">
        <f t="shared" ca="1" si="79"/>
        <v>#VALUE!</v>
      </c>
      <c r="GM7" t="e">
        <f t="shared" ca="1" si="59"/>
        <v>#VALUE!</v>
      </c>
      <c r="GN7" t="str" cm="1">
        <f t="array" aca="1" ref="GN7" ca="1">IF(SUM(IFERROR(GI7:GM7, 0))+TODAY()*0=0, "Invalid", "Valid")</f>
        <v>Invalid</v>
      </c>
      <c r="GR7">
        <f>'Input Sheet'!$L7</f>
        <v>0</v>
      </c>
      <c r="GS7" t="str" cm="1">
        <f t="array" aca="1" ref="GS7" ca="1">IFERROR(AVERAGE(_xlfn._xlws.FILTER(tgene20_ct_vals,(tgene20_sample_list='Input Sheet'!$L7)*(tgene20_ct_vals&lt;&gt;0))),"all reps 0")</f>
        <v>all reps 0</v>
      </c>
      <c r="GT7" t="e">
        <f t="shared" ca="1" si="60"/>
        <v>#VALUE!</v>
      </c>
      <c r="GU7" t="e">
        <f t="shared" ca="1" si="61"/>
        <v>#VALUE!</v>
      </c>
      <c r="GV7" t="e">
        <f t="shared" ca="1" si="80"/>
        <v>#VALUE!</v>
      </c>
      <c r="GW7" t="e">
        <f t="shared" ca="1" si="62"/>
        <v>#VALUE!</v>
      </c>
      <c r="GX7" t="str" cm="1">
        <f t="array" aca="1" ref="GX7" ca="1">IF(SUM(IFERROR(GS7:GW7, 0))+TODAY()*0=0, "Invalid", "Valid")</f>
        <v>Invalid</v>
      </c>
    </row>
    <row r="8" spans="1:206" x14ac:dyDescent="0.2">
      <c r="D8">
        <f>'Input Sheet'!$L8</f>
        <v>0</v>
      </c>
      <c r="E8" cm="1">
        <f t="array" aca="1" ref="E8" ca="1">IFERROR(AVERAGE(_xlfn._xlws.FILTER(hk_ct_vals,(hk_sample_list='Input Sheet'!$L8)*(hk_ct_vals&lt;&gt;0))),0)</f>
        <v>0</v>
      </c>
      <c r="F8" t="str">
        <f t="shared" ca="1" si="0"/>
        <v>Invalid</v>
      </c>
      <c r="J8">
        <f>'Input Sheet'!$L8</f>
        <v>0</v>
      </c>
      <c r="K8" t="str" cm="1">
        <f t="array" aca="1" ref="K8" ca="1">IFERROR(AVERAGE(_xlfn._xlws.FILTER(tgene1_ct_vals,(tgene1_sample_list='Input Sheet'!$L8)*(tgene1_ct_vals&lt;&gt;0))),"")</f>
        <v/>
      </c>
      <c r="L8" t="e">
        <f t="shared" ca="1" si="1"/>
        <v>#VALUE!</v>
      </c>
      <c r="M8" t="e">
        <f t="shared" ca="1" si="2"/>
        <v>#VALUE!</v>
      </c>
      <c r="N8" t="e">
        <f t="shared" ca="1" si="3"/>
        <v>#VALUE!</v>
      </c>
      <c r="O8" t="e">
        <f t="shared" ca="1" si="4"/>
        <v>#VALUE!</v>
      </c>
      <c r="P8" t="str" cm="1">
        <f t="array" aca="1" ref="P8" ca="1">IF(SUM(IFERROR(K8:O8, 0))+TODAY()*0=0, "Invalid", "Valid")</f>
        <v>Invalid</v>
      </c>
      <c r="T8">
        <f>'Input Sheet'!$L8</f>
        <v>0</v>
      </c>
      <c r="U8" t="str" cm="1">
        <f t="array" aca="1" ref="U8" ca="1">IFERROR(AVERAGE(_xlfn._xlws.FILTER(tgene2_ct_vals,(tgene2_sample_list='Input Sheet'!$L8)*(tgene2_ct_vals&lt;&gt;0))),"all reps 0")</f>
        <v>all reps 0</v>
      </c>
      <c r="V8" t="e">
        <f t="shared" ca="1" si="5"/>
        <v>#VALUE!</v>
      </c>
      <c r="W8" t="e">
        <f t="shared" ca="1" si="6"/>
        <v>#VALUE!</v>
      </c>
      <c r="X8" t="e">
        <f t="shared" ca="1" si="7"/>
        <v>#VALUE!</v>
      </c>
      <c r="Y8" t="e">
        <f t="shared" ca="1" si="8"/>
        <v>#VALUE!</v>
      </c>
      <c r="Z8" t="str" cm="1">
        <f t="array" aca="1" ref="Z8" ca="1">IF(SUM(IFERROR(U8:Y8, 0))+TODAY()*0=0, "Invalid", "Valid")</f>
        <v>Invalid</v>
      </c>
      <c r="AD8">
        <f>'Input Sheet'!$L8</f>
        <v>0</v>
      </c>
      <c r="AE8" t="str" cm="1">
        <f t="array" aca="1" ref="AE8" ca="1">IFERROR(AVERAGE(_xlfn._xlws.FILTER(tgene3_ct_vals,(tgene3_sample_list='Input Sheet'!$L8)*(tgene3_ct_vals&lt;&gt;0))),"all reps 0")</f>
        <v>all reps 0</v>
      </c>
      <c r="AF8" t="e">
        <f t="shared" ca="1" si="9"/>
        <v>#VALUE!</v>
      </c>
      <c r="AG8" t="e">
        <f t="shared" ca="1" si="10"/>
        <v>#VALUE!</v>
      </c>
      <c r="AH8" t="e">
        <f t="shared" ca="1" si="63"/>
        <v>#VALUE!</v>
      </c>
      <c r="AI8" t="e">
        <f t="shared" ca="1" si="11"/>
        <v>#VALUE!</v>
      </c>
      <c r="AJ8" t="str" cm="1">
        <f t="array" aca="1" ref="AJ8" ca="1">IF(SUM(IFERROR(AE8:AI8, 0))+TODAY()*0=0, "Invalid", "Valid")</f>
        <v>Invalid</v>
      </c>
      <c r="AN8">
        <f>'Input Sheet'!$L8</f>
        <v>0</v>
      </c>
      <c r="AO8" t="str" cm="1">
        <f t="array" aca="1" ref="AO8" ca="1">IFERROR(AVERAGE(_xlfn._xlws.FILTER(tgene4_ct_vals,(tgene4_sample_list='Input Sheet'!$L8)*(tgene4_ct_vals&lt;&gt;0))),"all reps 0")</f>
        <v>all reps 0</v>
      </c>
      <c r="AP8" t="e">
        <f t="shared" ca="1" si="12"/>
        <v>#VALUE!</v>
      </c>
      <c r="AQ8" t="e">
        <f t="shared" ca="1" si="13"/>
        <v>#VALUE!</v>
      </c>
      <c r="AR8" t="e">
        <f t="shared" ca="1" si="64"/>
        <v>#VALUE!</v>
      </c>
      <c r="AS8" t="e">
        <f t="shared" ca="1" si="14"/>
        <v>#VALUE!</v>
      </c>
      <c r="AT8" t="str" cm="1">
        <f t="array" aca="1" ref="AT8" ca="1">IF(SUM(IFERROR(AO8:AS8, 0))+TODAY()*0=0, "Invalid", "Valid")</f>
        <v>Invalid</v>
      </c>
      <c r="AX8">
        <f>'Input Sheet'!$L8</f>
        <v>0</v>
      </c>
      <c r="AY8" t="str" cm="1">
        <f t="array" aca="1" ref="AY8" ca="1">IFERROR(AVERAGE(_xlfn._xlws.FILTER(tgene5_ct_vals,(tgene5_sample_list='Input Sheet'!$L8)*(tgene5_ct_vals&lt;&gt;0))),"all reps 0")</f>
        <v>all reps 0</v>
      </c>
      <c r="AZ8" t="e">
        <f t="shared" ca="1" si="15"/>
        <v>#VALUE!</v>
      </c>
      <c r="BA8" t="e">
        <f t="shared" ca="1" si="16"/>
        <v>#VALUE!</v>
      </c>
      <c r="BB8" t="e">
        <f t="shared" ca="1" si="65"/>
        <v>#VALUE!</v>
      </c>
      <c r="BC8" t="e">
        <f t="shared" ca="1" si="17"/>
        <v>#VALUE!</v>
      </c>
      <c r="BD8" t="str" cm="1">
        <f t="array" aca="1" ref="BD8" ca="1">IF(SUM(IFERROR(AY8:BC8, 0))+TODAY()*0=0, "Invalid", "Valid")</f>
        <v>Invalid</v>
      </c>
      <c r="BH8">
        <f>'Input Sheet'!$L8</f>
        <v>0</v>
      </c>
      <c r="BI8" t="str" cm="1">
        <f t="array" aca="1" ref="BI8" ca="1">IFERROR(AVERAGE(_xlfn._xlws.FILTER(tgene6_ct_vals,(tgene6_sample_list='Input Sheet'!$L8)*(tgene6_ct_vals&lt;&gt;0))),"all reps 0")</f>
        <v>all reps 0</v>
      </c>
      <c r="BJ8" t="e">
        <f t="shared" ca="1" si="18"/>
        <v>#VALUE!</v>
      </c>
      <c r="BK8" t="e">
        <f t="shared" ca="1" si="19"/>
        <v>#VALUE!</v>
      </c>
      <c r="BL8" t="e">
        <f t="shared" ca="1" si="66"/>
        <v>#VALUE!</v>
      </c>
      <c r="BM8" t="e">
        <f t="shared" ca="1" si="20"/>
        <v>#VALUE!</v>
      </c>
      <c r="BN8" t="str" cm="1">
        <f t="array" aca="1" ref="BN8" ca="1">IF(SUM(IFERROR(BI8:BM8, 0))+TODAY()*0=0, "Invalid", "Valid")</f>
        <v>Invalid</v>
      </c>
      <c r="BR8">
        <f>'Input Sheet'!$L8</f>
        <v>0</v>
      </c>
      <c r="BS8" t="str" cm="1">
        <f t="array" aca="1" ref="BS8" ca="1">IFERROR(AVERAGE(_xlfn._xlws.FILTER(tgene7_ct_vals,(tgene7_sample_list='Input Sheet'!$L8)*(tgene7_ct_vals&lt;&gt;0))),"all reps 0")</f>
        <v>all reps 0</v>
      </c>
      <c r="BT8" t="e">
        <f t="shared" ca="1" si="21"/>
        <v>#VALUE!</v>
      </c>
      <c r="BU8" t="e">
        <f t="shared" ca="1" si="22"/>
        <v>#VALUE!</v>
      </c>
      <c r="BV8" t="e">
        <f t="shared" ca="1" si="67"/>
        <v>#VALUE!</v>
      </c>
      <c r="BW8" t="e">
        <f t="shared" ca="1" si="23"/>
        <v>#VALUE!</v>
      </c>
      <c r="BX8" t="str" cm="1">
        <f t="array" aca="1" ref="BX8" ca="1">IF(SUM(IFERROR(BS8:BW8, 0))+TODAY()*0=0, "Invalid", "Valid")</f>
        <v>Invalid</v>
      </c>
      <c r="CB8">
        <f>'Input Sheet'!$L8</f>
        <v>0</v>
      </c>
      <c r="CC8" t="str" cm="1">
        <f t="array" aca="1" ref="CC8" ca="1">IFERROR(AVERAGE(_xlfn._xlws.FILTER(tgene8_ct_vals,(tgene8_sample_list='Input Sheet'!$L8)*(tgene8_ct_vals&lt;&gt;0))),"all reps 0")</f>
        <v>all reps 0</v>
      </c>
      <c r="CD8" t="e">
        <f t="shared" ca="1" si="24"/>
        <v>#VALUE!</v>
      </c>
      <c r="CE8" t="e">
        <f t="shared" ca="1" si="25"/>
        <v>#VALUE!</v>
      </c>
      <c r="CF8" t="e">
        <f t="shared" ca="1" si="68"/>
        <v>#VALUE!</v>
      </c>
      <c r="CG8" t="e">
        <f t="shared" ca="1" si="26"/>
        <v>#VALUE!</v>
      </c>
      <c r="CH8" t="str" cm="1">
        <f t="array" aca="1" ref="CH8" ca="1">IF(SUM(IFERROR(CC8:CG8, 0))+TODAY()*0=0, "Invalid", "Valid")</f>
        <v>Invalid</v>
      </c>
      <c r="CL8">
        <f>'Input Sheet'!$L8</f>
        <v>0</v>
      </c>
      <c r="CM8" t="str" cm="1">
        <f t="array" aca="1" ref="CM8" ca="1">IFERROR(AVERAGE(_xlfn._xlws.FILTER(tgene9_ct_vals,(tgene9_sample_list='Input Sheet'!$L8)*(tgene9_ct_vals&lt;&gt;0))),"all reps 0")</f>
        <v>all reps 0</v>
      </c>
      <c r="CN8" t="e">
        <f t="shared" ca="1" si="27"/>
        <v>#VALUE!</v>
      </c>
      <c r="CO8" t="e">
        <f t="shared" ca="1" si="28"/>
        <v>#VALUE!</v>
      </c>
      <c r="CP8" t="e">
        <f t="shared" ca="1" si="69"/>
        <v>#VALUE!</v>
      </c>
      <c r="CQ8" t="e">
        <f t="shared" ca="1" si="29"/>
        <v>#VALUE!</v>
      </c>
      <c r="CR8" t="str" cm="1">
        <f t="array" aca="1" ref="CR8" ca="1">IF(SUM(IFERROR(CM8:CQ8, 0))+TODAY()*0=0, "Invalid", "Valid")</f>
        <v>Invalid</v>
      </c>
      <c r="CV8">
        <f>'Input Sheet'!$L8</f>
        <v>0</v>
      </c>
      <c r="CW8" t="str" cm="1">
        <f t="array" aca="1" ref="CW8" ca="1">IFERROR(AVERAGE(_xlfn._xlws.FILTER(tgene10_ct_vals,(tgene10_sample_list='Input Sheet'!$L8)*(tgene10_ct_vals&lt;&gt;0))),"all reps 0")</f>
        <v>all reps 0</v>
      </c>
      <c r="CX8" t="e">
        <f t="shared" ca="1" si="30"/>
        <v>#VALUE!</v>
      </c>
      <c r="CY8" t="e">
        <f t="shared" ca="1" si="31"/>
        <v>#VALUE!</v>
      </c>
      <c r="CZ8" t="e">
        <f t="shared" ca="1" si="70"/>
        <v>#VALUE!</v>
      </c>
      <c r="DA8" t="e">
        <f t="shared" ca="1" si="32"/>
        <v>#VALUE!</v>
      </c>
      <c r="DB8" t="str" cm="1">
        <f t="array" aca="1" ref="DB8" ca="1">IF(SUM(IFERROR(CW8:DA8, 0))+TODAY()*0=0, "Invalid", "Valid")</f>
        <v>Invalid</v>
      </c>
      <c r="DF8">
        <f>'Input Sheet'!$L8</f>
        <v>0</v>
      </c>
      <c r="DG8" t="str" cm="1">
        <f t="array" aca="1" ref="DG8" ca="1">IFERROR(AVERAGE(_xlfn._xlws.FILTER(tgene11_ct_vals,(tgene11_sample_list='Input Sheet'!$L8)*(tgene11_ct_vals&lt;&gt;0))),"all reps 0")</f>
        <v>all reps 0</v>
      </c>
      <c r="DH8" t="e">
        <f t="shared" ca="1" si="33"/>
        <v>#VALUE!</v>
      </c>
      <c r="DI8" t="e">
        <f t="shared" ca="1" si="34"/>
        <v>#VALUE!</v>
      </c>
      <c r="DJ8" t="e">
        <f t="shared" ca="1" si="71"/>
        <v>#VALUE!</v>
      </c>
      <c r="DK8" t="e">
        <f t="shared" ca="1" si="35"/>
        <v>#VALUE!</v>
      </c>
      <c r="DL8" t="str" cm="1">
        <f t="array" aca="1" ref="DL8" ca="1">IF(SUM(IFERROR(DG8:DK8, 0))+TODAY()*0=0, "Invalid", "Valid")</f>
        <v>Invalid</v>
      </c>
      <c r="DP8">
        <f>'Input Sheet'!$L8</f>
        <v>0</v>
      </c>
      <c r="DQ8" t="str" cm="1">
        <f t="array" aca="1" ref="DQ8" ca="1">IFERROR(AVERAGE(_xlfn._xlws.FILTER(tgene12_ct_vals,(tgene12_sample_list='Input Sheet'!$L8)*(tgene12_ct_vals&lt;&gt;0))),"all reps 0")</f>
        <v>all reps 0</v>
      </c>
      <c r="DR8" t="e">
        <f t="shared" ca="1" si="36"/>
        <v>#VALUE!</v>
      </c>
      <c r="DS8" t="e">
        <f t="shared" ca="1" si="37"/>
        <v>#VALUE!</v>
      </c>
      <c r="DT8" t="e">
        <f t="shared" ca="1" si="72"/>
        <v>#VALUE!</v>
      </c>
      <c r="DU8" t="e">
        <f t="shared" ca="1" si="38"/>
        <v>#VALUE!</v>
      </c>
      <c r="DV8" t="str" cm="1">
        <f t="array" aca="1" ref="DV8" ca="1">IF(SUM(IFERROR(DQ8:DU8, 0))+TODAY()*0=0, "Invalid", "Valid")</f>
        <v>Invalid</v>
      </c>
      <c r="DZ8">
        <f>'Input Sheet'!$L8</f>
        <v>0</v>
      </c>
      <c r="EA8" t="str" cm="1">
        <f t="array" aca="1" ref="EA8" ca="1">IFERROR(AVERAGE(_xlfn._xlws.FILTER(tgene13_ct_vals,(tgene13_sample_list='Input Sheet'!$L8)*(tgene13_ct_vals&lt;&gt;0))),"all reps 0")</f>
        <v>all reps 0</v>
      </c>
      <c r="EB8" t="e">
        <f t="shared" ca="1" si="39"/>
        <v>#VALUE!</v>
      </c>
      <c r="EC8" t="e">
        <f t="shared" ca="1" si="40"/>
        <v>#VALUE!</v>
      </c>
      <c r="ED8" t="e">
        <f t="shared" ca="1" si="73"/>
        <v>#VALUE!</v>
      </c>
      <c r="EE8" t="e">
        <f t="shared" ca="1" si="41"/>
        <v>#VALUE!</v>
      </c>
      <c r="EF8" t="str" cm="1">
        <f t="array" aca="1" ref="EF8" ca="1">IF(SUM(IFERROR(EA8:EE8, 0))+TODAY()*0=0, "Invalid", "Valid")</f>
        <v>Invalid</v>
      </c>
      <c r="EJ8">
        <f>'Input Sheet'!$L8</f>
        <v>0</v>
      </c>
      <c r="EK8" t="str" cm="1">
        <f t="array" aca="1" ref="EK8" ca="1">IFERROR(AVERAGE(_xlfn._xlws.FILTER(tgene14_ct_vals,(tgene14_sample_list='Input Sheet'!$L8)*(tgene14_ct_vals&lt;&gt;0))),"all reps 0")</f>
        <v>all reps 0</v>
      </c>
      <c r="EL8" t="e">
        <f t="shared" ca="1" si="42"/>
        <v>#VALUE!</v>
      </c>
      <c r="EM8" t="e">
        <f t="shared" ca="1" si="43"/>
        <v>#VALUE!</v>
      </c>
      <c r="EN8" t="e">
        <f t="shared" ca="1" si="74"/>
        <v>#VALUE!</v>
      </c>
      <c r="EO8" t="e">
        <f t="shared" ca="1" si="44"/>
        <v>#VALUE!</v>
      </c>
      <c r="EP8" t="str" cm="1">
        <f t="array" aca="1" ref="EP8" ca="1">IF(SUM(IFERROR(EK8:EO8, 0))+TODAY()*0=0, "Invalid", "Valid")</f>
        <v>Invalid</v>
      </c>
      <c r="ET8">
        <f>'Input Sheet'!$L8</f>
        <v>0</v>
      </c>
      <c r="EU8" t="str" cm="1">
        <f t="array" aca="1" ref="EU8" ca="1">IFERROR(AVERAGE(_xlfn._xlws.FILTER(tgene15_ct_vals,(tgene15_sample_list='Input Sheet'!$L8)*(tgene15_ct_vals&lt;&gt;0))),"all reps 0")</f>
        <v>all reps 0</v>
      </c>
      <c r="EV8" t="e">
        <f t="shared" ca="1" si="45"/>
        <v>#VALUE!</v>
      </c>
      <c r="EW8" t="e">
        <f t="shared" ca="1" si="46"/>
        <v>#VALUE!</v>
      </c>
      <c r="EX8" t="e">
        <f t="shared" ca="1" si="75"/>
        <v>#VALUE!</v>
      </c>
      <c r="EY8" t="e">
        <f t="shared" ca="1" si="47"/>
        <v>#VALUE!</v>
      </c>
      <c r="EZ8" t="str" cm="1">
        <f t="array" aca="1" ref="EZ8" ca="1">IF(SUM(IFERROR(EU8:EY8, 0))+TODAY()*0=0, "Invalid", "Valid")</f>
        <v>Invalid</v>
      </c>
      <c r="FD8">
        <f>'Input Sheet'!$L8</f>
        <v>0</v>
      </c>
      <c r="FE8" t="str" cm="1">
        <f t="array" aca="1" ref="FE8" ca="1">IFERROR(AVERAGE(_xlfn._xlws.FILTER(tgene16_ct_vals,(tgene16_sample_list='Input Sheet'!$L8)*(tgene16_ct_vals&lt;&gt;0))),"all reps 0")</f>
        <v>all reps 0</v>
      </c>
      <c r="FF8" t="e">
        <f t="shared" ca="1" si="48"/>
        <v>#VALUE!</v>
      </c>
      <c r="FG8" t="e">
        <f t="shared" ca="1" si="49"/>
        <v>#VALUE!</v>
      </c>
      <c r="FH8" t="e">
        <f t="shared" ca="1" si="76"/>
        <v>#VALUE!</v>
      </c>
      <c r="FI8" t="e">
        <f t="shared" ca="1" si="50"/>
        <v>#VALUE!</v>
      </c>
      <c r="FJ8" t="str" cm="1">
        <f t="array" aca="1" ref="FJ8" ca="1">IF(SUM(IFERROR(FE8:FI8, 0))+TODAY()*0=0, "Invalid", "Valid")</f>
        <v>Invalid</v>
      </c>
      <c r="FN8">
        <f>'Input Sheet'!$L8</f>
        <v>0</v>
      </c>
      <c r="FO8" t="str" cm="1">
        <f t="array" aca="1" ref="FO8" ca="1">IFERROR(AVERAGE(_xlfn._xlws.FILTER(tgene17_ct_vals,(tgene17_sample_list='Input Sheet'!$L8)*(tgene17_ct_vals&lt;&gt;0))),"all reps 0")</f>
        <v>all reps 0</v>
      </c>
      <c r="FP8" t="e">
        <f t="shared" ca="1" si="51"/>
        <v>#VALUE!</v>
      </c>
      <c r="FQ8" t="e">
        <f t="shared" ca="1" si="52"/>
        <v>#VALUE!</v>
      </c>
      <c r="FR8" t="e">
        <f t="shared" ca="1" si="77"/>
        <v>#VALUE!</v>
      </c>
      <c r="FS8" t="e">
        <f t="shared" ca="1" si="53"/>
        <v>#VALUE!</v>
      </c>
      <c r="FT8" t="str" cm="1">
        <f t="array" aca="1" ref="FT8" ca="1">IF(SUM(IFERROR(FO8:FS8, 0))+TODAY()*0=0, "Invalid", "Valid")</f>
        <v>Invalid</v>
      </c>
      <c r="FX8">
        <f>'Input Sheet'!$L8</f>
        <v>0</v>
      </c>
      <c r="FY8" t="str" cm="1">
        <f t="array" aca="1" ref="FY8" ca="1">IFERROR(AVERAGE(_xlfn._xlws.FILTER(tgene18_ct_vals,(tgene18_sample_list='Input Sheet'!$L8)*(tgene18_ct_vals&lt;&gt;0))),"all reps 0")</f>
        <v>all reps 0</v>
      </c>
      <c r="FZ8" t="e">
        <f t="shared" ca="1" si="54"/>
        <v>#VALUE!</v>
      </c>
      <c r="GA8" t="e">
        <f t="shared" ca="1" si="55"/>
        <v>#VALUE!</v>
      </c>
      <c r="GB8" t="e">
        <f t="shared" ca="1" si="78"/>
        <v>#VALUE!</v>
      </c>
      <c r="GC8" t="e">
        <f t="shared" ca="1" si="56"/>
        <v>#VALUE!</v>
      </c>
      <c r="GD8" t="str" cm="1">
        <f t="array" aca="1" ref="GD8" ca="1">IF(SUM(IFERROR(FY8:GC8, 0))+TODAY()*0=0, "Invalid", "Valid")</f>
        <v>Invalid</v>
      </c>
      <c r="GH8">
        <f>'Input Sheet'!$L8</f>
        <v>0</v>
      </c>
      <c r="GI8" t="str" cm="1">
        <f t="array" aca="1" ref="GI8" ca="1">IFERROR(AVERAGE(_xlfn._xlws.FILTER(tgene19_ct_vals,(tgene19_sample_list='Input Sheet'!$L8)*(tgene19_ct_vals&lt;&gt;0))),"all reps 0")</f>
        <v>all reps 0</v>
      </c>
      <c r="GJ8" t="e">
        <f t="shared" ca="1" si="57"/>
        <v>#VALUE!</v>
      </c>
      <c r="GK8" t="e">
        <f t="shared" ca="1" si="58"/>
        <v>#VALUE!</v>
      </c>
      <c r="GL8" t="e">
        <f t="shared" ca="1" si="79"/>
        <v>#VALUE!</v>
      </c>
      <c r="GM8" t="e">
        <f t="shared" ca="1" si="59"/>
        <v>#VALUE!</v>
      </c>
      <c r="GN8" t="str" cm="1">
        <f t="array" aca="1" ref="GN8" ca="1">IF(SUM(IFERROR(GI8:GM8, 0))+TODAY()*0=0, "Invalid", "Valid")</f>
        <v>Invalid</v>
      </c>
      <c r="GR8">
        <f>'Input Sheet'!$L8</f>
        <v>0</v>
      </c>
      <c r="GS8" t="str" cm="1">
        <f t="array" aca="1" ref="GS8" ca="1">IFERROR(AVERAGE(_xlfn._xlws.FILTER(tgene20_ct_vals,(tgene20_sample_list='Input Sheet'!$L8)*(tgene20_ct_vals&lt;&gt;0))),"all reps 0")</f>
        <v>all reps 0</v>
      </c>
      <c r="GT8" t="e">
        <f t="shared" ca="1" si="60"/>
        <v>#VALUE!</v>
      </c>
      <c r="GU8" t="e">
        <f t="shared" ca="1" si="61"/>
        <v>#VALUE!</v>
      </c>
      <c r="GV8" t="e">
        <f t="shared" ca="1" si="80"/>
        <v>#VALUE!</v>
      </c>
      <c r="GW8" t="e">
        <f t="shared" ca="1" si="62"/>
        <v>#VALUE!</v>
      </c>
      <c r="GX8" t="str" cm="1">
        <f t="array" aca="1" ref="GX8" ca="1">IF(SUM(IFERROR(GS8:GW8, 0))+TODAY()*0=0, "Invalid", "Valid")</f>
        <v>Invalid</v>
      </c>
    </row>
    <row r="9" spans="1:206" x14ac:dyDescent="0.2">
      <c r="D9">
        <f>'Input Sheet'!$L9</f>
        <v>0</v>
      </c>
      <c r="E9" cm="1">
        <f t="array" aca="1" ref="E9" ca="1">IFERROR(AVERAGE(_xlfn._xlws.FILTER(hk_ct_vals,(hk_sample_list='Input Sheet'!$L9)*(hk_ct_vals&lt;&gt;0))),0)</f>
        <v>0</v>
      </c>
      <c r="F9" t="str">
        <f t="shared" ca="1" si="0"/>
        <v>Invalid</v>
      </c>
      <c r="J9">
        <f>'Input Sheet'!$L9</f>
        <v>0</v>
      </c>
      <c r="K9" t="str" cm="1">
        <f t="array" aca="1" ref="K9" ca="1">IFERROR(AVERAGE(_xlfn._xlws.FILTER(tgene1_ct_vals,(tgene1_sample_list='Input Sheet'!$L9)*(tgene1_ct_vals&lt;&gt;0))),"")</f>
        <v/>
      </c>
      <c r="L9" t="e">
        <f t="shared" ca="1" si="1"/>
        <v>#VALUE!</v>
      </c>
      <c r="M9" t="e">
        <f t="shared" ca="1" si="2"/>
        <v>#VALUE!</v>
      </c>
      <c r="N9" t="e">
        <f t="shared" ca="1" si="3"/>
        <v>#VALUE!</v>
      </c>
      <c r="O9" t="e">
        <f t="shared" ca="1" si="4"/>
        <v>#VALUE!</v>
      </c>
      <c r="P9" t="str" cm="1">
        <f t="array" aca="1" ref="P9" ca="1">IF(SUM(IFERROR(K9:O9, 0))+TODAY()*0=0, "Invalid", "Valid")</f>
        <v>Invalid</v>
      </c>
      <c r="T9">
        <f>'Input Sheet'!$L9</f>
        <v>0</v>
      </c>
      <c r="U9" t="str" cm="1">
        <f t="array" aca="1" ref="U9" ca="1">IFERROR(AVERAGE(_xlfn._xlws.FILTER(tgene2_ct_vals,(tgene2_sample_list='Input Sheet'!$L9)*(tgene2_ct_vals&lt;&gt;0))),"all reps 0")</f>
        <v>all reps 0</v>
      </c>
      <c r="V9" t="e">
        <f t="shared" ca="1" si="5"/>
        <v>#VALUE!</v>
      </c>
      <c r="W9" t="e">
        <f t="shared" ca="1" si="6"/>
        <v>#VALUE!</v>
      </c>
      <c r="X9" t="e">
        <f t="shared" ca="1" si="7"/>
        <v>#VALUE!</v>
      </c>
      <c r="Y9" t="e">
        <f t="shared" ca="1" si="8"/>
        <v>#VALUE!</v>
      </c>
      <c r="Z9" t="str" cm="1">
        <f t="array" aca="1" ref="Z9" ca="1">IF(SUM(IFERROR(U9:Y9, 0))+TODAY()*0=0, "Invalid", "Valid")</f>
        <v>Invalid</v>
      </c>
      <c r="AD9">
        <f>'Input Sheet'!$L9</f>
        <v>0</v>
      </c>
      <c r="AE9" t="str" cm="1">
        <f t="array" aca="1" ref="AE9" ca="1">IFERROR(AVERAGE(_xlfn._xlws.FILTER(tgene3_ct_vals,(tgene3_sample_list='Input Sheet'!$L9)*(tgene3_ct_vals&lt;&gt;0))),"all reps 0")</f>
        <v>all reps 0</v>
      </c>
      <c r="AF9" t="e">
        <f t="shared" ca="1" si="9"/>
        <v>#VALUE!</v>
      </c>
      <c r="AG9" t="e">
        <f t="shared" ca="1" si="10"/>
        <v>#VALUE!</v>
      </c>
      <c r="AH9" t="e">
        <f t="shared" ca="1" si="63"/>
        <v>#VALUE!</v>
      </c>
      <c r="AI9" t="e">
        <f t="shared" ca="1" si="11"/>
        <v>#VALUE!</v>
      </c>
      <c r="AJ9" t="str" cm="1">
        <f t="array" aca="1" ref="AJ9" ca="1">IF(SUM(IFERROR(AE9:AI9, 0))+TODAY()*0=0, "Invalid", "Valid")</f>
        <v>Invalid</v>
      </c>
      <c r="AN9">
        <f>'Input Sheet'!$L9</f>
        <v>0</v>
      </c>
      <c r="AO9" t="str" cm="1">
        <f t="array" aca="1" ref="AO9" ca="1">IFERROR(AVERAGE(_xlfn._xlws.FILTER(tgene4_ct_vals,(tgene4_sample_list='Input Sheet'!$L9)*(tgene4_ct_vals&lt;&gt;0))),"all reps 0")</f>
        <v>all reps 0</v>
      </c>
      <c r="AP9" t="e">
        <f t="shared" ca="1" si="12"/>
        <v>#VALUE!</v>
      </c>
      <c r="AQ9" t="e">
        <f t="shared" ca="1" si="13"/>
        <v>#VALUE!</v>
      </c>
      <c r="AR9" t="e">
        <f t="shared" ca="1" si="64"/>
        <v>#VALUE!</v>
      </c>
      <c r="AS9" t="e">
        <f t="shared" ca="1" si="14"/>
        <v>#VALUE!</v>
      </c>
      <c r="AT9" t="str" cm="1">
        <f t="array" aca="1" ref="AT9" ca="1">IF(SUM(IFERROR(AO9:AS9, 0))+TODAY()*0=0, "Invalid", "Valid")</f>
        <v>Invalid</v>
      </c>
      <c r="AX9">
        <f>'Input Sheet'!$L9</f>
        <v>0</v>
      </c>
      <c r="AY9" t="str" cm="1">
        <f t="array" aca="1" ref="AY9" ca="1">IFERROR(AVERAGE(_xlfn._xlws.FILTER(tgene5_ct_vals,(tgene5_sample_list='Input Sheet'!$L9)*(tgene5_ct_vals&lt;&gt;0))),"all reps 0")</f>
        <v>all reps 0</v>
      </c>
      <c r="AZ9" t="e">
        <f t="shared" ca="1" si="15"/>
        <v>#VALUE!</v>
      </c>
      <c r="BA9" t="e">
        <f t="shared" ca="1" si="16"/>
        <v>#VALUE!</v>
      </c>
      <c r="BB9" t="e">
        <f t="shared" ca="1" si="65"/>
        <v>#VALUE!</v>
      </c>
      <c r="BC9" t="e">
        <f t="shared" ca="1" si="17"/>
        <v>#VALUE!</v>
      </c>
      <c r="BD9" t="str" cm="1">
        <f t="array" aca="1" ref="BD9" ca="1">IF(SUM(IFERROR(AY9:BC9, 0))+TODAY()*0=0, "Invalid", "Valid")</f>
        <v>Invalid</v>
      </c>
      <c r="BH9">
        <f>'Input Sheet'!$L9</f>
        <v>0</v>
      </c>
      <c r="BI9" t="str" cm="1">
        <f t="array" aca="1" ref="BI9" ca="1">IFERROR(AVERAGE(_xlfn._xlws.FILTER(tgene6_ct_vals,(tgene6_sample_list='Input Sheet'!$L9)*(tgene6_ct_vals&lt;&gt;0))),"all reps 0")</f>
        <v>all reps 0</v>
      </c>
      <c r="BJ9" t="e">
        <f t="shared" ca="1" si="18"/>
        <v>#VALUE!</v>
      </c>
      <c r="BK9" t="e">
        <f t="shared" ca="1" si="19"/>
        <v>#VALUE!</v>
      </c>
      <c r="BL9" t="e">
        <f t="shared" ca="1" si="66"/>
        <v>#VALUE!</v>
      </c>
      <c r="BM9" t="e">
        <f t="shared" ca="1" si="20"/>
        <v>#VALUE!</v>
      </c>
      <c r="BN9" t="str" cm="1">
        <f t="array" aca="1" ref="BN9" ca="1">IF(SUM(IFERROR(BI9:BM9, 0))+TODAY()*0=0, "Invalid", "Valid")</f>
        <v>Invalid</v>
      </c>
      <c r="BR9">
        <f>'Input Sheet'!$L9</f>
        <v>0</v>
      </c>
      <c r="BS9" t="str" cm="1">
        <f t="array" aca="1" ref="BS9" ca="1">IFERROR(AVERAGE(_xlfn._xlws.FILTER(tgene7_ct_vals,(tgene7_sample_list='Input Sheet'!$L9)*(tgene7_ct_vals&lt;&gt;0))),"all reps 0")</f>
        <v>all reps 0</v>
      </c>
      <c r="BT9" t="e">
        <f t="shared" ca="1" si="21"/>
        <v>#VALUE!</v>
      </c>
      <c r="BU9" t="e">
        <f t="shared" ca="1" si="22"/>
        <v>#VALUE!</v>
      </c>
      <c r="BV9" t="e">
        <f t="shared" ca="1" si="67"/>
        <v>#VALUE!</v>
      </c>
      <c r="BW9" t="e">
        <f t="shared" ca="1" si="23"/>
        <v>#VALUE!</v>
      </c>
      <c r="BX9" t="str" cm="1">
        <f t="array" aca="1" ref="BX9" ca="1">IF(SUM(IFERROR(BS9:BW9, 0))+TODAY()*0=0, "Invalid", "Valid")</f>
        <v>Invalid</v>
      </c>
      <c r="CB9">
        <f>'Input Sheet'!$L9</f>
        <v>0</v>
      </c>
      <c r="CC9" t="str" cm="1">
        <f t="array" aca="1" ref="CC9" ca="1">IFERROR(AVERAGE(_xlfn._xlws.FILTER(tgene8_ct_vals,(tgene8_sample_list='Input Sheet'!$L9)*(tgene8_ct_vals&lt;&gt;0))),"all reps 0")</f>
        <v>all reps 0</v>
      </c>
      <c r="CD9" t="e">
        <f t="shared" ca="1" si="24"/>
        <v>#VALUE!</v>
      </c>
      <c r="CE9" t="e">
        <f t="shared" ca="1" si="25"/>
        <v>#VALUE!</v>
      </c>
      <c r="CF9" t="e">
        <f t="shared" ca="1" si="68"/>
        <v>#VALUE!</v>
      </c>
      <c r="CG9" t="e">
        <f t="shared" ca="1" si="26"/>
        <v>#VALUE!</v>
      </c>
      <c r="CH9" t="str" cm="1">
        <f t="array" aca="1" ref="CH9" ca="1">IF(SUM(IFERROR(CC9:CG9, 0))+TODAY()*0=0, "Invalid", "Valid")</f>
        <v>Invalid</v>
      </c>
      <c r="CL9">
        <f>'Input Sheet'!$L9</f>
        <v>0</v>
      </c>
      <c r="CM9" t="str" cm="1">
        <f t="array" aca="1" ref="CM9" ca="1">IFERROR(AVERAGE(_xlfn._xlws.FILTER(tgene9_ct_vals,(tgene9_sample_list='Input Sheet'!$L9)*(tgene9_ct_vals&lt;&gt;0))),"all reps 0")</f>
        <v>all reps 0</v>
      </c>
      <c r="CN9" t="e">
        <f t="shared" ca="1" si="27"/>
        <v>#VALUE!</v>
      </c>
      <c r="CO9" t="e">
        <f t="shared" ca="1" si="28"/>
        <v>#VALUE!</v>
      </c>
      <c r="CP9" t="e">
        <f t="shared" ca="1" si="69"/>
        <v>#VALUE!</v>
      </c>
      <c r="CQ9" t="e">
        <f t="shared" ca="1" si="29"/>
        <v>#VALUE!</v>
      </c>
      <c r="CR9" t="str" cm="1">
        <f t="array" aca="1" ref="CR9" ca="1">IF(SUM(IFERROR(CM9:CQ9, 0))+TODAY()*0=0, "Invalid", "Valid")</f>
        <v>Invalid</v>
      </c>
      <c r="CV9">
        <f>'Input Sheet'!$L9</f>
        <v>0</v>
      </c>
      <c r="CW9" t="str" cm="1">
        <f t="array" aca="1" ref="CW9" ca="1">IFERROR(AVERAGE(_xlfn._xlws.FILTER(tgene10_ct_vals,(tgene10_sample_list='Input Sheet'!$L9)*(tgene10_ct_vals&lt;&gt;0))),"all reps 0")</f>
        <v>all reps 0</v>
      </c>
      <c r="CX9" t="e">
        <f t="shared" ca="1" si="30"/>
        <v>#VALUE!</v>
      </c>
      <c r="CY9" t="e">
        <f t="shared" ca="1" si="31"/>
        <v>#VALUE!</v>
      </c>
      <c r="CZ9" t="e">
        <f t="shared" ca="1" si="70"/>
        <v>#VALUE!</v>
      </c>
      <c r="DA9" t="e">
        <f t="shared" ca="1" si="32"/>
        <v>#VALUE!</v>
      </c>
      <c r="DB9" t="str" cm="1">
        <f t="array" aca="1" ref="DB9" ca="1">IF(SUM(IFERROR(CW9:DA9, 0))+TODAY()*0=0, "Invalid", "Valid")</f>
        <v>Invalid</v>
      </c>
      <c r="DF9">
        <f>'Input Sheet'!$L9</f>
        <v>0</v>
      </c>
      <c r="DG9" t="str" cm="1">
        <f t="array" aca="1" ref="DG9" ca="1">IFERROR(AVERAGE(_xlfn._xlws.FILTER(tgene11_ct_vals,(tgene11_sample_list='Input Sheet'!$L9)*(tgene11_ct_vals&lt;&gt;0))),"all reps 0")</f>
        <v>all reps 0</v>
      </c>
      <c r="DH9" t="e">
        <f t="shared" ca="1" si="33"/>
        <v>#VALUE!</v>
      </c>
      <c r="DI9" t="e">
        <f t="shared" ca="1" si="34"/>
        <v>#VALUE!</v>
      </c>
      <c r="DJ9" t="e">
        <f t="shared" ca="1" si="71"/>
        <v>#VALUE!</v>
      </c>
      <c r="DK9" t="e">
        <f t="shared" ca="1" si="35"/>
        <v>#VALUE!</v>
      </c>
      <c r="DL9" t="str" cm="1">
        <f t="array" aca="1" ref="DL9" ca="1">IF(SUM(IFERROR(DG9:DK9, 0))+TODAY()*0=0, "Invalid", "Valid")</f>
        <v>Invalid</v>
      </c>
      <c r="DP9">
        <f>'Input Sheet'!$L9</f>
        <v>0</v>
      </c>
      <c r="DQ9" t="str" cm="1">
        <f t="array" aca="1" ref="DQ9" ca="1">IFERROR(AVERAGE(_xlfn._xlws.FILTER(tgene12_ct_vals,(tgene12_sample_list='Input Sheet'!$L9)*(tgene12_ct_vals&lt;&gt;0))),"all reps 0")</f>
        <v>all reps 0</v>
      </c>
      <c r="DR9" t="e">
        <f t="shared" ca="1" si="36"/>
        <v>#VALUE!</v>
      </c>
      <c r="DS9" t="e">
        <f t="shared" ca="1" si="37"/>
        <v>#VALUE!</v>
      </c>
      <c r="DT9" t="e">
        <f t="shared" ca="1" si="72"/>
        <v>#VALUE!</v>
      </c>
      <c r="DU9" t="e">
        <f t="shared" ca="1" si="38"/>
        <v>#VALUE!</v>
      </c>
      <c r="DV9" t="str" cm="1">
        <f t="array" aca="1" ref="DV9" ca="1">IF(SUM(IFERROR(DQ9:DU9, 0))+TODAY()*0=0, "Invalid", "Valid")</f>
        <v>Invalid</v>
      </c>
      <c r="DZ9">
        <f>'Input Sheet'!$L9</f>
        <v>0</v>
      </c>
      <c r="EA9" t="str" cm="1">
        <f t="array" aca="1" ref="EA9" ca="1">IFERROR(AVERAGE(_xlfn._xlws.FILTER(tgene13_ct_vals,(tgene13_sample_list='Input Sheet'!$L9)*(tgene13_ct_vals&lt;&gt;0))),"all reps 0")</f>
        <v>all reps 0</v>
      </c>
      <c r="EB9" t="e">
        <f t="shared" ca="1" si="39"/>
        <v>#VALUE!</v>
      </c>
      <c r="EC9" t="e">
        <f t="shared" ca="1" si="40"/>
        <v>#VALUE!</v>
      </c>
      <c r="ED9" t="e">
        <f t="shared" ca="1" si="73"/>
        <v>#VALUE!</v>
      </c>
      <c r="EE9" t="e">
        <f t="shared" ca="1" si="41"/>
        <v>#VALUE!</v>
      </c>
      <c r="EF9" t="str" cm="1">
        <f t="array" aca="1" ref="EF9" ca="1">IF(SUM(IFERROR(EA9:EE9, 0))+TODAY()*0=0, "Invalid", "Valid")</f>
        <v>Invalid</v>
      </c>
      <c r="EJ9">
        <f>'Input Sheet'!$L9</f>
        <v>0</v>
      </c>
      <c r="EK9" t="str" cm="1">
        <f t="array" aca="1" ref="EK9" ca="1">IFERROR(AVERAGE(_xlfn._xlws.FILTER(tgene14_ct_vals,(tgene14_sample_list='Input Sheet'!$L9)*(tgene14_ct_vals&lt;&gt;0))),"all reps 0")</f>
        <v>all reps 0</v>
      </c>
      <c r="EL9" t="e">
        <f t="shared" ca="1" si="42"/>
        <v>#VALUE!</v>
      </c>
      <c r="EM9" t="e">
        <f t="shared" ca="1" si="43"/>
        <v>#VALUE!</v>
      </c>
      <c r="EN9" t="e">
        <f t="shared" ca="1" si="74"/>
        <v>#VALUE!</v>
      </c>
      <c r="EO9" t="e">
        <f t="shared" ca="1" si="44"/>
        <v>#VALUE!</v>
      </c>
      <c r="EP9" t="str" cm="1">
        <f t="array" aca="1" ref="EP9" ca="1">IF(SUM(IFERROR(EK9:EO9, 0))+TODAY()*0=0, "Invalid", "Valid")</f>
        <v>Invalid</v>
      </c>
      <c r="ET9">
        <f>'Input Sheet'!$L9</f>
        <v>0</v>
      </c>
      <c r="EU9" t="str" cm="1">
        <f t="array" aca="1" ref="EU9" ca="1">IFERROR(AVERAGE(_xlfn._xlws.FILTER(tgene15_ct_vals,(tgene15_sample_list='Input Sheet'!$L9)*(tgene15_ct_vals&lt;&gt;0))),"all reps 0")</f>
        <v>all reps 0</v>
      </c>
      <c r="EV9" t="e">
        <f t="shared" ca="1" si="45"/>
        <v>#VALUE!</v>
      </c>
      <c r="EW9" t="e">
        <f t="shared" ca="1" si="46"/>
        <v>#VALUE!</v>
      </c>
      <c r="EX9" t="e">
        <f t="shared" ca="1" si="75"/>
        <v>#VALUE!</v>
      </c>
      <c r="EY9" t="e">
        <f t="shared" ca="1" si="47"/>
        <v>#VALUE!</v>
      </c>
      <c r="EZ9" t="str" cm="1">
        <f t="array" aca="1" ref="EZ9" ca="1">IF(SUM(IFERROR(EU9:EY9, 0))+TODAY()*0=0, "Invalid", "Valid")</f>
        <v>Invalid</v>
      </c>
      <c r="FD9">
        <f>'Input Sheet'!$L9</f>
        <v>0</v>
      </c>
      <c r="FE9" t="str" cm="1">
        <f t="array" aca="1" ref="FE9" ca="1">IFERROR(AVERAGE(_xlfn._xlws.FILTER(tgene16_ct_vals,(tgene16_sample_list='Input Sheet'!$L9)*(tgene16_ct_vals&lt;&gt;0))),"all reps 0")</f>
        <v>all reps 0</v>
      </c>
      <c r="FF9" t="e">
        <f t="shared" ca="1" si="48"/>
        <v>#VALUE!</v>
      </c>
      <c r="FG9" t="e">
        <f t="shared" ca="1" si="49"/>
        <v>#VALUE!</v>
      </c>
      <c r="FH9" t="e">
        <f t="shared" ca="1" si="76"/>
        <v>#VALUE!</v>
      </c>
      <c r="FI9" t="e">
        <f t="shared" ca="1" si="50"/>
        <v>#VALUE!</v>
      </c>
      <c r="FJ9" t="str" cm="1">
        <f t="array" aca="1" ref="FJ9" ca="1">IF(SUM(IFERROR(FE9:FI9, 0))+TODAY()*0=0, "Invalid", "Valid")</f>
        <v>Invalid</v>
      </c>
      <c r="FN9">
        <f>'Input Sheet'!$L9</f>
        <v>0</v>
      </c>
      <c r="FO9" t="str" cm="1">
        <f t="array" aca="1" ref="FO9" ca="1">IFERROR(AVERAGE(_xlfn._xlws.FILTER(tgene17_ct_vals,(tgene17_sample_list='Input Sheet'!$L9)*(tgene17_ct_vals&lt;&gt;0))),"all reps 0")</f>
        <v>all reps 0</v>
      </c>
      <c r="FP9" t="e">
        <f t="shared" ca="1" si="51"/>
        <v>#VALUE!</v>
      </c>
      <c r="FQ9" t="e">
        <f t="shared" ca="1" si="52"/>
        <v>#VALUE!</v>
      </c>
      <c r="FR9" t="e">
        <f t="shared" ca="1" si="77"/>
        <v>#VALUE!</v>
      </c>
      <c r="FS9" t="e">
        <f t="shared" ca="1" si="53"/>
        <v>#VALUE!</v>
      </c>
      <c r="FT9" t="str" cm="1">
        <f t="array" aca="1" ref="FT9" ca="1">IF(SUM(IFERROR(FO9:FS9, 0))+TODAY()*0=0, "Invalid", "Valid")</f>
        <v>Invalid</v>
      </c>
      <c r="FX9">
        <f>'Input Sheet'!$L9</f>
        <v>0</v>
      </c>
      <c r="FY9" t="str" cm="1">
        <f t="array" aca="1" ref="FY9" ca="1">IFERROR(AVERAGE(_xlfn._xlws.FILTER(tgene18_ct_vals,(tgene18_sample_list='Input Sheet'!$L9)*(tgene18_ct_vals&lt;&gt;0))),"all reps 0")</f>
        <v>all reps 0</v>
      </c>
      <c r="FZ9" t="e">
        <f t="shared" ca="1" si="54"/>
        <v>#VALUE!</v>
      </c>
      <c r="GA9" t="e">
        <f t="shared" ca="1" si="55"/>
        <v>#VALUE!</v>
      </c>
      <c r="GB9" t="e">
        <f t="shared" ca="1" si="78"/>
        <v>#VALUE!</v>
      </c>
      <c r="GC9" t="e">
        <f t="shared" ca="1" si="56"/>
        <v>#VALUE!</v>
      </c>
      <c r="GD9" t="str" cm="1">
        <f t="array" aca="1" ref="GD9" ca="1">IF(SUM(IFERROR(FY9:GC9, 0))+TODAY()*0=0, "Invalid", "Valid")</f>
        <v>Invalid</v>
      </c>
      <c r="GH9">
        <f>'Input Sheet'!$L9</f>
        <v>0</v>
      </c>
      <c r="GI9" t="str" cm="1">
        <f t="array" aca="1" ref="GI9" ca="1">IFERROR(AVERAGE(_xlfn._xlws.FILTER(tgene19_ct_vals,(tgene19_sample_list='Input Sheet'!$L9)*(tgene19_ct_vals&lt;&gt;0))),"all reps 0")</f>
        <v>all reps 0</v>
      </c>
      <c r="GJ9" t="e">
        <f t="shared" ca="1" si="57"/>
        <v>#VALUE!</v>
      </c>
      <c r="GK9" t="e">
        <f t="shared" ca="1" si="58"/>
        <v>#VALUE!</v>
      </c>
      <c r="GL9" t="e">
        <f t="shared" ca="1" si="79"/>
        <v>#VALUE!</v>
      </c>
      <c r="GM9" t="e">
        <f t="shared" ca="1" si="59"/>
        <v>#VALUE!</v>
      </c>
      <c r="GN9" t="str" cm="1">
        <f t="array" aca="1" ref="GN9" ca="1">IF(SUM(IFERROR(GI9:GM9, 0))+TODAY()*0=0, "Invalid", "Valid")</f>
        <v>Invalid</v>
      </c>
      <c r="GR9">
        <f>'Input Sheet'!$L9</f>
        <v>0</v>
      </c>
      <c r="GS9" t="str" cm="1">
        <f t="array" aca="1" ref="GS9" ca="1">IFERROR(AVERAGE(_xlfn._xlws.FILTER(tgene20_ct_vals,(tgene20_sample_list='Input Sheet'!$L9)*(tgene20_ct_vals&lt;&gt;0))),"all reps 0")</f>
        <v>all reps 0</v>
      </c>
      <c r="GT9" t="e">
        <f t="shared" ca="1" si="60"/>
        <v>#VALUE!</v>
      </c>
      <c r="GU9" t="e">
        <f t="shared" ca="1" si="61"/>
        <v>#VALUE!</v>
      </c>
      <c r="GV9" t="e">
        <f t="shared" ca="1" si="80"/>
        <v>#VALUE!</v>
      </c>
      <c r="GW9" t="e">
        <f t="shared" ca="1" si="62"/>
        <v>#VALUE!</v>
      </c>
      <c r="GX9" t="str" cm="1">
        <f t="array" aca="1" ref="GX9" ca="1">IF(SUM(IFERROR(GS9:GW9, 0))+TODAY()*0=0, "Invalid", "Valid")</f>
        <v>Invalid</v>
      </c>
    </row>
    <row r="10" spans="1:206" x14ac:dyDescent="0.2">
      <c r="D10">
        <f>'Input Sheet'!$L10</f>
        <v>0</v>
      </c>
      <c r="E10" cm="1">
        <f t="array" aca="1" ref="E10" ca="1">IFERROR(AVERAGE(_xlfn._xlws.FILTER(hk_ct_vals,(hk_sample_list='Input Sheet'!$L10)*(hk_ct_vals&lt;&gt;0))),0)</f>
        <v>0</v>
      </c>
      <c r="F10" t="str">
        <f t="shared" ca="1" si="0"/>
        <v>Invalid</v>
      </c>
      <c r="J10">
        <f>'Input Sheet'!$L10</f>
        <v>0</v>
      </c>
      <c r="K10" t="str" cm="1">
        <f t="array" aca="1" ref="K10" ca="1">IFERROR(AVERAGE(_xlfn._xlws.FILTER(tgene1_ct_vals,(tgene1_sample_list='Input Sheet'!$L10)*(tgene1_ct_vals&lt;&gt;0))),"")</f>
        <v/>
      </c>
      <c r="L10" t="e">
        <f t="shared" ca="1" si="1"/>
        <v>#VALUE!</v>
      </c>
      <c r="M10" t="e">
        <f t="shared" ca="1" si="2"/>
        <v>#VALUE!</v>
      </c>
      <c r="N10" t="e">
        <f t="shared" ca="1" si="3"/>
        <v>#VALUE!</v>
      </c>
      <c r="O10" t="e">
        <f t="shared" ca="1" si="4"/>
        <v>#VALUE!</v>
      </c>
      <c r="P10" t="str" cm="1">
        <f t="array" aca="1" ref="P10" ca="1">IF(SUM(IFERROR(K10:O10, 0))+TODAY()*0=0, "Invalid", "Valid")</f>
        <v>Invalid</v>
      </c>
      <c r="T10">
        <f>'Input Sheet'!$L10</f>
        <v>0</v>
      </c>
      <c r="U10" t="str" cm="1">
        <f t="array" aca="1" ref="U10" ca="1">IFERROR(AVERAGE(_xlfn._xlws.FILTER(tgene2_ct_vals,(tgene2_sample_list='Input Sheet'!$L10)*(tgene2_ct_vals&lt;&gt;0))),"all reps 0")</f>
        <v>all reps 0</v>
      </c>
      <c r="V10" t="e">
        <f t="shared" ca="1" si="5"/>
        <v>#VALUE!</v>
      </c>
      <c r="W10" t="e">
        <f t="shared" ca="1" si="6"/>
        <v>#VALUE!</v>
      </c>
      <c r="X10" t="e">
        <f t="shared" ca="1" si="7"/>
        <v>#VALUE!</v>
      </c>
      <c r="Y10" t="e">
        <f t="shared" ca="1" si="8"/>
        <v>#VALUE!</v>
      </c>
      <c r="Z10" t="str" cm="1">
        <f t="array" aca="1" ref="Z10" ca="1">IF(SUM(IFERROR(U10:Y10, 0))+TODAY()*0=0, "Invalid", "Valid")</f>
        <v>Invalid</v>
      </c>
      <c r="AD10">
        <f>'Input Sheet'!$L10</f>
        <v>0</v>
      </c>
      <c r="AE10" t="str" cm="1">
        <f t="array" aca="1" ref="AE10" ca="1">IFERROR(AVERAGE(_xlfn._xlws.FILTER(tgene3_ct_vals,(tgene3_sample_list='Input Sheet'!$L10)*(tgene3_ct_vals&lt;&gt;0))),"all reps 0")</f>
        <v>all reps 0</v>
      </c>
      <c r="AF10" t="e">
        <f t="shared" ca="1" si="9"/>
        <v>#VALUE!</v>
      </c>
      <c r="AG10" t="e">
        <f t="shared" ca="1" si="10"/>
        <v>#VALUE!</v>
      </c>
      <c r="AH10" t="e">
        <f t="shared" ca="1" si="63"/>
        <v>#VALUE!</v>
      </c>
      <c r="AI10" t="e">
        <f t="shared" ca="1" si="11"/>
        <v>#VALUE!</v>
      </c>
      <c r="AJ10" t="str" cm="1">
        <f t="array" aca="1" ref="AJ10" ca="1">IF(SUM(IFERROR(AE10:AI10, 0))+TODAY()*0=0, "Invalid", "Valid")</f>
        <v>Invalid</v>
      </c>
      <c r="AN10">
        <f>'Input Sheet'!$L10</f>
        <v>0</v>
      </c>
      <c r="AO10" t="str" cm="1">
        <f t="array" aca="1" ref="AO10" ca="1">IFERROR(AVERAGE(_xlfn._xlws.FILTER(tgene4_ct_vals,(tgene4_sample_list='Input Sheet'!$L10)*(tgene4_ct_vals&lt;&gt;0))),"all reps 0")</f>
        <v>all reps 0</v>
      </c>
      <c r="AP10" t="e">
        <f t="shared" ca="1" si="12"/>
        <v>#VALUE!</v>
      </c>
      <c r="AQ10" t="e">
        <f t="shared" ca="1" si="13"/>
        <v>#VALUE!</v>
      </c>
      <c r="AR10" t="e">
        <f t="shared" ca="1" si="64"/>
        <v>#VALUE!</v>
      </c>
      <c r="AS10" t="e">
        <f t="shared" ca="1" si="14"/>
        <v>#VALUE!</v>
      </c>
      <c r="AT10" t="str" cm="1">
        <f t="array" aca="1" ref="AT10" ca="1">IF(SUM(IFERROR(AO10:AS10, 0))+TODAY()*0=0, "Invalid", "Valid")</f>
        <v>Invalid</v>
      </c>
      <c r="AX10">
        <f>'Input Sheet'!$L10</f>
        <v>0</v>
      </c>
      <c r="AY10" t="str" cm="1">
        <f t="array" aca="1" ref="AY10" ca="1">IFERROR(AVERAGE(_xlfn._xlws.FILTER(tgene5_ct_vals,(tgene5_sample_list='Input Sheet'!$L10)*(tgene5_ct_vals&lt;&gt;0))),"all reps 0")</f>
        <v>all reps 0</v>
      </c>
      <c r="AZ10" t="e">
        <f t="shared" ca="1" si="15"/>
        <v>#VALUE!</v>
      </c>
      <c r="BA10" t="e">
        <f t="shared" ca="1" si="16"/>
        <v>#VALUE!</v>
      </c>
      <c r="BB10" t="e">
        <f t="shared" ca="1" si="65"/>
        <v>#VALUE!</v>
      </c>
      <c r="BC10" t="e">
        <f t="shared" ca="1" si="17"/>
        <v>#VALUE!</v>
      </c>
      <c r="BD10" t="str" cm="1">
        <f t="array" aca="1" ref="BD10" ca="1">IF(SUM(IFERROR(AY10:BC10, 0))+TODAY()*0=0, "Invalid", "Valid")</f>
        <v>Invalid</v>
      </c>
      <c r="BH10">
        <f>'Input Sheet'!$L10</f>
        <v>0</v>
      </c>
      <c r="BI10" t="str" cm="1">
        <f t="array" aca="1" ref="BI10" ca="1">IFERROR(AVERAGE(_xlfn._xlws.FILTER(tgene6_ct_vals,(tgene6_sample_list='Input Sheet'!$L10)*(tgene6_ct_vals&lt;&gt;0))),"all reps 0")</f>
        <v>all reps 0</v>
      </c>
      <c r="BJ10" t="e">
        <f t="shared" ca="1" si="18"/>
        <v>#VALUE!</v>
      </c>
      <c r="BK10" t="e">
        <f t="shared" ca="1" si="19"/>
        <v>#VALUE!</v>
      </c>
      <c r="BL10" t="e">
        <f t="shared" ca="1" si="66"/>
        <v>#VALUE!</v>
      </c>
      <c r="BM10" t="e">
        <f t="shared" ca="1" si="20"/>
        <v>#VALUE!</v>
      </c>
      <c r="BN10" t="str" cm="1">
        <f t="array" aca="1" ref="BN10" ca="1">IF(SUM(IFERROR(BI10:BM10, 0))+TODAY()*0=0, "Invalid", "Valid")</f>
        <v>Invalid</v>
      </c>
      <c r="BR10">
        <f>'Input Sheet'!$L10</f>
        <v>0</v>
      </c>
      <c r="BS10" t="str" cm="1">
        <f t="array" aca="1" ref="BS10" ca="1">IFERROR(AVERAGE(_xlfn._xlws.FILTER(tgene7_ct_vals,(tgene7_sample_list='Input Sheet'!$L10)*(tgene7_ct_vals&lt;&gt;0))),"all reps 0")</f>
        <v>all reps 0</v>
      </c>
      <c r="BT10" t="e">
        <f t="shared" ca="1" si="21"/>
        <v>#VALUE!</v>
      </c>
      <c r="BU10" t="e">
        <f t="shared" ca="1" si="22"/>
        <v>#VALUE!</v>
      </c>
      <c r="BV10" t="e">
        <f t="shared" ca="1" si="67"/>
        <v>#VALUE!</v>
      </c>
      <c r="BW10" t="e">
        <f t="shared" ca="1" si="23"/>
        <v>#VALUE!</v>
      </c>
      <c r="BX10" t="str" cm="1">
        <f t="array" aca="1" ref="BX10" ca="1">IF(SUM(IFERROR(BS10:BW10, 0))+TODAY()*0=0, "Invalid", "Valid")</f>
        <v>Invalid</v>
      </c>
      <c r="CB10">
        <f>'Input Sheet'!$L10</f>
        <v>0</v>
      </c>
      <c r="CC10" t="str" cm="1">
        <f t="array" aca="1" ref="CC10" ca="1">IFERROR(AVERAGE(_xlfn._xlws.FILTER(tgene8_ct_vals,(tgene8_sample_list='Input Sheet'!$L10)*(tgene8_ct_vals&lt;&gt;0))),"all reps 0")</f>
        <v>all reps 0</v>
      </c>
      <c r="CD10" t="e">
        <f t="shared" ca="1" si="24"/>
        <v>#VALUE!</v>
      </c>
      <c r="CE10" t="e">
        <f t="shared" ca="1" si="25"/>
        <v>#VALUE!</v>
      </c>
      <c r="CF10" t="e">
        <f t="shared" ca="1" si="68"/>
        <v>#VALUE!</v>
      </c>
      <c r="CG10" t="e">
        <f t="shared" ca="1" si="26"/>
        <v>#VALUE!</v>
      </c>
      <c r="CH10" t="str" cm="1">
        <f t="array" aca="1" ref="CH10" ca="1">IF(SUM(IFERROR(CC10:CG10, 0))+TODAY()*0=0, "Invalid", "Valid")</f>
        <v>Invalid</v>
      </c>
      <c r="CL10">
        <f>'Input Sheet'!$L10</f>
        <v>0</v>
      </c>
      <c r="CM10" t="str" cm="1">
        <f t="array" aca="1" ref="CM10" ca="1">IFERROR(AVERAGE(_xlfn._xlws.FILTER(tgene9_ct_vals,(tgene9_sample_list='Input Sheet'!$L10)*(tgene9_ct_vals&lt;&gt;0))),"all reps 0")</f>
        <v>all reps 0</v>
      </c>
      <c r="CN10" t="e">
        <f t="shared" ca="1" si="27"/>
        <v>#VALUE!</v>
      </c>
      <c r="CO10" t="e">
        <f t="shared" ca="1" si="28"/>
        <v>#VALUE!</v>
      </c>
      <c r="CP10" t="e">
        <f t="shared" ca="1" si="69"/>
        <v>#VALUE!</v>
      </c>
      <c r="CQ10" t="e">
        <f t="shared" ca="1" si="29"/>
        <v>#VALUE!</v>
      </c>
      <c r="CR10" t="str" cm="1">
        <f t="array" aca="1" ref="CR10" ca="1">IF(SUM(IFERROR(CM10:CQ10, 0))+TODAY()*0=0, "Invalid", "Valid")</f>
        <v>Invalid</v>
      </c>
      <c r="CV10">
        <f>'Input Sheet'!$L10</f>
        <v>0</v>
      </c>
      <c r="CW10" t="str" cm="1">
        <f t="array" aca="1" ref="CW10" ca="1">IFERROR(AVERAGE(_xlfn._xlws.FILTER(tgene10_ct_vals,(tgene10_sample_list='Input Sheet'!$L10)*(tgene10_ct_vals&lt;&gt;0))),"all reps 0")</f>
        <v>all reps 0</v>
      </c>
      <c r="CX10" t="e">
        <f t="shared" ca="1" si="30"/>
        <v>#VALUE!</v>
      </c>
      <c r="CY10" t="e">
        <f t="shared" ca="1" si="31"/>
        <v>#VALUE!</v>
      </c>
      <c r="CZ10" t="e">
        <f t="shared" ca="1" si="70"/>
        <v>#VALUE!</v>
      </c>
      <c r="DA10" t="e">
        <f t="shared" ca="1" si="32"/>
        <v>#VALUE!</v>
      </c>
      <c r="DB10" t="str" cm="1">
        <f t="array" aca="1" ref="DB10" ca="1">IF(SUM(IFERROR(CW10:DA10, 0))+TODAY()*0=0, "Invalid", "Valid")</f>
        <v>Invalid</v>
      </c>
      <c r="DF10">
        <f>'Input Sheet'!$L10</f>
        <v>0</v>
      </c>
      <c r="DG10" t="str" cm="1">
        <f t="array" aca="1" ref="DG10" ca="1">IFERROR(AVERAGE(_xlfn._xlws.FILTER(tgene11_ct_vals,(tgene11_sample_list='Input Sheet'!$L10)*(tgene11_ct_vals&lt;&gt;0))),"all reps 0")</f>
        <v>all reps 0</v>
      </c>
      <c r="DH10" t="e">
        <f t="shared" ca="1" si="33"/>
        <v>#VALUE!</v>
      </c>
      <c r="DI10" t="e">
        <f t="shared" ca="1" si="34"/>
        <v>#VALUE!</v>
      </c>
      <c r="DJ10" t="e">
        <f t="shared" ca="1" si="71"/>
        <v>#VALUE!</v>
      </c>
      <c r="DK10" t="e">
        <f t="shared" ca="1" si="35"/>
        <v>#VALUE!</v>
      </c>
      <c r="DL10" t="str" cm="1">
        <f t="array" aca="1" ref="DL10" ca="1">IF(SUM(IFERROR(DG10:DK10, 0))+TODAY()*0=0, "Invalid", "Valid")</f>
        <v>Invalid</v>
      </c>
      <c r="DP10">
        <f>'Input Sheet'!$L10</f>
        <v>0</v>
      </c>
      <c r="DQ10" t="str" cm="1">
        <f t="array" aca="1" ref="DQ10" ca="1">IFERROR(AVERAGE(_xlfn._xlws.FILTER(tgene12_ct_vals,(tgene12_sample_list='Input Sheet'!$L10)*(tgene12_ct_vals&lt;&gt;0))),"all reps 0")</f>
        <v>all reps 0</v>
      </c>
      <c r="DR10" t="e">
        <f t="shared" ca="1" si="36"/>
        <v>#VALUE!</v>
      </c>
      <c r="DS10" t="e">
        <f t="shared" ca="1" si="37"/>
        <v>#VALUE!</v>
      </c>
      <c r="DT10" t="e">
        <f t="shared" ca="1" si="72"/>
        <v>#VALUE!</v>
      </c>
      <c r="DU10" t="e">
        <f t="shared" ca="1" si="38"/>
        <v>#VALUE!</v>
      </c>
      <c r="DV10" t="str" cm="1">
        <f t="array" aca="1" ref="DV10" ca="1">IF(SUM(IFERROR(DQ10:DU10, 0))+TODAY()*0=0, "Invalid", "Valid")</f>
        <v>Invalid</v>
      </c>
      <c r="DZ10">
        <f>'Input Sheet'!$L10</f>
        <v>0</v>
      </c>
      <c r="EA10" t="str" cm="1">
        <f t="array" aca="1" ref="EA10" ca="1">IFERROR(AVERAGE(_xlfn._xlws.FILTER(tgene13_ct_vals,(tgene13_sample_list='Input Sheet'!$L10)*(tgene13_ct_vals&lt;&gt;0))),"all reps 0")</f>
        <v>all reps 0</v>
      </c>
      <c r="EB10" t="e">
        <f t="shared" ca="1" si="39"/>
        <v>#VALUE!</v>
      </c>
      <c r="EC10" t="e">
        <f t="shared" ca="1" si="40"/>
        <v>#VALUE!</v>
      </c>
      <c r="ED10" t="e">
        <f t="shared" ca="1" si="73"/>
        <v>#VALUE!</v>
      </c>
      <c r="EE10" t="e">
        <f t="shared" ca="1" si="41"/>
        <v>#VALUE!</v>
      </c>
      <c r="EF10" t="str" cm="1">
        <f t="array" aca="1" ref="EF10" ca="1">IF(SUM(IFERROR(EA10:EE10, 0))+TODAY()*0=0, "Invalid", "Valid")</f>
        <v>Invalid</v>
      </c>
      <c r="EJ10">
        <f>'Input Sheet'!$L10</f>
        <v>0</v>
      </c>
      <c r="EK10" t="str" cm="1">
        <f t="array" aca="1" ref="EK10" ca="1">IFERROR(AVERAGE(_xlfn._xlws.FILTER(tgene14_ct_vals,(tgene14_sample_list='Input Sheet'!$L10)*(tgene14_ct_vals&lt;&gt;0))),"all reps 0")</f>
        <v>all reps 0</v>
      </c>
      <c r="EL10" t="e">
        <f t="shared" ca="1" si="42"/>
        <v>#VALUE!</v>
      </c>
      <c r="EM10" t="e">
        <f t="shared" ca="1" si="43"/>
        <v>#VALUE!</v>
      </c>
      <c r="EN10" t="e">
        <f t="shared" ca="1" si="74"/>
        <v>#VALUE!</v>
      </c>
      <c r="EO10" t="e">
        <f t="shared" ca="1" si="44"/>
        <v>#VALUE!</v>
      </c>
      <c r="EP10" t="str" cm="1">
        <f t="array" aca="1" ref="EP10" ca="1">IF(SUM(IFERROR(EK10:EO10, 0))+TODAY()*0=0, "Invalid", "Valid")</f>
        <v>Invalid</v>
      </c>
      <c r="ET10">
        <f>'Input Sheet'!$L10</f>
        <v>0</v>
      </c>
      <c r="EU10" t="str" cm="1">
        <f t="array" aca="1" ref="EU10" ca="1">IFERROR(AVERAGE(_xlfn._xlws.FILTER(tgene15_ct_vals,(tgene15_sample_list='Input Sheet'!$L10)*(tgene15_ct_vals&lt;&gt;0))),"all reps 0")</f>
        <v>all reps 0</v>
      </c>
      <c r="EV10" t="e">
        <f t="shared" ca="1" si="45"/>
        <v>#VALUE!</v>
      </c>
      <c r="EW10" t="e">
        <f t="shared" ca="1" si="46"/>
        <v>#VALUE!</v>
      </c>
      <c r="EX10" t="e">
        <f t="shared" ca="1" si="75"/>
        <v>#VALUE!</v>
      </c>
      <c r="EY10" t="e">
        <f t="shared" ca="1" si="47"/>
        <v>#VALUE!</v>
      </c>
      <c r="EZ10" t="str" cm="1">
        <f t="array" aca="1" ref="EZ10" ca="1">IF(SUM(IFERROR(EU10:EY10, 0))+TODAY()*0=0, "Invalid", "Valid")</f>
        <v>Invalid</v>
      </c>
      <c r="FD10">
        <f>'Input Sheet'!$L10</f>
        <v>0</v>
      </c>
      <c r="FE10" t="str" cm="1">
        <f t="array" aca="1" ref="FE10" ca="1">IFERROR(AVERAGE(_xlfn._xlws.FILTER(tgene16_ct_vals,(tgene16_sample_list='Input Sheet'!$L10)*(tgene16_ct_vals&lt;&gt;0))),"all reps 0")</f>
        <v>all reps 0</v>
      </c>
      <c r="FF10" t="e">
        <f t="shared" ca="1" si="48"/>
        <v>#VALUE!</v>
      </c>
      <c r="FG10" t="e">
        <f t="shared" ca="1" si="49"/>
        <v>#VALUE!</v>
      </c>
      <c r="FH10" t="e">
        <f t="shared" ca="1" si="76"/>
        <v>#VALUE!</v>
      </c>
      <c r="FI10" t="e">
        <f t="shared" ca="1" si="50"/>
        <v>#VALUE!</v>
      </c>
      <c r="FJ10" t="str" cm="1">
        <f t="array" aca="1" ref="FJ10" ca="1">IF(SUM(IFERROR(FE10:FI10, 0))+TODAY()*0=0, "Invalid", "Valid")</f>
        <v>Invalid</v>
      </c>
      <c r="FN10">
        <f>'Input Sheet'!$L10</f>
        <v>0</v>
      </c>
      <c r="FO10" t="str" cm="1">
        <f t="array" aca="1" ref="FO10" ca="1">IFERROR(AVERAGE(_xlfn._xlws.FILTER(tgene17_ct_vals,(tgene17_sample_list='Input Sheet'!$L10)*(tgene17_ct_vals&lt;&gt;0))),"all reps 0")</f>
        <v>all reps 0</v>
      </c>
      <c r="FP10" t="e">
        <f t="shared" ca="1" si="51"/>
        <v>#VALUE!</v>
      </c>
      <c r="FQ10" t="e">
        <f t="shared" ca="1" si="52"/>
        <v>#VALUE!</v>
      </c>
      <c r="FR10" t="e">
        <f t="shared" ca="1" si="77"/>
        <v>#VALUE!</v>
      </c>
      <c r="FS10" t="e">
        <f t="shared" ca="1" si="53"/>
        <v>#VALUE!</v>
      </c>
      <c r="FT10" t="str" cm="1">
        <f t="array" aca="1" ref="FT10" ca="1">IF(SUM(IFERROR(FO10:FS10, 0))+TODAY()*0=0, "Invalid", "Valid")</f>
        <v>Invalid</v>
      </c>
      <c r="FX10">
        <f>'Input Sheet'!$L10</f>
        <v>0</v>
      </c>
      <c r="FY10" t="str" cm="1">
        <f t="array" aca="1" ref="FY10" ca="1">IFERROR(AVERAGE(_xlfn._xlws.FILTER(tgene18_ct_vals,(tgene18_sample_list='Input Sheet'!$L10)*(tgene18_ct_vals&lt;&gt;0))),"all reps 0")</f>
        <v>all reps 0</v>
      </c>
      <c r="FZ10" t="e">
        <f t="shared" ca="1" si="54"/>
        <v>#VALUE!</v>
      </c>
      <c r="GA10" t="e">
        <f t="shared" ca="1" si="55"/>
        <v>#VALUE!</v>
      </c>
      <c r="GB10" t="e">
        <f t="shared" ca="1" si="78"/>
        <v>#VALUE!</v>
      </c>
      <c r="GC10" t="e">
        <f t="shared" ca="1" si="56"/>
        <v>#VALUE!</v>
      </c>
      <c r="GD10" t="str" cm="1">
        <f t="array" aca="1" ref="GD10" ca="1">IF(SUM(IFERROR(FY10:GC10, 0))+TODAY()*0=0, "Invalid", "Valid")</f>
        <v>Invalid</v>
      </c>
      <c r="GH10">
        <f>'Input Sheet'!$L10</f>
        <v>0</v>
      </c>
      <c r="GI10" t="str" cm="1">
        <f t="array" aca="1" ref="GI10" ca="1">IFERROR(AVERAGE(_xlfn._xlws.FILTER(tgene19_ct_vals,(tgene19_sample_list='Input Sheet'!$L10)*(tgene19_ct_vals&lt;&gt;0))),"all reps 0")</f>
        <v>all reps 0</v>
      </c>
      <c r="GJ10" t="e">
        <f t="shared" ca="1" si="57"/>
        <v>#VALUE!</v>
      </c>
      <c r="GK10" t="e">
        <f t="shared" ca="1" si="58"/>
        <v>#VALUE!</v>
      </c>
      <c r="GL10" t="e">
        <f t="shared" ca="1" si="79"/>
        <v>#VALUE!</v>
      </c>
      <c r="GM10" t="e">
        <f t="shared" ca="1" si="59"/>
        <v>#VALUE!</v>
      </c>
      <c r="GN10" t="str" cm="1">
        <f t="array" aca="1" ref="GN10" ca="1">IF(SUM(IFERROR(GI10:GM10, 0))+TODAY()*0=0, "Invalid", "Valid")</f>
        <v>Invalid</v>
      </c>
      <c r="GR10">
        <f>'Input Sheet'!$L10</f>
        <v>0</v>
      </c>
      <c r="GS10" t="str" cm="1">
        <f t="array" aca="1" ref="GS10" ca="1">IFERROR(AVERAGE(_xlfn._xlws.FILTER(tgene20_ct_vals,(tgene20_sample_list='Input Sheet'!$L10)*(tgene20_ct_vals&lt;&gt;0))),"all reps 0")</f>
        <v>all reps 0</v>
      </c>
      <c r="GT10" t="e">
        <f t="shared" ca="1" si="60"/>
        <v>#VALUE!</v>
      </c>
      <c r="GU10" t="e">
        <f t="shared" ca="1" si="61"/>
        <v>#VALUE!</v>
      </c>
      <c r="GV10" t="e">
        <f t="shared" ca="1" si="80"/>
        <v>#VALUE!</v>
      </c>
      <c r="GW10" t="e">
        <f t="shared" ca="1" si="62"/>
        <v>#VALUE!</v>
      </c>
      <c r="GX10" t="str" cm="1">
        <f t="array" aca="1" ref="GX10" ca="1">IF(SUM(IFERROR(GS10:GW10, 0))+TODAY()*0=0, "Invalid", "Valid")</f>
        <v>Invalid</v>
      </c>
    </row>
    <row r="11" spans="1:206" x14ac:dyDescent="0.2">
      <c r="D11">
        <f>'Input Sheet'!$L11</f>
        <v>0</v>
      </c>
      <c r="E11" cm="1">
        <f t="array" aca="1" ref="E11" ca="1">IFERROR(AVERAGE(_xlfn._xlws.FILTER(hk_ct_vals,(hk_sample_list='Input Sheet'!$L11)*(hk_ct_vals&lt;&gt;0))),0)</f>
        <v>0</v>
      </c>
      <c r="F11" t="str">
        <f t="shared" ca="1" si="0"/>
        <v>Invalid</v>
      </c>
      <c r="J11">
        <f>'Input Sheet'!$L11</f>
        <v>0</v>
      </c>
      <c r="K11" t="str" cm="1">
        <f t="array" aca="1" ref="K11" ca="1">IFERROR(AVERAGE(_xlfn._xlws.FILTER(tgene1_ct_vals,(tgene1_sample_list='Input Sheet'!$L11)*(tgene1_ct_vals&lt;&gt;0))),"")</f>
        <v/>
      </c>
      <c r="L11" t="e">
        <f t="shared" ca="1" si="1"/>
        <v>#VALUE!</v>
      </c>
      <c r="M11" t="e">
        <f t="shared" ca="1" si="2"/>
        <v>#VALUE!</v>
      </c>
      <c r="N11" t="e">
        <f t="shared" ca="1" si="3"/>
        <v>#VALUE!</v>
      </c>
      <c r="O11" t="e">
        <f t="shared" ca="1" si="4"/>
        <v>#VALUE!</v>
      </c>
      <c r="P11" t="str" cm="1">
        <f t="array" aca="1" ref="P11" ca="1">IF(SUM(IFERROR(K11:O11, 0))+TODAY()*0=0, "Invalid", "Valid")</f>
        <v>Invalid</v>
      </c>
      <c r="T11">
        <f>'Input Sheet'!$L11</f>
        <v>0</v>
      </c>
      <c r="U11" t="str" cm="1">
        <f t="array" aca="1" ref="U11" ca="1">IFERROR(AVERAGE(_xlfn._xlws.FILTER(tgene2_ct_vals,(tgene2_sample_list='Input Sheet'!$L11)*(tgene2_ct_vals&lt;&gt;0))),"all reps 0")</f>
        <v>all reps 0</v>
      </c>
      <c r="V11" t="e">
        <f t="shared" ca="1" si="5"/>
        <v>#VALUE!</v>
      </c>
      <c r="W11" t="e">
        <f t="shared" ca="1" si="6"/>
        <v>#VALUE!</v>
      </c>
      <c r="X11" t="e">
        <f t="shared" ca="1" si="7"/>
        <v>#VALUE!</v>
      </c>
      <c r="Y11" t="e">
        <f t="shared" ca="1" si="8"/>
        <v>#VALUE!</v>
      </c>
      <c r="Z11" t="str" cm="1">
        <f t="array" aca="1" ref="Z11" ca="1">IF(SUM(IFERROR(U11:Y11, 0))+TODAY()*0=0, "Invalid", "Valid")</f>
        <v>Invalid</v>
      </c>
      <c r="AD11">
        <f>'Input Sheet'!$L11</f>
        <v>0</v>
      </c>
      <c r="AE11" t="str" cm="1">
        <f t="array" aca="1" ref="AE11" ca="1">IFERROR(AVERAGE(_xlfn._xlws.FILTER(tgene3_ct_vals,(tgene3_sample_list='Input Sheet'!$L11)*(tgene3_ct_vals&lt;&gt;0))),"all reps 0")</f>
        <v>all reps 0</v>
      </c>
      <c r="AF11" t="e">
        <f t="shared" ca="1" si="9"/>
        <v>#VALUE!</v>
      </c>
      <c r="AG11" t="e">
        <f t="shared" ca="1" si="10"/>
        <v>#VALUE!</v>
      </c>
      <c r="AH11" t="e">
        <f t="shared" ca="1" si="63"/>
        <v>#VALUE!</v>
      </c>
      <c r="AI11" t="e">
        <f t="shared" ca="1" si="11"/>
        <v>#VALUE!</v>
      </c>
      <c r="AJ11" t="str" cm="1">
        <f t="array" aca="1" ref="AJ11" ca="1">IF(SUM(IFERROR(AE11:AI11, 0))+TODAY()*0=0, "Invalid", "Valid")</f>
        <v>Invalid</v>
      </c>
      <c r="AN11">
        <f>'Input Sheet'!$L11</f>
        <v>0</v>
      </c>
      <c r="AO11" t="str" cm="1">
        <f t="array" aca="1" ref="AO11" ca="1">IFERROR(AVERAGE(_xlfn._xlws.FILTER(tgene4_ct_vals,(tgene4_sample_list='Input Sheet'!$L11)*(tgene4_ct_vals&lt;&gt;0))),"all reps 0")</f>
        <v>all reps 0</v>
      </c>
      <c r="AP11" t="e">
        <f t="shared" ca="1" si="12"/>
        <v>#VALUE!</v>
      </c>
      <c r="AQ11" t="e">
        <f t="shared" ca="1" si="13"/>
        <v>#VALUE!</v>
      </c>
      <c r="AR11" t="e">
        <f t="shared" ca="1" si="64"/>
        <v>#VALUE!</v>
      </c>
      <c r="AS11" t="e">
        <f t="shared" ca="1" si="14"/>
        <v>#VALUE!</v>
      </c>
      <c r="AT11" t="str" cm="1">
        <f t="array" aca="1" ref="AT11" ca="1">IF(SUM(IFERROR(AO11:AS11, 0))+TODAY()*0=0, "Invalid", "Valid")</f>
        <v>Invalid</v>
      </c>
      <c r="AX11">
        <f>'Input Sheet'!$L11</f>
        <v>0</v>
      </c>
      <c r="AY11" t="str" cm="1">
        <f t="array" aca="1" ref="AY11" ca="1">IFERROR(AVERAGE(_xlfn._xlws.FILTER(tgene5_ct_vals,(tgene5_sample_list='Input Sheet'!$L11)*(tgene5_ct_vals&lt;&gt;0))),"all reps 0")</f>
        <v>all reps 0</v>
      </c>
      <c r="AZ11" t="e">
        <f t="shared" ca="1" si="15"/>
        <v>#VALUE!</v>
      </c>
      <c r="BA11" t="e">
        <f t="shared" ca="1" si="16"/>
        <v>#VALUE!</v>
      </c>
      <c r="BB11" t="e">
        <f t="shared" ca="1" si="65"/>
        <v>#VALUE!</v>
      </c>
      <c r="BC11" t="e">
        <f t="shared" ca="1" si="17"/>
        <v>#VALUE!</v>
      </c>
      <c r="BD11" t="str" cm="1">
        <f t="array" aca="1" ref="BD11" ca="1">IF(SUM(IFERROR(AY11:BC11, 0))+TODAY()*0=0, "Invalid", "Valid")</f>
        <v>Invalid</v>
      </c>
      <c r="BH11">
        <f>'Input Sheet'!$L11</f>
        <v>0</v>
      </c>
      <c r="BI11" t="str" cm="1">
        <f t="array" aca="1" ref="BI11" ca="1">IFERROR(AVERAGE(_xlfn._xlws.FILTER(tgene6_ct_vals,(tgene6_sample_list='Input Sheet'!$L11)*(tgene6_ct_vals&lt;&gt;0))),"all reps 0")</f>
        <v>all reps 0</v>
      </c>
      <c r="BJ11" t="e">
        <f t="shared" ca="1" si="18"/>
        <v>#VALUE!</v>
      </c>
      <c r="BK11" t="e">
        <f t="shared" ca="1" si="19"/>
        <v>#VALUE!</v>
      </c>
      <c r="BL11" t="e">
        <f t="shared" ca="1" si="66"/>
        <v>#VALUE!</v>
      </c>
      <c r="BM11" t="e">
        <f t="shared" ca="1" si="20"/>
        <v>#VALUE!</v>
      </c>
      <c r="BN11" t="str" cm="1">
        <f t="array" aca="1" ref="BN11" ca="1">IF(SUM(IFERROR(BI11:BM11, 0))+TODAY()*0=0, "Invalid", "Valid")</f>
        <v>Invalid</v>
      </c>
      <c r="BR11">
        <f>'Input Sheet'!$L11</f>
        <v>0</v>
      </c>
      <c r="BS11" t="str" cm="1">
        <f t="array" aca="1" ref="BS11" ca="1">IFERROR(AVERAGE(_xlfn._xlws.FILTER(tgene7_ct_vals,(tgene7_sample_list='Input Sheet'!$L11)*(tgene7_ct_vals&lt;&gt;0))),"all reps 0")</f>
        <v>all reps 0</v>
      </c>
      <c r="BT11" t="e">
        <f t="shared" ca="1" si="21"/>
        <v>#VALUE!</v>
      </c>
      <c r="BU11" t="e">
        <f t="shared" ca="1" si="22"/>
        <v>#VALUE!</v>
      </c>
      <c r="BV11" t="e">
        <f t="shared" ca="1" si="67"/>
        <v>#VALUE!</v>
      </c>
      <c r="BW11" t="e">
        <f t="shared" ca="1" si="23"/>
        <v>#VALUE!</v>
      </c>
      <c r="BX11" t="str" cm="1">
        <f t="array" aca="1" ref="BX11" ca="1">IF(SUM(IFERROR(BS11:BW11, 0))+TODAY()*0=0, "Invalid", "Valid")</f>
        <v>Invalid</v>
      </c>
      <c r="CB11">
        <f>'Input Sheet'!$L11</f>
        <v>0</v>
      </c>
      <c r="CC11" t="str" cm="1">
        <f t="array" aca="1" ref="CC11" ca="1">IFERROR(AVERAGE(_xlfn._xlws.FILTER(tgene8_ct_vals,(tgene8_sample_list='Input Sheet'!$L11)*(tgene8_ct_vals&lt;&gt;0))),"all reps 0")</f>
        <v>all reps 0</v>
      </c>
      <c r="CD11" t="e">
        <f t="shared" ca="1" si="24"/>
        <v>#VALUE!</v>
      </c>
      <c r="CE11" t="e">
        <f t="shared" ca="1" si="25"/>
        <v>#VALUE!</v>
      </c>
      <c r="CF11" t="e">
        <f t="shared" ca="1" si="68"/>
        <v>#VALUE!</v>
      </c>
      <c r="CG11" t="e">
        <f t="shared" ca="1" si="26"/>
        <v>#VALUE!</v>
      </c>
      <c r="CH11" t="str" cm="1">
        <f t="array" aca="1" ref="CH11" ca="1">IF(SUM(IFERROR(CC11:CG11, 0))+TODAY()*0=0, "Invalid", "Valid")</f>
        <v>Invalid</v>
      </c>
      <c r="CL11">
        <f>'Input Sheet'!$L11</f>
        <v>0</v>
      </c>
      <c r="CM11" t="str" cm="1">
        <f t="array" aca="1" ref="CM11" ca="1">IFERROR(AVERAGE(_xlfn._xlws.FILTER(tgene9_ct_vals,(tgene9_sample_list='Input Sheet'!$L11)*(tgene9_ct_vals&lt;&gt;0))),"all reps 0")</f>
        <v>all reps 0</v>
      </c>
      <c r="CN11" t="e">
        <f t="shared" ca="1" si="27"/>
        <v>#VALUE!</v>
      </c>
      <c r="CO11" t="e">
        <f t="shared" ca="1" si="28"/>
        <v>#VALUE!</v>
      </c>
      <c r="CP11" t="e">
        <f t="shared" ca="1" si="69"/>
        <v>#VALUE!</v>
      </c>
      <c r="CQ11" t="e">
        <f t="shared" ca="1" si="29"/>
        <v>#VALUE!</v>
      </c>
      <c r="CR11" t="str" cm="1">
        <f t="array" aca="1" ref="CR11" ca="1">IF(SUM(IFERROR(CM11:CQ11, 0))+TODAY()*0=0, "Invalid", "Valid")</f>
        <v>Invalid</v>
      </c>
      <c r="CV11">
        <f>'Input Sheet'!$L11</f>
        <v>0</v>
      </c>
      <c r="CW11" t="str" cm="1">
        <f t="array" aca="1" ref="CW11" ca="1">IFERROR(AVERAGE(_xlfn._xlws.FILTER(tgene10_ct_vals,(tgene10_sample_list='Input Sheet'!$L11)*(tgene10_ct_vals&lt;&gt;0))),"all reps 0")</f>
        <v>all reps 0</v>
      </c>
      <c r="CX11" t="e">
        <f t="shared" ca="1" si="30"/>
        <v>#VALUE!</v>
      </c>
      <c r="CY11" t="e">
        <f t="shared" ca="1" si="31"/>
        <v>#VALUE!</v>
      </c>
      <c r="CZ11" t="e">
        <f t="shared" ca="1" si="70"/>
        <v>#VALUE!</v>
      </c>
      <c r="DA11" t="e">
        <f t="shared" ca="1" si="32"/>
        <v>#VALUE!</v>
      </c>
      <c r="DB11" t="str" cm="1">
        <f t="array" aca="1" ref="DB11" ca="1">IF(SUM(IFERROR(CW11:DA11, 0))+TODAY()*0=0, "Invalid", "Valid")</f>
        <v>Invalid</v>
      </c>
      <c r="DF11">
        <f>'Input Sheet'!$L11</f>
        <v>0</v>
      </c>
      <c r="DG11" t="str" cm="1">
        <f t="array" aca="1" ref="DG11" ca="1">IFERROR(AVERAGE(_xlfn._xlws.FILTER(tgene11_ct_vals,(tgene11_sample_list='Input Sheet'!$L11)*(tgene11_ct_vals&lt;&gt;0))),"all reps 0")</f>
        <v>all reps 0</v>
      </c>
      <c r="DH11" t="e">
        <f t="shared" ca="1" si="33"/>
        <v>#VALUE!</v>
      </c>
      <c r="DI11" t="e">
        <f t="shared" ca="1" si="34"/>
        <v>#VALUE!</v>
      </c>
      <c r="DJ11" t="e">
        <f t="shared" ca="1" si="71"/>
        <v>#VALUE!</v>
      </c>
      <c r="DK11" t="e">
        <f t="shared" ca="1" si="35"/>
        <v>#VALUE!</v>
      </c>
      <c r="DL11" t="str" cm="1">
        <f t="array" aca="1" ref="DL11" ca="1">IF(SUM(IFERROR(DG11:DK11, 0))+TODAY()*0=0, "Invalid", "Valid")</f>
        <v>Invalid</v>
      </c>
      <c r="DP11">
        <f>'Input Sheet'!$L11</f>
        <v>0</v>
      </c>
      <c r="DQ11" t="str" cm="1">
        <f t="array" aca="1" ref="DQ11" ca="1">IFERROR(AVERAGE(_xlfn._xlws.FILTER(tgene12_ct_vals,(tgene12_sample_list='Input Sheet'!$L11)*(tgene12_ct_vals&lt;&gt;0))),"all reps 0")</f>
        <v>all reps 0</v>
      </c>
      <c r="DR11" t="e">
        <f t="shared" ca="1" si="36"/>
        <v>#VALUE!</v>
      </c>
      <c r="DS11" t="e">
        <f t="shared" ca="1" si="37"/>
        <v>#VALUE!</v>
      </c>
      <c r="DT11" t="e">
        <f t="shared" ca="1" si="72"/>
        <v>#VALUE!</v>
      </c>
      <c r="DU11" t="e">
        <f t="shared" ca="1" si="38"/>
        <v>#VALUE!</v>
      </c>
      <c r="DV11" t="str" cm="1">
        <f t="array" aca="1" ref="DV11" ca="1">IF(SUM(IFERROR(DQ11:DU11, 0))+TODAY()*0=0, "Invalid", "Valid")</f>
        <v>Invalid</v>
      </c>
      <c r="DZ11">
        <f>'Input Sheet'!$L11</f>
        <v>0</v>
      </c>
      <c r="EA11" t="str" cm="1">
        <f t="array" aca="1" ref="EA11" ca="1">IFERROR(AVERAGE(_xlfn._xlws.FILTER(tgene13_ct_vals,(tgene13_sample_list='Input Sheet'!$L11)*(tgene13_ct_vals&lt;&gt;0))),"all reps 0")</f>
        <v>all reps 0</v>
      </c>
      <c r="EB11" t="e">
        <f t="shared" ca="1" si="39"/>
        <v>#VALUE!</v>
      </c>
      <c r="EC11" t="e">
        <f t="shared" ca="1" si="40"/>
        <v>#VALUE!</v>
      </c>
      <c r="ED11" t="e">
        <f t="shared" ca="1" si="73"/>
        <v>#VALUE!</v>
      </c>
      <c r="EE11" t="e">
        <f t="shared" ca="1" si="41"/>
        <v>#VALUE!</v>
      </c>
      <c r="EF11" t="str" cm="1">
        <f t="array" aca="1" ref="EF11" ca="1">IF(SUM(IFERROR(EA11:EE11, 0))+TODAY()*0=0, "Invalid", "Valid")</f>
        <v>Invalid</v>
      </c>
      <c r="EJ11">
        <f>'Input Sheet'!$L11</f>
        <v>0</v>
      </c>
      <c r="EK11" t="str" cm="1">
        <f t="array" aca="1" ref="EK11" ca="1">IFERROR(AVERAGE(_xlfn._xlws.FILTER(tgene14_ct_vals,(tgene14_sample_list='Input Sheet'!$L11)*(tgene14_ct_vals&lt;&gt;0))),"all reps 0")</f>
        <v>all reps 0</v>
      </c>
      <c r="EL11" t="e">
        <f t="shared" ca="1" si="42"/>
        <v>#VALUE!</v>
      </c>
      <c r="EM11" t="e">
        <f t="shared" ca="1" si="43"/>
        <v>#VALUE!</v>
      </c>
      <c r="EN11" t="e">
        <f t="shared" ca="1" si="74"/>
        <v>#VALUE!</v>
      </c>
      <c r="EO11" t="e">
        <f t="shared" ca="1" si="44"/>
        <v>#VALUE!</v>
      </c>
      <c r="EP11" t="str" cm="1">
        <f t="array" aca="1" ref="EP11" ca="1">IF(SUM(IFERROR(EK11:EO11, 0))+TODAY()*0=0, "Invalid", "Valid")</f>
        <v>Invalid</v>
      </c>
      <c r="ET11">
        <f>'Input Sheet'!$L11</f>
        <v>0</v>
      </c>
      <c r="EU11" t="str" cm="1">
        <f t="array" aca="1" ref="EU11" ca="1">IFERROR(AVERAGE(_xlfn._xlws.FILTER(tgene15_ct_vals,(tgene15_sample_list='Input Sheet'!$L11)*(tgene15_ct_vals&lt;&gt;0))),"all reps 0")</f>
        <v>all reps 0</v>
      </c>
      <c r="EV11" t="e">
        <f t="shared" ca="1" si="45"/>
        <v>#VALUE!</v>
      </c>
      <c r="EW11" t="e">
        <f t="shared" ca="1" si="46"/>
        <v>#VALUE!</v>
      </c>
      <c r="EX11" t="e">
        <f t="shared" ca="1" si="75"/>
        <v>#VALUE!</v>
      </c>
      <c r="EY11" t="e">
        <f t="shared" ca="1" si="47"/>
        <v>#VALUE!</v>
      </c>
      <c r="EZ11" t="str" cm="1">
        <f t="array" aca="1" ref="EZ11" ca="1">IF(SUM(IFERROR(EU11:EY11, 0))+TODAY()*0=0, "Invalid", "Valid")</f>
        <v>Invalid</v>
      </c>
      <c r="FD11">
        <f>'Input Sheet'!$L11</f>
        <v>0</v>
      </c>
      <c r="FE11" t="str" cm="1">
        <f t="array" aca="1" ref="FE11" ca="1">IFERROR(AVERAGE(_xlfn._xlws.FILTER(tgene16_ct_vals,(tgene16_sample_list='Input Sheet'!$L11)*(tgene16_ct_vals&lt;&gt;0))),"all reps 0")</f>
        <v>all reps 0</v>
      </c>
      <c r="FF11" t="e">
        <f t="shared" ca="1" si="48"/>
        <v>#VALUE!</v>
      </c>
      <c r="FG11" t="e">
        <f t="shared" ca="1" si="49"/>
        <v>#VALUE!</v>
      </c>
      <c r="FH11" t="e">
        <f t="shared" ca="1" si="76"/>
        <v>#VALUE!</v>
      </c>
      <c r="FI11" t="e">
        <f t="shared" ca="1" si="50"/>
        <v>#VALUE!</v>
      </c>
      <c r="FJ11" t="str" cm="1">
        <f t="array" aca="1" ref="FJ11" ca="1">IF(SUM(IFERROR(FE11:FI11, 0))+TODAY()*0=0, "Invalid", "Valid")</f>
        <v>Invalid</v>
      </c>
      <c r="FN11">
        <f>'Input Sheet'!$L11</f>
        <v>0</v>
      </c>
      <c r="FO11" t="str" cm="1">
        <f t="array" aca="1" ref="FO11" ca="1">IFERROR(AVERAGE(_xlfn._xlws.FILTER(tgene17_ct_vals,(tgene17_sample_list='Input Sheet'!$L11)*(tgene17_ct_vals&lt;&gt;0))),"all reps 0")</f>
        <v>all reps 0</v>
      </c>
      <c r="FP11" t="e">
        <f t="shared" ca="1" si="51"/>
        <v>#VALUE!</v>
      </c>
      <c r="FQ11" t="e">
        <f t="shared" ca="1" si="52"/>
        <v>#VALUE!</v>
      </c>
      <c r="FR11" t="e">
        <f t="shared" ca="1" si="77"/>
        <v>#VALUE!</v>
      </c>
      <c r="FS11" t="e">
        <f t="shared" ca="1" si="53"/>
        <v>#VALUE!</v>
      </c>
      <c r="FT11" t="str" cm="1">
        <f t="array" aca="1" ref="FT11" ca="1">IF(SUM(IFERROR(FO11:FS11, 0))+TODAY()*0=0, "Invalid", "Valid")</f>
        <v>Invalid</v>
      </c>
      <c r="FX11">
        <f>'Input Sheet'!$L11</f>
        <v>0</v>
      </c>
      <c r="FY11" t="str" cm="1">
        <f t="array" aca="1" ref="FY11" ca="1">IFERROR(AVERAGE(_xlfn._xlws.FILTER(tgene18_ct_vals,(tgene18_sample_list='Input Sheet'!$L11)*(tgene18_ct_vals&lt;&gt;0))),"all reps 0")</f>
        <v>all reps 0</v>
      </c>
      <c r="FZ11" t="e">
        <f t="shared" ca="1" si="54"/>
        <v>#VALUE!</v>
      </c>
      <c r="GA11" t="e">
        <f t="shared" ca="1" si="55"/>
        <v>#VALUE!</v>
      </c>
      <c r="GB11" t="e">
        <f t="shared" ca="1" si="78"/>
        <v>#VALUE!</v>
      </c>
      <c r="GC11" t="e">
        <f t="shared" ca="1" si="56"/>
        <v>#VALUE!</v>
      </c>
      <c r="GD11" t="str" cm="1">
        <f t="array" aca="1" ref="GD11" ca="1">IF(SUM(IFERROR(FY11:GC11, 0))+TODAY()*0=0, "Invalid", "Valid")</f>
        <v>Invalid</v>
      </c>
      <c r="GH11">
        <f>'Input Sheet'!$L11</f>
        <v>0</v>
      </c>
      <c r="GI11" t="str" cm="1">
        <f t="array" aca="1" ref="GI11" ca="1">IFERROR(AVERAGE(_xlfn._xlws.FILTER(tgene19_ct_vals,(tgene19_sample_list='Input Sheet'!$L11)*(tgene19_ct_vals&lt;&gt;0))),"all reps 0")</f>
        <v>all reps 0</v>
      </c>
      <c r="GJ11" t="e">
        <f t="shared" ca="1" si="57"/>
        <v>#VALUE!</v>
      </c>
      <c r="GK11" t="e">
        <f t="shared" ca="1" si="58"/>
        <v>#VALUE!</v>
      </c>
      <c r="GL11" t="e">
        <f t="shared" ca="1" si="79"/>
        <v>#VALUE!</v>
      </c>
      <c r="GM11" t="e">
        <f t="shared" ca="1" si="59"/>
        <v>#VALUE!</v>
      </c>
      <c r="GN11" t="str" cm="1">
        <f t="array" aca="1" ref="GN11" ca="1">IF(SUM(IFERROR(GI11:GM11, 0))+TODAY()*0=0, "Invalid", "Valid")</f>
        <v>Invalid</v>
      </c>
      <c r="GR11">
        <f>'Input Sheet'!$L11</f>
        <v>0</v>
      </c>
      <c r="GS11" t="str" cm="1">
        <f t="array" aca="1" ref="GS11" ca="1">IFERROR(AVERAGE(_xlfn._xlws.FILTER(tgene20_ct_vals,(tgene20_sample_list='Input Sheet'!$L11)*(tgene20_ct_vals&lt;&gt;0))),"all reps 0")</f>
        <v>all reps 0</v>
      </c>
      <c r="GT11" t="e">
        <f t="shared" ca="1" si="60"/>
        <v>#VALUE!</v>
      </c>
      <c r="GU11" t="e">
        <f t="shared" ca="1" si="61"/>
        <v>#VALUE!</v>
      </c>
      <c r="GV11" t="e">
        <f t="shared" ca="1" si="80"/>
        <v>#VALUE!</v>
      </c>
      <c r="GW11" t="e">
        <f t="shared" ca="1" si="62"/>
        <v>#VALUE!</v>
      </c>
      <c r="GX11" t="str" cm="1">
        <f t="array" aca="1" ref="GX11" ca="1">IF(SUM(IFERROR(GS11:GW11, 0))+TODAY()*0=0, "Invalid", "Valid")</f>
        <v>Invalid</v>
      </c>
    </row>
    <row r="12" spans="1:206" x14ac:dyDescent="0.2">
      <c r="D12">
        <f>'Input Sheet'!$L12</f>
        <v>0</v>
      </c>
      <c r="E12" cm="1">
        <f t="array" aca="1" ref="E12" ca="1">IFERROR(AVERAGE(_xlfn._xlws.FILTER(hk_ct_vals,(hk_sample_list='Input Sheet'!$L12)*(hk_ct_vals&lt;&gt;0))),0)</f>
        <v>0</v>
      </c>
      <c r="F12" t="str">
        <f t="shared" ca="1" si="0"/>
        <v>Invalid</v>
      </c>
      <c r="J12">
        <f>'Input Sheet'!$L12</f>
        <v>0</v>
      </c>
      <c r="K12" t="str" cm="1">
        <f t="array" aca="1" ref="K12" ca="1">IFERROR(AVERAGE(_xlfn._xlws.FILTER(tgene1_ct_vals,(tgene1_sample_list='Input Sheet'!$L12)*(tgene1_ct_vals&lt;&gt;0))),"")</f>
        <v/>
      </c>
      <c r="L12" t="e">
        <f t="shared" ca="1" si="1"/>
        <v>#VALUE!</v>
      </c>
      <c r="M12" t="e">
        <f t="shared" ca="1" si="2"/>
        <v>#VALUE!</v>
      </c>
      <c r="N12" t="e">
        <f t="shared" ca="1" si="3"/>
        <v>#VALUE!</v>
      </c>
      <c r="O12" t="e">
        <f t="shared" ca="1" si="4"/>
        <v>#VALUE!</v>
      </c>
      <c r="P12" t="str" cm="1">
        <f t="array" aca="1" ref="P12" ca="1">IF(SUM(IFERROR(K12:O12, 0))+TODAY()*0=0, "Invalid", "Valid")</f>
        <v>Invalid</v>
      </c>
      <c r="T12">
        <f>'Input Sheet'!$L12</f>
        <v>0</v>
      </c>
      <c r="U12" t="str" cm="1">
        <f t="array" aca="1" ref="U12" ca="1">IFERROR(AVERAGE(_xlfn._xlws.FILTER(tgene2_ct_vals,(tgene2_sample_list='Input Sheet'!$L12)*(tgene2_ct_vals&lt;&gt;0))),"all reps 0")</f>
        <v>all reps 0</v>
      </c>
      <c r="V12" t="e">
        <f t="shared" ca="1" si="5"/>
        <v>#VALUE!</v>
      </c>
      <c r="W12" t="e">
        <f t="shared" ca="1" si="6"/>
        <v>#VALUE!</v>
      </c>
      <c r="X12" t="e">
        <f t="shared" ca="1" si="7"/>
        <v>#VALUE!</v>
      </c>
      <c r="Y12" t="e">
        <f t="shared" ca="1" si="8"/>
        <v>#VALUE!</v>
      </c>
      <c r="Z12" t="str" cm="1">
        <f t="array" aca="1" ref="Z12" ca="1">IF(SUM(IFERROR(U12:Y12, 0))+TODAY()*0=0, "Invalid", "Valid")</f>
        <v>Invalid</v>
      </c>
      <c r="AD12">
        <f>'Input Sheet'!$L12</f>
        <v>0</v>
      </c>
      <c r="AE12" t="str" cm="1">
        <f t="array" aca="1" ref="AE12" ca="1">IFERROR(AVERAGE(_xlfn._xlws.FILTER(tgene3_ct_vals,(tgene3_sample_list='Input Sheet'!$L12)*(tgene3_ct_vals&lt;&gt;0))),"all reps 0")</f>
        <v>all reps 0</v>
      </c>
      <c r="AF12" t="e">
        <f t="shared" ca="1" si="9"/>
        <v>#VALUE!</v>
      </c>
      <c r="AG12" t="e">
        <f t="shared" ca="1" si="10"/>
        <v>#VALUE!</v>
      </c>
      <c r="AH12" t="e">
        <f t="shared" ca="1" si="63"/>
        <v>#VALUE!</v>
      </c>
      <c r="AI12" t="e">
        <f t="shared" ca="1" si="11"/>
        <v>#VALUE!</v>
      </c>
      <c r="AJ12" t="str" cm="1">
        <f t="array" aca="1" ref="AJ12" ca="1">IF(SUM(IFERROR(AE12:AI12, 0))+TODAY()*0=0, "Invalid", "Valid")</f>
        <v>Invalid</v>
      </c>
      <c r="AN12">
        <f>'Input Sheet'!$L12</f>
        <v>0</v>
      </c>
      <c r="AO12" t="str" cm="1">
        <f t="array" aca="1" ref="AO12" ca="1">IFERROR(AVERAGE(_xlfn._xlws.FILTER(tgene4_ct_vals,(tgene4_sample_list='Input Sheet'!$L12)*(tgene4_ct_vals&lt;&gt;0))),"all reps 0")</f>
        <v>all reps 0</v>
      </c>
      <c r="AP12" t="e">
        <f t="shared" ca="1" si="12"/>
        <v>#VALUE!</v>
      </c>
      <c r="AQ12" t="e">
        <f t="shared" ca="1" si="13"/>
        <v>#VALUE!</v>
      </c>
      <c r="AR12" t="e">
        <f t="shared" ca="1" si="64"/>
        <v>#VALUE!</v>
      </c>
      <c r="AS12" t="e">
        <f t="shared" ca="1" si="14"/>
        <v>#VALUE!</v>
      </c>
      <c r="AT12" t="str" cm="1">
        <f t="array" aca="1" ref="AT12" ca="1">IF(SUM(IFERROR(AO12:AS12, 0))+TODAY()*0=0, "Invalid", "Valid")</f>
        <v>Invalid</v>
      </c>
      <c r="AX12">
        <f>'Input Sheet'!$L12</f>
        <v>0</v>
      </c>
      <c r="AY12" t="str" cm="1">
        <f t="array" aca="1" ref="AY12" ca="1">IFERROR(AVERAGE(_xlfn._xlws.FILTER(tgene5_ct_vals,(tgene5_sample_list='Input Sheet'!$L12)*(tgene5_ct_vals&lt;&gt;0))),"all reps 0")</f>
        <v>all reps 0</v>
      </c>
      <c r="AZ12" t="e">
        <f t="shared" ca="1" si="15"/>
        <v>#VALUE!</v>
      </c>
      <c r="BA12" t="e">
        <f t="shared" ca="1" si="16"/>
        <v>#VALUE!</v>
      </c>
      <c r="BB12" t="e">
        <f t="shared" ca="1" si="65"/>
        <v>#VALUE!</v>
      </c>
      <c r="BC12" t="e">
        <f t="shared" ca="1" si="17"/>
        <v>#VALUE!</v>
      </c>
      <c r="BD12" t="str" cm="1">
        <f t="array" aca="1" ref="BD12" ca="1">IF(SUM(IFERROR(AY12:BC12, 0))+TODAY()*0=0, "Invalid", "Valid")</f>
        <v>Invalid</v>
      </c>
      <c r="BH12">
        <f>'Input Sheet'!$L12</f>
        <v>0</v>
      </c>
      <c r="BI12" t="str" cm="1">
        <f t="array" aca="1" ref="BI12" ca="1">IFERROR(AVERAGE(_xlfn._xlws.FILTER(tgene6_ct_vals,(tgene6_sample_list='Input Sheet'!$L12)*(tgene6_ct_vals&lt;&gt;0))),"all reps 0")</f>
        <v>all reps 0</v>
      </c>
      <c r="BJ12" t="e">
        <f t="shared" ca="1" si="18"/>
        <v>#VALUE!</v>
      </c>
      <c r="BK12" t="e">
        <f t="shared" ca="1" si="19"/>
        <v>#VALUE!</v>
      </c>
      <c r="BL12" t="e">
        <f t="shared" ca="1" si="66"/>
        <v>#VALUE!</v>
      </c>
      <c r="BM12" t="e">
        <f t="shared" ca="1" si="20"/>
        <v>#VALUE!</v>
      </c>
      <c r="BN12" t="str" cm="1">
        <f t="array" aca="1" ref="BN12" ca="1">IF(SUM(IFERROR(BI12:BM12, 0))+TODAY()*0=0, "Invalid", "Valid")</f>
        <v>Invalid</v>
      </c>
      <c r="BR12">
        <f>'Input Sheet'!$L12</f>
        <v>0</v>
      </c>
      <c r="BS12" t="str" cm="1">
        <f t="array" aca="1" ref="BS12" ca="1">IFERROR(AVERAGE(_xlfn._xlws.FILTER(tgene7_ct_vals,(tgene7_sample_list='Input Sheet'!$L12)*(tgene7_ct_vals&lt;&gt;0))),"all reps 0")</f>
        <v>all reps 0</v>
      </c>
      <c r="BT12" t="e">
        <f t="shared" ca="1" si="21"/>
        <v>#VALUE!</v>
      </c>
      <c r="BU12" t="e">
        <f t="shared" ca="1" si="22"/>
        <v>#VALUE!</v>
      </c>
      <c r="BV12" t="e">
        <f t="shared" ca="1" si="67"/>
        <v>#VALUE!</v>
      </c>
      <c r="BW12" t="e">
        <f t="shared" ca="1" si="23"/>
        <v>#VALUE!</v>
      </c>
      <c r="BX12" t="str" cm="1">
        <f t="array" aca="1" ref="BX12" ca="1">IF(SUM(IFERROR(BS12:BW12, 0))+TODAY()*0=0, "Invalid", "Valid")</f>
        <v>Invalid</v>
      </c>
      <c r="CB12">
        <f>'Input Sheet'!$L12</f>
        <v>0</v>
      </c>
      <c r="CC12" t="str" cm="1">
        <f t="array" aca="1" ref="CC12" ca="1">IFERROR(AVERAGE(_xlfn._xlws.FILTER(tgene8_ct_vals,(tgene8_sample_list='Input Sheet'!$L12)*(tgene8_ct_vals&lt;&gt;0))),"all reps 0")</f>
        <v>all reps 0</v>
      </c>
      <c r="CD12" t="e">
        <f t="shared" ca="1" si="24"/>
        <v>#VALUE!</v>
      </c>
      <c r="CE12" t="e">
        <f t="shared" ca="1" si="25"/>
        <v>#VALUE!</v>
      </c>
      <c r="CF12" t="e">
        <f t="shared" ca="1" si="68"/>
        <v>#VALUE!</v>
      </c>
      <c r="CG12" t="e">
        <f t="shared" ca="1" si="26"/>
        <v>#VALUE!</v>
      </c>
      <c r="CH12" t="str" cm="1">
        <f t="array" aca="1" ref="CH12" ca="1">IF(SUM(IFERROR(CC12:CG12, 0))+TODAY()*0=0, "Invalid", "Valid")</f>
        <v>Invalid</v>
      </c>
      <c r="CL12">
        <f>'Input Sheet'!$L12</f>
        <v>0</v>
      </c>
      <c r="CM12" t="str" cm="1">
        <f t="array" aca="1" ref="CM12" ca="1">IFERROR(AVERAGE(_xlfn._xlws.FILTER(tgene9_ct_vals,(tgene9_sample_list='Input Sheet'!$L12)*(tgene9_ct_vals&lt;&gt;0))),"all reps 0")</f>
        <v>all reps 0</v>
      </c>
      <c r="CN12" t="e">
        <f t="shared" ca="1" si="27"/>
        <v>#VALUE!</v>
      </c>
      <c r="CO12" t="e">
        <f t="shared" ca="1" si="28"/>
        <v>#VALUE!</v>
      </c>
      <c r="CP12" t="e">
        <f t="shared" ca="1" si="69"/>
        <v>#VALUE!</v>
      </c>
      <c r="CQ12" t="e">
        <f t="shared" ca="1" si="29"/>
        <v>#VALUE!</v>
      </c>
      <c r="CR12" t="str" cm="1">
        <f t="array" aca="1" ref="CR12" ca="1">IF(SUM(IFERROR(CM12:CQ12, 0))+TODAY()*0=0, "Invalid", "Valid")</f>
        <v>Invalid</v>
      </c>
      <c r="CV12">
        <f>'Input Sheet'!$L12</f>
        <v>0</v>
      </c>
      <c r="CW12" t="str" cm="1">
        <f t="array" aca="1" ref="CW12" ca="1">IFERROR(AVERAGE(_xlfn._xlws.FILTER(tgene10_ct_vals,(tgene10_sample_list='Input Sheet'!$L12)*(tgene10_ct_vals&lt;&gt;0))),"all reps 0")</f>
        <v>all reps 0</v>
      </c>
      <c r="CX12" t="e">
        <f t="shared" ca="1" si="30"/>
        <v>#VALUE!</v>
      </c>
      <c r="CY12" t="e">
        <f t="shared" ca="1" si="31"/>
        <v>#VALUE!</v>
      </c>
      <c r="CZ12" t="e">
        <f t="shared" ca="1" si="70"/>
        <v>#VALUE!</v>
      </c>
      <c r="DA12" t="e">
        <f t="shared" ca="1" si="32"/>
        <v>#VALUE!</v>
      </c>
      <c r="DB12" t="str" cm="1">
        <f t="array" aca="1" ref="DB12" ca="1">IF(SUM(IFERROR(CW12:DA12, 0))+TODAY()*0=0, "Invalid", "Valid")</f>
        <v>Invalid</v>
      </c>
      <c r="DF12">
        <f>'Input Sheet'!$L12</f>
        <v>0</v>
      </c>
      <c r="DG12" t="str" cm="1">
        <f t="array" aca="1" ref="DG12" ca="1">IFERROR(AVERAGE(_xlfn._xlws.FILTER(tgene11_ct_vals,(tgene11_sample_list='Input Sheet'!$L12)*(tgene11_ct_vals&lt;&gt;0))),"all reps 0")</f>
        <v>all reps 0</v>
      </c>
      <c r="DH12" t="e">
        <f t="shared" ca="1" si="33"/>
        <v>#VALUE!</v>
      </c>
      <c r="DI12" t="e">
        <f t="shared" ca="1" si="34"/>
        <v>#VALUE!</v>
      </c>
      <c r="DJ12" t="e">
        <f t="shared" ca="1" si="71"/>
        <v>#VALUE!</v>
      </c>
      <c r="DK12" t="e">
        <f t="shared" ca="1" si="35"/>
        <v>#VALUE!</v>
      </c>
      <c r="DL12" t="str" cm="1">
        <f t="array" aca="1" ref="DL12" ca="1">IF(SUM(IFERROR(DG12:DK12, 0))+TODAY()*0=0, "Invalid", "Valid")</f>
        <v>Invalid</v>
      </c>
      <c r="DP12">
        <f>'Input Sheet'!$L12</f>
        <v>0</v>
      </c>
      <c r="DQ12" t="str" cm="1">
        <f t="array" aca="1" ref="DQ12" ca="1">IFERROR(AVERAGE(_xlfn._xlws.FILTER(tgene12_ct_vals,(tgene12_sample_list='Input Sheet'!$L12)*(tgene12_ct_vals&lt;&gt;0))),"all reps 0")</f>
        <v>all reps 0</v>
      </c>
      <c r="DR12" t="e">
        <f t="shared" ca="1" si="36"/>
        <v>#VALUE!</v>
      </c>
      <c r="DS12" t="e">
        <f t="shared" ca="1" si="37"/>
        <v>#VALUE!</v>
      </c>
      <c r="DT12" t="e">
        <f t="shared" ca="1" si="72"/>
        <v>#VALUE!</v>
      </c>
      <c r="DU12" t="e">
        <f t="shared" ca="1" si="38"/>
        <v>#VALUE!</v>
      </c>
      <c r="DV12" t="str" cm="1">
        <f t="array" aca="1" ref="DV12" ca="1">IF(SUM(IFERROR(DQ12:DU12, 0))+TODAY()*0=0, "Invalid", "Valid")</f>
        <v>Invalid</v>
      </c>
      <c r="DZ12">
        <f>'Input Sheet'!$L12</f>
        <v>0</v>
      </c>
      <c r="EA12" t="str" cm="1">
        <f t="array" aca="1" ref="EA12" ca="1">IFERROR(AVERAGE(_xlfn._xlws.FILTER(tgene13_ct_vals,(tgene13_sample_list='Input Sheet'!$L12)*(tgene13_ct_vals&lt;&gt;0))),"all reps 0")</f>
        <v>all reps 0</v>
      </c>
      <c r="EB12" t="e">
        <f t="shared" ca="1" si="39"/>
        <v>#VALUE!</v>
      </c>
      <c r="EC12" t="e">
        <f t="shared" ca="1" si="40"/>
        <v>#VALUE!</v>
      </c>
      <c r="ED12" t="e">
        <f t="shared" ca="1" si="73"/>
        <v>#VALUE!</v>
      </c>
      <c r="EE12" t="e">
        <f t="shared" ca="1" si="41"/>
        <v>#VALUE!</v>
      </c>
      <c r="EF12" t="str" cm="1">
        <f t="array" aca="1" ref="EF12" ca="1">IF(SUM(IFERROR(EA12:EE12, 0))+TODAY()*0=0, "Invalid", "Valid")</f>
        <v>Invalid</v>
      </c>
      <c r="EJ12">
        <f>'Input Sheet'!$L12</f>
        <v>0</v>
      </c>
      <c r="EK12" t="str" cm="1">
        <f t="array" aca="1" ref="EK12" ca="1">IFERROR(AVERAGE(_xlfn._xlws.FILTER(tgene14_ct_vals,(tgene14_sample_list='Input Sheet'!$L12)*(tgene14_ct_vals&lt;&gt;0))),"all reps 0")</f>
        <v>all reps 0</v>
      </c>
      <c r="EL12" t="e">
        <f t="shared" ca="1" si="42"/>
        <v>#VALUE!</v>
      </c>
      <c r="EM12" t="e">
        <f t="shared" ca="1" si="43"/>
        <v>#VALUE!</v>
      </c>
      <c r="EN12" t="e">
        <f t="shared" ca="1" si="74"/>
        <v>#VALUE!</v>
      </c>
      <c r="EO12" t="e">
        <f t="shared" ca="1" si="44"/>
        <v>#VALUE!</v>
      </c>
      <c r="EP12" t="str" cm="1">
        <f t="array" aca="1" ref="EP12" ca="1">IF(SUM(IFERROR(EK12:EO12, 0))+TODAY()*0=0, "Invalid", "Valid")</f>
        <v>Invalid</v>
      </c>
      <c r="ET12">
        <f>'Input Sheet'!$L12</f>
        <v>0</v>
      </c>
      <c r="EU12" t="str" cm="1">
        <f t="array" aca="1" ref="EU12" ca="1">IFERROR(AVERAGE(_xlfn._xlws.FILTER(tgene15_ct_vals,(tgene15_sample_list='Input Sheet'!$L12)*(tgene15_ct_vals&lt;&gt;0))),"all reps 0")</f>
        <v>all reps 0</v>
      </c>
      <c r="EV12" t="e">
        <f t="shared" ca="1" si="45"/>
        <v>#VALUE!</v>
      </c>
      <c r="EW12" t="e">
        <f t="shared" ca="1" si="46"/>
        <v>#VALUE!</v>
      </c>
      <c r="EX12" t="e">
        <f t="shared" ca="1" si="75"/>
        <v>#VALUE!</v>
      </c>
      <c r="EY12" t="e">
        <f t="shared" ca="1" si="47"/>
        <v>#VALUE!</v>
      </c>
      <c r="EZ12" t="str" cm="1">
        <f t="array" aca="1" ref="EZ12" ca="1">IF(SUM(IFERROR(EU12:EY12, 0))+TODAY()*0=0, "Invalid", "Valid")</f>
        <v>Invalid</v>
      </c>
      <c r="FD12">
        <f>'Input Sheet'!$L12</f>
        <v>0</v>
      </c>
      <c r="FE12" t="str" cm="1">
        <f t="array" aca="1" ref="FE12" ca="1">IFERROR(AVERAGE(_xlfn._xlws.FILTER(tgene16_ct_vals,(tgene16_sample_list='Input Sheet'!$L12)*(tgene16_ct_vals&lt;&gt;0))),"all reps 0")</f>
        <v>all reps 0</v>
      </c>
      <c r="FF12" t="e">
        <f t="shared" ca="1" si="48"/>
        <v>#VALUE!</v>
      </c>
      <c r="FG12" t="e">
        <f t="shared" ca="1" si="49"/>
        <v>#VALUE!</v>
      </c>
      <c r="FH12" t="e">
        <f t="shared" ca="1" si="76"/>
        <v>#VALUE!</v>
      </c>
      <c r="FI12" t="e">
        <f t="shared" ca="1" si="50"/>
        <v>#VALUE!</v>
      </c>
      <c r="FJ12" t="str" cm="1">
        <f t="array" aca="1" ref="FJ12" ca="1">IF(SUM(IFERROR(FE12:FI12, 0))+TODAY()*0=0, "Invalid", "Valid")</f>
        <v>Invalid</v>
      </c>
      <c r="FN12">
        <f>'Input Sheet'!$L12</f>
        <v>0</v>
      </c>
      <c r="FO12" t="str" cm="1">
        <f t="array" aca="1" ref="FO12" ca="1">IFERROR(AVERAGE(_xlfn._xlws.FILTER(tgene17_ct_vals,(tgene17_sample_list='Input Sheet'!$L12)*(tgene17_ct_vals&lt;&gt;0))),"all reps 0")</f>
        <v>all reps 0</v>
      </c>
      <c r="FP12" t="e">
        <f t="shared" ca="1" si="51"/>
        <v>#VALUE!</v>
      </c>
      <c r="FQ12" t="e">
        <f t="shared" ca="1" si="52"/>
        <v>#VALUE!</v>
      </c>
      <c r="FR12" t="e">
        <f t="shared" ca="1" si="77"/>
        <v>#VALUE!</v>
      </c>
      <c r="FS12" t="e">
        <f t="shared" ca="1" si="53"/>
        <v>#VALUE!</v>
      </c>
      <c r="FT12" t="str" cm="1">
        <f t="array" aca="1" ref="FT12" ca="1">IF(SUM(IFERROR(FO12:FS12, 0))+TODAY()*0=0, "Invalid", "Valid")</f>
        <v>Invalid</v>
      </c>
      <c r="FX12">
        <f>'Input Sheet'!$L12</f>
        <v>0</v>
      </c>
      <c r="FY12" t="str" cm="1">
        <f t="array" aca="1" ref="FY12" ca="1">IFERROR(AVERAGE(_xlfn._xlws.FILTER(tgene18_ct_vals,(tgene18_sample_list='Input Sheet'!$L12)*(tgene18_ct_vals&lt;&gt;0))),"all reps 0")</f>
        <v>all reps 0</v>
      </c>
      <c r="FZ12" t="e">
        <f t="shared" ca="1" si="54"/>
        <v>#VALUE!</v>
      </c>
      <c r="GA12" t="e">
        <f t="shared" ca="1" si="55"/>
        <v>#VALUE!</v>
      </c>
      <c r="GB12" t="e">
        <f t="shared" ca="1" si="78"/>
        <v>#VALUE!</v>
      </c>
      <c r="GC12" t="e">
        <f t="shared" ca="1" si="56"/>
        <v>#VALUE!</v>
      </c>
      <c r="GD12" t="str" cm="1">
        <f t="array" aca="1" ref="GD12" ca="1">IF(SUM(IFERROR(FY12:GC12, 0))+TODAY()*0=0, "Invalid", "Valid")</f>
        <v>Invalid</v>
      </c>
      <c r="GH12">
        <f>'Input Sheet'!$L12</f>
        <v>0</v>
      </c>
      <c r="GI12" t="str" cm="1">
        <f t="array" aca="1" ref="GI12" ca="1">IFERROR(AVERAGE(_xlfn._xlws.FILTER(tgene19_ct_vals,(tgene19_sample_list='Input Sheet'!$L12)*(tgene19_ct_vals&lt;&gt;0))),"all reps 0")</f>
        <v>all reps 0</v>
      </c>
      <c r="GJ12" t="e">
        <f t="shared" ca="1" si="57"/>
        <v>#VALUE!</v>
      </c>
      <c r="GK12" t="e">
        <f t="shared" ca="1" si="58"/>
        <v>#VALUE!</v>
      </c>
      <c r="GL12" t="e">
        <f t="shared" ca="1" si="79"/>
        <v>#VALUE!</v>
      </c>
      <c r="GM12" t="e">
        <f t="shared" ca="1" si="59"/>
        <v>#VALUE!</v>
      </c>
      <c r="GN12" t="str" cm="1">
        <f t="array" aca="1" ref="GN12" ca="1">IF(SUM(IFERROR(GI12:GM12, 0))+TODAY()*0=0, "Invalid", "Valid")</f>
        <v>Invalid</v>
      </c>
      <c r="GR12">
        <f>'Input Sheet'!$L12</f>
        <v>0</v>
      </c>
      <c r="GS12" t="str" cm="1">
        <f t="array" aca="1" ref="GS12" ca="1">IFERROR(AVERAGE(_xlfn._xlws.FILTER(tgene20_ct_vals,(tgene20_sample_list='Input Sheet'!$L12)*(tgene20_ct_vals&lt;&gt;0))),"all reps 0")</f>
        <v>all reps 0</v>
      </c>
      <c r="GT12" t="e">
        <f t="shared" ca="1" si="60"/>
        <v>#VALUE!</v>
      </c>
      <c r="GU12" t="e">
        <f t="shared" ca="1" si="61"/>
        <v>#VALUE!</v>
      </c>
      <c r="GV12" t="e">
        <f t="shared" ca="1" si="80"/>
        <v>#VALUE!</v>
      </c>
      <c r="GW12" t="e">
        <f t="shared" ca="1" si="62"/>
        <v>#VALUE!</v>
      </c>
      <c r="GX12" t="str" cm="1">
        <f t="array" aca="1" ref="GX12" ca="1">IF(SUM(IFERROR(GS12:GW12, 0))+TODAY()*0=0, "Invalid", "Valid")</f>
        <v>Invalid</v>
      </c>
    </row>
    <row r="13" spans="1:206" x14ac:dyDescent="0.2">
      <c r="D13">
        <f>'Input Sheet'!$L13</f>
        <v>0</v>
      </c>
      <c r="E13" cm="1">
        <f t="array" aca="1" ref="E13" ca="1">IFERROR(AVERAGE(_xlfn._xlws.FILTER(hk_ct_vals,(hk_sample_list='Input Sheet'!$L13)*(hk_ct_vals&lt;&gt;0))),0)</f>
        <v>0</v>
      </c>
      <c r="F13" t="str">
        <f t="shared" ca="1" si="0"/>
        <v>Invalid</v>
      </c>
      <c r="J13">
        <f>'Input Sheet'!$L13</f>
        <v>0</v>
      </c>
      <c r="K13" t="str" cm="1">
        <f t="array" aca="1" ref="K13" ca="1">IFERROR(AVERAGE(_xlfn._xlws.FILTER(tgene1_ct_vals,(tgene1_sample_list='Input Sheet'!$L13)*(tgene1_ct_vals&lt;&gt;0))),"")</f>
        <v/>
      </c>
      <c r="L13" t="e">
        <f t="shared" ca="1" si="1"/>
        <v>#VALUE!</v>
      </c>
      <c r="M13" t="e">
        <f t="shared" ca="1" si="2"/>
        <v>#VALUE!</v>
      </c>
      <c r="N13" t="e">
        <f t="shared" ca="1" si="3"/>
        <v>#VALUE!</v>
      </c>
      <c r="O13" t="e">
        <f t="shared" ca="1" si="4"/>
        <v>#VALUE!</v>
      </c>
      <c r="P13" t="str" cm="1">
        <f t="array" aca="1" ref="P13" ca="1">IF(SUM(IFERROR(K13:O13, 0))+TODAY()*0=0, "Invalid", "Valid")</f>
        <v>Invalid</v>
      </c>
      <c r="T13">
        <f>'Input Sheet'!$L13</f>
        <v>0</v>
      </c>
      <c r="U13" t="str" cm="1">
        <f t="array" aca="1" ref="U13" ca="1">IFERROR(AVERAGE(_xlfn._xlws.FILTER(tgene2_ct_vals,(tgene2_sample_list='Input Sheet'!$L13)*(tgene2_ct_vals&lt;&gt;0))),"all reps 0")</f>
        <v>all reps 0</v>
      </c>
      <c r="V13" t="e">
        <f t="shared" ca="1" si="5"/>
        <v>#VALUE!</v>
      </c>
      <c r="W13" t="e">
        <f t="shared" ca="1" si="6"/>
        <v>#VALUE!</v>
      </c>
      <c r="X13" t="e">
        <f t="shared" ca="1" si="7"/>
        <v>#VALUE!</v>
      </c>
      <c r="Y13" t="e">
        <f t="shared" ca="1" si="8"/>
        <v>#VALUE!</v>
      </c>
      <c r="Z13" t="str" cm="1">
        <f t="array" aca="1" ref="Z13" ca="1">IF(SUM(IFERROR(U13:Y13, 0))+TODAY()*0=0, "Invalid", "Valid")</f>
        <v>Invalid</v>
      </c>
      <c r="AD13">
        <f>'Input Sheet'!$L13</f>
        <v>0</v>
      </c>
      <c r="AE13" t="str" cm="1">
        <f t="array" aca="1" ref="AE13" ca="1">IFERROR(AVERAGE(_xlfn._xlws.FILTER(tgene3_ct_vals,(tgene3_sample_list='Input Sheet'!$L13)*(tgene3_ct_vals&lt;&gt;0))),"all reps 0")</f>
        <v>all reps 0</v>
      </c>
      <c r="AF13" t="e">
        <f t="shared" ca="1" si="9"/>
        <v>#VALUE!</v>
      </c>
      <c r="AG13" t="e">
        <f t="shared" ca="1" si="10"/>
        <v>#VALUE!</v>
      </c>
      <c r="AH13" t="e">
        <f t="shared" ca="1" si="63"/>
        <v>#VALUE!</v>
      </c>
      <c r="AI13" t="e">
        <f t="shared" ca="1" si="11"/>
        <v>#VALUE!</v>
      </c>
      <c r="AJ13" t="str" cm="1">
        <f t="array" aca="1" ref="AJ13" ca="1">IF(SUM(IFERROR(AE13:AI13, 0))+TODAY()*0=0, "Invalid", "Valid")</f>
        <v>Invalid</v>
      </c>
      <c r="AN13">
        <f>'Input Sheet'!$L13</f>
        <v>0</v>
      </c>
      <c r="AO13" t="str" cm="1">
        <f t="array" aca="1" ref="AO13" ca="1">IFERROR(AVERAGE(_xlfn._xlws.FILTER(tgene4_ct_vals,(tgene4_sample_list='Input Sheet'!$L13)*(tgene4_ct_vals&lt;&gt;0))),"all reps 0")</f>
        <v>all reps 0</v>
      </c>
      <c r="AP13" t="e">
        <f t="shared" ca="1" si="12"/>
        <v>#VALUE!</v>
      </c>
      <c r="AQ13" t="e">
        <f t="shared" ca="1" si="13"/>
        <v>#VALUE!</v>
      </c>
      <c r="AR13" t="e">
        <f t="shared" ca="1" si="64"/>
        <v>#VALUE!</v>
      </c>
      <c r="AS13" t="e">
        <f t="shared" ca="1" si="14"/>
        <v>#VALUE!</v>
      </c>
      <c r="AT13" t="str" cm="1">
        <f t="array" aca="1" ref="AT13" ca="1">IF(SUM(IFERROR(AO13:AS13, 0))+TODAY()*0=0, "Invalid", "Valid")</f>
        <v>Invalid</v>
      </c>
      <c r="AX13">
        <f>'Input Sheet'!$L13</f>
        <v>0</v>
      </c>
      <c r="AY13" t="str" cm="1">
        <f t="array" aca="1" ref="AY13" ca="1">IFERROR(AVERAGE(_xlfn._xlws.FILTER(tgene5_ct_vals,(tgene5_sample_list='Input Sheet'!$L13)*(tgene5_ct_vals&lt;&gt;0))),"all reps 0")</f>
        <v>all reps 0</v>
      </c>
      <c r="AZ13" t="e">
        <f t="shared" ca="1" si="15"/>
        <v>#VALUE!</v>
      </c>
      <c r="BA13" t="e">
        <f t="shared" ca="1" si="16"/>
        <v>#VALUE!</v>
      </c>
      <c r="BB13" t="e">
        <f t="shared" ca="1" si="65"/>
        <v>#VALUE!</v>
      </c>
      <c r="BC13" t="e">
        <f t="shared" ca="1" si="17"/>
        <v>#VALUE!</v>
      </c>
      <c r="BD13" t="str" cm="1">
        <f t="array" aca="1" ref="BD13" ca="1">IF(SUM(IFERROR(AY13:BC13, 0))+TODAY()*0=0, "Invalid", "Valid")</f>
        <v>Invalid</v>
      </c>
      <c r="BH13">
        <f>'Input Sheet'!$L13</f>
        <v>0</v>
      </c>
      <c r="BI13" t="str" cm="1">
        <f t="array" aca="1" ref="BI13" ca="1">IFERROR(AVERAGE(_xlfn._xlws.FILTER(tgene6_ct_vals,(tgene6_sample_list='Input Sheet'!$L13)*(tgene6_ct_vals&lt;&gt;0))),"all reps 0")</f>
        <v>all reps 0</v>
      </c>
      <c r="BJ13" t="e">
        <f t="shared" ca="1" si="18"/>
        <v>#VALUE!</v>
      </c>
      <c r="BK13" t="e">
        <f t="shared" ca="1" si="19"/>
        <v>#VALUE!</v>
      </c>
      <c r="BL13" t="e">
        <f t="shared" ca="1" si="66"/>
        <v>#VALUE!</v>
      </c>
      <c r="BM13" t="e">
        <f t="shared" ca="1" si="20"/>
        <v>#VALUE!</v>
      </c>
      <c r="BN13" t="str" cm="1">
        <f t="array" aca="1" ref="BN13" ca="1">IF(SUM(IFERROR(BI13:BM13, 0))+TODAY()*0=0, "Invalid", "Valid")</f>
        <v>Invalid</v>
      </c>
      <c r="BR13">
        <f>'Input Sheet'!$L13</f>
        <v>0</v>
      </c>
      <c r="BS13" t="str" cm="1">
        <f t="array" aca="1" ref="BS13" ca="1">IFERROR(AVERAGE(_xlfn._xlws.FILTER(tgene7_ct_vals,(tgene7_sample_list='Input Sheet'!$L13)*(tgene7_ct_vals&lt;&gt;0))),"all reps 0")</f>
        <v>all reps 0</v>
      </c>
      <c r="BT13" t="e">
        <f t="shared" ca="1" si="21"/>
        <v>#VALUE!</v>
      </c>
      <c r="BU13" t="e">
        <f t="shared" ca="1" si="22"/>
        <v>#VALUE!</v>
      </c>
      <c r="BV13" t="e">
        <f t="shared" ca="1" si="67"/>
        <v>#VALUE!</v>
      </c>
      <c r="BW13" t="e">
        <f t="shared" ca="1" si="23"/>
        <v>#VALUE!</v>
      </c>
      <c r="BX13" t="str" cm="1">
        <f t="array" aca="1" ref="BX13" ca="1">IF(SUM(IFERROR(BS13:BW13, 0))+TODAY()*0=0, "Invalid", "Valid")</f>
        <v>Invalid</v>
      </c>
      <c r="CB13">
        <f>'Input Sheet'!$L13</f>
        <v>0</v>
      </c>
      <c r="CC13" t="str" cm="1">
        <f t="array" aca="1" ref="CC13" ca="1">IFERROR(AVERAGE(_xlfn._xlws.FILTER(tgene8_ct_vals,(tgene8_sample_list='Input Sheet'!$L13)*(tgene8_ct_vals&lt;&gt;0))),"all reps 0")</f>
        <v>all reps 0</v>
      </c>
      <c r="CD13" t="e">
        <f t="shared" ca="1" si="24"/>
        <v>#VALUE!</v>
      </c>
      <c r="CE13" t="e">
        <f t="shared" ca="1" si="25"/>
        <v>#VALUE!</v>
      </c>
      <c r="CF13" t="e">
        <f t="shared" ca="1" si="68"/>
        <v>#VALUE!</v>
      </c>
      <c r="CG13" t="e">
        <f t="shared" ca="1" si="26"/>
        <v>#VALUE!</v>
      </c>
      <c r="CH13" t="str" cm="1">
        <f t="array" aca="1" ref="CH13" ca="1">IF(SUM(IFERROR(CC13:CG13, 0))+TODAY()*0=0, "Invalid", "Valid")</f>
        <v>Invalid</v>
      </c>
      <c r="CL13">
        <f>'Input Sheet'!$L13</f>
        <v>0</v>
      </c>
      <c r="CM13" t="str" cm="1">
        <f t="array" aca="1" ref="CM13" ca="1">IFERROR(AVERAGE(_xlfn._xlws.FILTER(tgene9_ct_vals,(tgene9_sample_list='Input Sheet'!$L13)*(tgene9_ct_vals&lt;&gt;0))),"all reps 0")</f>
        <v>all reps 0</v>
      </c>
      <c r="CN13" t="e">
        <f t="shared" ca="1" si="27"/>
        <v>#VALUE!</v>
      </c>
      <c r="CO13" t="e">
        <f t="shared" ca="1" si="28"/>
        <v>#VALUE!</v>
      </c>
      <c r="CP13" t="e">
        <f t="shared" ca="1" si="69"/>
        <v>#VALUE!</v>
      </c>
      <c r="CQ13" t="e">
        <f t="shared" ca="1" si="29"/>
        <v>#VALUE!</v>
      </c>
      <c r="CR13" t="str" cm="1">
        <f t="array" aca="1" ref="CR13" ca="1">IF(SUM(IFERROR(CM13:CQ13, 0))+TODAY()*0=0, "Invalid", "Valid")</f>
        <v>Invalid</v>
      </c>
      <c r="CV13">
        <f>'Input Sheet'!$L13</f>
        <v>0</v>
      </c>
      <c r="CW13" t="str" cm="1">
        <f t="array" aca="1" ref="CW13" ca="1">IFERROR(AVERAGE(_xlfn._xlws.FILTER(tgene10_ct_vals,(tgene10_sample_list='Input Sheet'!$L13)*(tgene10_ct_vals&lt;&gt;0))),"all reps 0")</f>
        <v>all reps 0</v>
      </c>
      <c r="CX13" t="e">
        <f t="shared" ca="1" si="30"/>
        <v>#VALUE!</v>
      </c>
      <c r="CY13" t="e">
        <f t="shared" ca="1" si="31"/>
        <v>#VALUE!</v>
      </c>
      <c r="CZ13" t="e">
        <f t="shared" ca="1" si="70"/>
        <v>#VALUE!</v>
      </c>
      <c r="DA13" t="e">
        <f t="shared" ca="1" si="32"/>
        <v>#VALUE!</v>
      </c>
      <c r="DB13" t="str" cm="1">
        <f t="array" aca="1" ref="DB13" ca="1">IF(SUM(IFERROR(CW13:DA13, 0))+TODAY()*0=0, "Invalid", "Valid")</f>
        <v>Invalid</v>
      </c>
      <c r="DF13">
        <f>'Input Sheet'!$L13</f>
        <v>0</v>
      </c>
      <c r="DG13" t="str" cm="1">
        <f t="array" aca="1" ref="DG13" ca="1">IFERROR(AVERAGE(_xlfn._xlws.FILTER(tgene11_ct_vals,(tgene11_sample_list='Input Sheet'!$L13)*(tgene11_ct_vals&lt;&gt;0))),"all reps 0")</f>
        <v>all reps 0</v>
      </c>
      <c r="DH13" t="e">
        <f t="shared" ca="1" si="33"/>
        <v>#VALUE!</v>
      </c>
      <c r="DI13" t="e">
        <f t="shared" ca="1" si="34"/>
        <v>#VALUE!</v>
      </c>
      <c r="DJ13" t="e">
        <f t="shared" ca="1" si="71"/>
        <v>#VALUE!</v>
      </c>
      <c r="DK13" t="e">
        <f t="shared" ca="1" si="35"/>
        <v>#VALUE!</v>
      </c>
      <c r="DL13" t="str" cm="1">
        <f t="array" aca="1" ref="DL13" ca="1">IF(SUM(IFERROR(DG13:DK13, 0))+TODAY()*0=0, "Invalid", "Valid")</f>
        <v>Invalid</v>
      </c>
      <c r="DP13">
        <f>'Input Sheet'!$L13</f>
        <v>0</v>
      </c>
      <c r="DQ13" t="str" cm="1">
        <f t="array" aca="1" ref="DQ13" ca="1">IFERROR(AVERAGE(_xlfn._xlws.FILTER(tgene12_ct_vals,(tgene12_sample_list='Input Sheet'!$L13)*(tgene12_ct_vals&lt;&gt;0))),"all reps 0")</f>
        <v>all reps 0</v>
      </c>
      <c r="DR13" t="e">
        <f t="shared" ca="1" si="36"/>
        <v>#VALUE!</v>
      </c>
      <c r="DS13" t="e">
        <f t="shared" ca="1" si="37"/>
        <v>#VALUE!</v>
      </c>
      <c r="DT13" t="e">
        <f t="shared" ca="1" si="72"/>
        <v>#VALUE!</v>
      </c>
      <c r="DU13" t="e">
        <f t="shared" ca="1" si="38"/>
        <v>#VALUE!</v>
      </c>
      <c r="DV13" t="str" cm="1">
        <f t="array" aca="1" ref="DV13" ca="1">IF(SUM(IFERROR(DQ13:DU13, 0))+TODAY()*0=0, "Invalid", "Valid")</f>
        <v>Invalid</v>
      </c>
      <c r="DZ13">
        <f>'Input Sheet'!$L13</f>
        <v>0</v>
      </c>
      <c r="EA13" t="str" cm="1">
        <f t="array" aca="1" ref="EA13" ca="1">IFERROR(AVERAGE(_xlfn._xlws.FILTER(tgene13_ct_vals,(tgene13_sample_list='Input Sheet'!$L13)*(tgene13_ct_vals&lt;&gt;0))),"all reps 0")</f>
        <v>all reps 0</v>
      </c>
      <c r="EB13" t="e">
        <f t="shared" ca="1" si="39"/>
        <v>#VALUE!</v>
      </c>
      <c r="EC13" t="e">
        <f t="shared" ca="1" si="40"/>
        <v>#VALUE!</v>
      </c>
      <c r="ED13" t="e">
        <f t="shared" ca="1" si="73"/>
        <v>#VALUE!</v>
      </c>
      <c r="EE13" t="e">
        <f t="shared" ca="1" si="41"/>
        <v>#VALUE!</v>
      </c>
      <c r="EF13" t="str" cm="1">
        <f t="array" aca="1" ref="EF13" ca="1">IF(SUM(IFERROR(EA13:EE13, 0))+TODAY()*0=0, "Invalid", "Valid")</f>
        <v>Invalid</v>
      </c>
      <c r="EJ13">
        <f>'Input Sheet'!$L13</f>
        <v>0</v>
      </c>
      <c r="EK13" t="str" cm="1">
        <f t="array" aca="1" ref="EK13" ca="1">IFERROR(AVERAGE(_xlfn._xlws.FILTER(tgene14_ct_vals,(tgene14_sample_list='Input Sheet'!$L13)*(tgene14_ct_vals&lt;&gt;0))),"all reps 0")</f>
        <v>all reps 0</v>
      </c>
      <c r="EL13" t="e">
        <f t="shared" ca="1" si="42"/>
        <v>#VALUE!</v>
      </c>
      <c r="EM13" t="e">
        <f t="shared" ca="1" si="43"/>
        <v>#VALUE!</v>
      </c>
      <c r="EN13" t="e">
        <f t="shared" ca="1" si="74"/>
        <v>#VALUE!</v>
      </c>
      <c r="EO13" t="e">
        <f t="shared" ca="1" si="44"/>
        <v>#VALUE!</v>
      </c>
      <c r="EP13" t="str" cm="1">
        <f t="array" aca="1" ref="EP13" ca="1">IF(SUM(IFERROR(EK13:EO13, 0))+TODAY()*0=0, "Invalid", "Valid")</f>
        <v>Invalid</v>
      </c>
      <c r="ET13">
        <f>'Input Sheet'!$L13</f>
        <v>0</v>
      </c>
      <c r="EU13" t="str" cm="1">
        <f t="array" aca="1" ref="EU13" ca="1">IFERROR(AVERAGE(_xlfn._xlws.FILTER(tgene15_ct_vals,(tgene15_sample_list='Input Sheet'!$L13)*(tgene15_ct_vals&lt;&gt;0))),"all reps 0")</f>
        <v>all reps 0</v>
      </c>
      <c r="EV13" t="e">
        <f t="shared" ca="1" si="45"/>
        <v>#VALUE!</v>
      </c>
      <c r="EW13" t="e">
        <f t="shared" ca="1" si="46"/>
        <v>#VALUE!</v>
      </c>
      <c r="EX13" t="e">
        <f t="shared" ca="1" si="75"/>
        <v>#VALUE!</v>
      </c>
      <c r="EY13" t="e">
        <f t="shared" ca="1" si="47"/>
        <v>#VALUE!</v>
      </c>
      <c r="EZ13" t="str" cm="1">
        <f t="array" aca="1" ref="EZ13" ca="1">IF(SUM(IFERROR(EU13:EY13, 0))+TODAY()*0=0, "Invalid", "Valid")</f>
        <v>Invalid</v>
      </c>
      <c r="FD13">
        <f>'Input Sheet'!$L13</f>
        <v>0</v>
      </c>
      <c r="FE13" t="str" cm="1">
        <f t="array" aca="1" ref="FE13" ca="1">IFERROR(AVERAGE(_xlfn._xlws.FILTER(tgene16_ct_vals,(tgene16_sample_list='Input Sheet'!$L13)*(tgene16_ct_vals&lt;&gt;0))),"all reps 0")</f>
        <v>all reps 0</v>
      </c>
      <c r="FF13" t="e">
        <f t="shared" ca="1" si="48"/>
        <v>#VALUE!</v>
      </c>
      <c r="FG13" t="e">
        <f t="shared" ca="1" si="49"/>
        <v>#VALUE!</v>
      </c>
      <c r="FH13" t="e">
        <f t="shared" ca="1" si="76"/>
        <v>#VALUE!</v>
      </c>
      <c r="FI13" t="e">
        <f t="shared" ca="1" si="50"/>
        <v>#VALUE!</v>
      </c>
      <c r="FJ13" t="str" cm="1">
        <f t="array" aca="1" ref="FJ13" ca="1">IF(SUM(IFERROR(FE13:FI13, 0))+TODAY()*0=0, "Invalid", "Valid")</f>
        <v>Invalid</v>
      </c>
      <c r="FN13">
        <f>'Input Sheet'!$L13</f>
        <v>0</v>
      </c>
      <c r="FO13" t="str" cm="1">
        <f t="array" aca="1" ref="FO13" ca="1">IFERROR(AVERAGE(_xlfn._xlws.FILTER(tgene17_ct_vals,(tgene17_sample_list='Input Sheet'!$L13)*(tgene17_ct_vals&lt;&gt;0))),"all reps 0")</f>
        <v>all reps 0</v>
      </c>
      <c r="FP13" t="e">
        <f t="shared" ca="1" si="51"/>
        <v>#VALUE!</v>
      </c>
      <c r="FQ13" t="e">
        <f t="shared" ca="1" si="52"/>
        <v>#VALUE!</v>
      </c>
      <c r="FR13" t="e">
        <f t="shared" ca="1" si="77"/>
        <v>#VALUE!</v>
      </c>
      <c r="FS13" t="e">
        <f t="shared" ca="1" si="53"/>
        <v>#VALUE!</v>
      </c>
      <c r="FT13" t="str" cm="1">
        <f t="array" aca="1" ref="FT13" ca="1">IF(SUM(IFERROR(FO13:FS13, 0))+TODAY()*0=0, "Invalid", "Valid")</f>
        <v>Invalid</v>
      </c>
      <c r="FX13">
        <f>'Input Sheet'!$L13</f>
        <v>0</v>
      </c>
      <c r="FY13" t="str" cm="1">
        <f t="array" aca="1" ref="FY13" ca="1">IFERROR(AVERAGE(_xlfn._xlws.FILTER(tgene18_ct_vals,(tgene18_sample_list='Input Sheet'!$L13)*(tgene18_ct_vals&lt;&gt;0))),"all reps 0")</f>
        <v>all reps 0</v>
      </c>
      <c r="FZ13" t="e">
        <f t="shared" ca="1" si="54"/>
        <v>#VALUE!</v>
      </c>
      <c r="GA13" t="e">
        <f t="shared" ca="1" si="55"/>
        <v>#VALUE!</v>
      </c>
      <c r="GB13" t="e">
        <f t="shared" ca="1" si="78"/>
        <v>#VALUE!</v>
      </c>
      <c r="GC13" t="e">
        <f t="shared" ca="1" si="56"/>
        <v>#VALUE!</v>
      </c>
      <c r="GD13" t="str" cm="1">
        <f t="array" aca="1" ref="GD13" ca="1">IF(SUM(IFERROR(FY13:GC13, 0))+TODAY()*0=0, "Invalid", "Valid")</f>
        <v>Invalid</v>
      </c>
      <c r="GH13">
        <f>'Input Sheet'!$L13</f>
        <v>0</v>
      </c>
      <c r="GI13" t="str" cm="1">
        <f t="array" aca="1" ref="GI13" ca="1">IFERROR(AVERAGE(_xlfn._xlws.FILTER(tgene19_ct_vals,(tgene19_sample_list='Input Sheet'!$L13)*(tgene19_ct_vals&lt;&gt;0))),"all reps 0")</f>
        <v>all reps 0</v>
      </c>
      <c r="GJ13" t="e">
        <f t="shared" ca="1" si="57"/>
        <v>#VALUE!</v>
      </c>
      <c r="GK13" t="e">
        <f t="shared" ca="1" si="58"/>
        <v>#VALUE!</v>
      </c>
      <c r="GL13" t="e">
        <f t="shared" ca="1" si="79"/>
        <v>#VALUE!</v>
      </c>
      <c r="GM13" t="e">
        <f t="shared" ca="1" si="59"/>
        <v>#VALUE!</v>
      </c>
      <c r="GN13" t="str" cm="1">
        <f t="array" aca="1" ref="GN13" ca="1">IF(SUM(IFERROR(GI13:GM13, 0))+TODAY()*0=0, "Invalid", "Valid")</f>
        <v>Invalid</v>
      </c>
      <c r="GR13">
        <f>'Input Sheet'!$L13</f>
        <v>0</v>
      </c>
      <c r="GS13" t="str" cm="1">
        <f t="array" aca="1" ref="GS13" ca="1">IFERROR(AVERAGE(_xlfn._xlws.FILTER(tgene20_ct_vals,(tgene20_sample_list='Input Sheet'!$L13)*(tgene20_ct_vals&lt;&gt;0))),"all reps 0")</f>
        <v>all reps 0</v>
      </c>
      <c r="GT13" t="e">
        <f t="shared" ca="1" si="60"/>
        <v>#VALUE!</v>
      </c>
      <c r="GU13" t="e">
        <f t="shared" ca="1" si="61"/>
        <v>#VALUE!</v>
      </c>
      <c r="GV13" t="e">
        <f t="shared" ca="1" si="80"/>
        <v>#VALUE!</v>
      </c>
      <c r="GW13" t="e">
        <f t="shared" ca="1" si="62"/>
        <v>#VALUE!</v>
      </c>
      <c r="GX13" t="str" cm="1">
        <f t="array" aca="1" ref="GX13" ca="1">IF(SUM(IFERROR(GS13:GW13, 0))+TODAY()*0=0, "Invalid", "Valid")</f>
        <v>Invalid</v>
      </c>
    </row>
    <row r="14" spans="1:206" x14ac:dyDescent="0.2">
      <c r="D14">
        <f>'Input Sheet'!$L14</f>
        <v>0</v>
      </c>
      <c r="E14" cm="1">
        <f t="array" aca="1" ref="E14" ca="1">IFERROR(AVERAGE(_xlfn._xlws.FILTER(hk_ct_vals,(hk_sample_list='Input Sheet'!$L14)*(hk_ct_vals&lt;&gt;0))),0)</f>
        <v>0</v>
      </c>
      <c r="F14" t="str">
        <f t="shared" ca="1" si="0"/>
        <v>Invalid</v>
      </c>
      <c r="J14">
        <f>'Input Sheet'!$L14</f>
        <v>0</v>
      </c>
      <c r="K14" t="str" cm="1">
        <f t="array" aca="1" ref="K14" ca="1">IFERROR(AVERAGE(_xlfn._xlws.FILTER(tgene1_ct_vals,(tgene1_sample_list='Input Sheet'!$L14)*(tgene1_ct_vals&lt;&gt;0))),"")</f>
        <v/>
      </c>
      <c r="L14" t="e">
        <f t="shared" ca="1" si="1"/>
        <v>#VALUE!</v>
      </c>
      <c r="M14" t="e">
        <f t="shared" ca="1" si="2"/>
        <v>#VALUE!</v>
      </c>
      <c r="N14" t="e">
        <f t="shared" ca="1" si="3"/>
        <v>#VALUE!</v>
      </c>
      <c r="O14" t="e">
        <f t="shared" ca="1" si="4"/>
        <v>#VALUE!</v>
      </c>
      <c r="P14" t="str" cm="1">
        <f t="array" aca="1" ref="P14" ca="1">IF(SUM(IFERROR(K14:O14, 0))+TODAY()*0=0, "Invalid", "Valid")</f>
        <v>Invalid</v>
      </c>
      <c r="T14">
        <f>'Input Sheet'!$L14</f>
        <v>0</v>
      </c>
      <c r="U14" t="str" cm="1">
        <f t="array" aca="1" ref="U14" ca="1">IFERROR(AVERAGE(_xlfn._xlws.FILTER(tgene2_ct_vals,(tgene2_sample_list='Input Sheet'!$L14)*(tgene2_ct_vals&lt;&gt;0))),"all reps 0")</f>
        <v>all reps 0</v>
      </c>
      <c r="V14" t="e">
        <f t="shared" ca="1" si="5"/>
        <v>#VALUE!</v>
      </c>
      <c r="W14" t="e">
        <f t="shared" ca="1" si="6"/>
        <v>#VALUE!</v>
      </c>
      <c r="X14" t="e">
        <f t="shared" ca="1" si="7"/>
        <v>#VALUE!</v>
      </c>
      <c r="Y14" t="e">
        <f t="shared" ca="1" si="8"/>
        <v>#VALUE!</v>
      </c>
      <c r="Z14" t="str" cm="1">
        <f t="array" aca="1" ref="Z14" ca="1">IF(SUM(IFERROR(U14:Y14, 0))+TODAY()*0=0, "Invalid", "Valid")</f>
        <v>Invalid</v>
      </c>
      <c r="AD14">
        <f>'Input Sheet'!$L14</f>
        <v>0</v>
      </c>
      <c r="AE14" t="str" cm="1">
        <f t="array" aca="1" ref="AE14" ca="1">IFERROR(AVERAGE(_xlfn._xlws.FILTER(tgene3_ct_vals,(tgene3_sample_list='Input Sheet'!$L14)*(tgene3_ct_vals&lt;&gt;0))),"all reps 0")</f>
        <v>all reps 0</v>
      </c>
      <c r="AF14" t="e">
        <f t="shared" ca="1" si="9"/>
        <v>#VALUE!</v>
      </c>
      <c r="AG14" t="e">
        <f t="shared" ca="1" si="10"/>
        <v>#VALUE!</v>
      </c>
      <c r="AH14" t="e">
        <f t="shared" ca="1" si="63"/>
        <v>#VALUE!</v>
      </c>
      <c r="AI14" t="e">
        <f t="shared" ca="1" si="11"/>
        <v>#VALUE!</v>
      </c>
      <c r="AJ14" t="str" cm="1">
        <f t="array" aca="1" ref="AJ14" ca="1">IF(SUM(IFERROR(AE14:AI14, 0))+TODAY()*0=0, "Invalid", "Valid")</f>
        <v>Invalid</v>
      </c>
      <c r="AN14">
        <f>'Input Sheet'!$L14</f>
        <v>0</v>
      </c>
      <c r="AO14" t="str" cm="1">
        <f t="array" aca="1" ref="AO14" ca="1">IFERROR(AVERAGE(_xlfn._xlws.FILTER(tgene4_ct_vals,(tgene4_sample_list='Input Sheet'!$L14)*(tgene4_ct_vals&lt;&gt;0))),"all reps 0")</f>
        <v>all reps 0</v>
      </c>
      <c r="AP14" t="e">
        <f t="shared" ca="1" si="12"/>
        <v>#VALUE!</v>
      </c>
      <c r="AQ14" t="e">
        <f t="shared" ca="1" si="13"/>
        <v>#VALUE!</v>
      </c>
      <c r="AR14" t="e">
        <f t="shared" ca="1" si="64"/>
        <v>#VALUE!</v>
      </c>
      <c r="AS14" t="e">
        <f t="shared" ca="1" si="14"/>
        <v>#VALUE!</v>
      </c>
      <c r="AT14" t="str" cm="1">
        <f t="array" aca="1" ref="AT14" ca="1">IF(SUM(IFERROR(AO14:AS14, 0))+TODAY()*0=0, "Invalid", "Valid")</f>
        <v>Invalid</v>
      </c>
      <c r="AX14">
        <f>'Input Sheet'!$L14</f>
        <v>0</v>
      </c>
      <c r="AY14" t="str" cm="1">
        <f t="array" aca="1" ref="AY14" ca="1">IFERROR(AVERAGE(_xlfn._xlws.FILTER(tgene5_ct_vals,(tgene5_sample_list='Input Sheet'!$L14)*(tgene5_ct_vals&lt;&gt;0))),"all reps 0")</f>
        <v>all reps 0</v>
      </c>
      <c r="AZ14" t="e">
        <f t="shared" ca="1" si="15"/>
        <v>#VALUE!</v>
      </c>
      <c r="BA14" t="e">
        <f t="shared" ca="1" si="16"/>
        <v>#VALUE!</v>
      </c>
      <c r="BB14" t="e">
        <f t="shared" ca="1" si="65"/>
        <v>#VALUE!</v>
      </c>
      <c r="BC14" t="e">
        <f t="shared" ca="1" si="17"/>
        <v>#VALUE!</v>
      </c>
      <c r="BD14" t="str" cm="1">
        <f t="array" aca="1" ref="BD14" ca="1">IF(SUM(IFERROR(AY14:BC14, 0))+TODAY()*0=0, "Invalid", "Valid")</f>
        <v>Invalid</v>
      </c>
      <c r="BH14">
        <f>'Input Sheet'!$L14</f>
        <v>0</v>
      </c>
      <c r="BI14" t="str" cm="1">
        <f t="array" aca="1" ref="BI14" ca="1">IFERROR(AVERAGE(_xlfn._xlws.FILTER(tgene6_ct_vals,(tgene6_sample_list='Input Sheet'!$L14)*(tgene6_ct_vals&lt;&gt;0))),"all reps 0")</f>
        <v>all reps 0</v>
      </c>
      <c r="BJ14" t="e">
        <f t="shared" ca="1" si="18"/>
        <v>#VALUE!</v>
      </c>
      <c r="BK14" t="e">
        <f t="shared" ca="1" si="19"/>
        <v>#VALUE!</v>
      </c>
      <c r="BL14" t="e">
        <f t="shared" ca="1" si="66"/>
        <v>#VALUE!</v>
      </c>
      <c r="BM14" t="e">
        <f t="shared" ca="1" si="20"/>
        <v>#VALUE!</v>
      </c>
      <c r="BN14" t="str" cm="1">
        <f t="array" aca="1" ref="BN14" ca="1">IF(SUM(IFERROR(BI14:BM14, 0))+TODAY()*0=0, "Invalid", "Valid")</f>
        <v>Invalid</v>
      </c>
      <c r="BR14">
        <f>'Input Sheet'!$L14</f>
        <v>0</v>
      </c>
      <c r="BS14" t="str" cm="1">
        <f t="array" aca="1" ref="BS14" ca="1">IFERROR(AVERAGE(_xlfn._xlws.FILTER(tgene7_ct_vals,(tgene7_sample_list='Input Sheet'!$L14)*(tgene7_ct_vals&lt;&gt;0))),"all reps 0")</f>
        <v>all reps 0</v>
      </c>
      <c r="BT14" t="e">
        <f t="shared" ca="1" si="21"/>
        <v>#VALUE!</v>
      </c>
      <c r="BU14" t="e">
        <f t="shared" ca="1" si="22"/>
        <v>#VALUE!</v>
      </c>
      <c r="BV14" t="e">
        <f t="shared" ca="1" si="67"/>
        <v>#VALUE!</v>
      </c>
      <c r="BW14" t="e">
        <f t="shared" ca="1" si="23"/>
        <v>#VALUE!</v>
      </c>
      <c r="BX14" t="str" cm="1">
        <f t="array" aca="1" ref="BX14" ca="1">IF(SUM(IFERROR(BS14:BW14, 0))+TODAY()*0=0, "Invalid", "Valid")</f>
        <v>Invalid</v>
      </c>
      <c r="CB14">
        <f>'Input Sheet'!$L14</f>
        <v>0</v>
      </c>
      <c r="CC14" t="str" cm="1">
        <f t="array" aca="1" ref="CC14" ca="1">IFERROR(AVERAGE(_xlfn._xlws.FILTER(tgene8_ct_vals,(tgene8_sample_list='Input Sheet'!$L14)*(tgene8_ct_vals&lt;&gt;0))),"all reps 0")</f>
        <v>all reps 0</v>
      </c>
      <c r="CD14" t="e">
        <f t="shared" ca="1" si="24"/>
        <v>#VALUE!</v>
      </c>
      <c r="CE14" t="e">
        <f t="shared" ca="1" si="25"/>
        <v>#VALUE!</v>
      </c>
      <c r="CF14" t="e">
        <f t="shared" ca="1" si="68"/>
        <v>#VALUE!</v>
      </c>
      <c r="CG14" t="e">
        <f t="shared" ca="1" si="26"/>
        <v>#VALUE!</v>
      </c>
      <c r="CH14" t="str" cm="1">
        <f t="array" aca="1" ref="CH14" ca="1">IF(SUM(IFERROR(CC14:CG14, 0))+TODAY()*0=0, "Invalid", "Valid")</f>
        <v>Invalid</v>
      </c>
      <c r="CL14">
        <f>'Input Sheet'!$L14</f>
        <v>0</v>
      </c>
      <c r="CM14" t="str" cm="1">
        <f t="array" aca="1" ref="CM14" ca="1">IFERROR(AVERAGE(_xlfn._xlws.FILTER(tgene9_ct_vals,(tgene9_sample_list='Input Sheet'!$L14)*(tgene9_ct_vals&lt;&gt;0))),"all reps 0")</f>
        <v>all reps 0</v>
      </c>
      <c r="CN14" t="e">
        <f t="shared" ca="1" si="27"/>
        <v>#VALUE!</v>
      </c>
      <c r="CO14" t="e">
        <f t="shared" ca="1" si="28"/>
        <v>#VALUE!</v>
      </c>
      <c r="CP14" t="e">
        <f t="shared" ca="1" si="69"/>
        <v>#VALUE!</v>
      </c>
      <c r="CQ14" t="e">
        <f t="shared" ca="1" si="29"/>
        <v>#VALUE!</v>
      </c>
      <c r="CR14" t="str" cm="1">
        <f t="array" aca="1" ref="CR14" ca="1">IF(SUM(IFERROR(CM14:CQ14, 0))+TODAY()*0=0, "Invalid", "Valid")</f>
        <v>Invalid</v>
      </c>
      <c r="CV14">
        <f>'Input Sheet'!$L14</f>
        <v>0</v>
      </c>
      <c r="CW14" t="str" cm="1">
        <f t="array" aca="1" ref="CW14" ca="1">IFERROR(AVERAGE(_xlfn._xlws.FILTER(tgene10_ct_vals,(tgene10_sample_list='Input Sheet'!$L14)*(tgene10_ct_vals&lt;&gt;0))),"all reps 0")</f>
        <v>all reps 0</v>
      </c>
      <c r="CX14" t="e">
        <f t="shared" ca="1" si="30"/>
        <v>#VALUE!</v>
      </c>
      <c r="CY14" t="e">
        <f t="shared" ca="1" si="31"/>
        <v>#VALUE!</v>
      </c>
      <c r="CZ14" t="e">
        <f t="shared" ca="1" si="70"/>
        <v>#VALUE!</v>
      </c>
      <c r="DA14" t="e">
        <f t="shared" ca="1" si="32"/>
        <v>#VALUE!</v>
      </c>
      <c r="DB14" t="str" cm="1">
        <f t="array" aca="1" ref="DB14" ca="1">IF(SUM(IFERROR(CW14:DA14, 0))+TODAY()*0=0, "Invalid", "Valid")</f>
        <v>Invalid</v>
      </c>
      <c r="DF14">
        <f>'Input Sheet'!$L14</f>
        <v>0</v>
      </c>
      <c r="DG14" t="str" cm="1">
        <f t="array" aca="1" ref="DG14" ca="1">IFERROR(AVERAGE(_xlfn._xlws.FILTER(tgene11_ct_vals,(tgene11_sample_list='Input Sheet'!$L14)*(tgene11_ct_vals&lt;&gt;0))),"all reps 0")</f>
        <v>all reps 0</v>
      </c>
      <c r="DH14" t="e">
        <f t="shared" ca="1" si="33"/>
        <v>#VALUE!</v>
      </c>
      <c r="DI14" t="e">
        <f t="shared" ca="1" si="34"/>
        <v>#VALUE!</v>
      </c>
      <c r="DJ14" t="e">
        <f t="shared" ca="1" si="71"/>
        <v>#VALUE!</v>
      </c>
      <c r="DK14" t="e">
        <f t="shared" ca="1" si="35"/>
        <v>#VALUE!</v>
      </c>
      <c r="DL14" t="str" cm="1">
        <f t="array" aca="1" ref="DL14" ca="1">IF(SUM(IFERROR(DG14:DK14, 0))+TODAY()*0=0, "Invalid", "Valid")</f>
        <v>Invalid</v>
      </c>
      <c r="DP14">
        <f>'Input Sheet'!$L14</f>
        <v>0</v>
      </c>
      <c r="DQ14" t="str" cm="1">
        <f t="array" aca="1" ref="DQ14" ca="1">IFERROR(AVERAGE(_xlfn._xlws.FILTER(tgene12_ct_vals,(tgene12_sample_list='Input Sheet'!$L14)*(tgene12_ct_vals&lt;&gt;0))),"all reps 0")</f>
        <v>all reps 0</v>
      </c>
      <c r="DR14" t="e">
        <f t="shared" ca="1" si="36"/>
        <v>#VALUE!</v>
      </c>
      <c r="DS14" t="e">
        <f t="shared" ca="1" si="37"/>
        <v>#VALUE!</v>
      </c>
      <c r="DT14" t="e">
        <f t="shared" ca="1" si="72"/>
        <v>#VALUE!</v>
      </c>
      <c r="DU14" t="e">
        <f t="shared" ca="1" si="38"/>
        <v>#VALUE!</v>
      </c>
      <c r="DV14" t="str" cm="1">
        <f t="array" aca="1" ref="DV14" ca="1">IF(SUM(IFERROR(DQ14:DU14, 0))+TODAY()*0=0, "Invalid", "Valid")</f>
        <v>Invalid</v>
      </c>
      <c r="DZ14">
        <f>'Input Sheet'!$L14</f>
        <v>0</v>
      </c>
      <c r="EA14" t="str" cm="1">
        <f t="array" aca="1" ref="EA14" ca="1">IFERROR(AVERAGE(_xlfn._xlws.FILTER(tgene13_ct_vals,(tgene13_sample_list='Input Sheet'!$L14)*(tgene13_ct_vals&lt;&gt;0))),"all reps 0")</f>
        <v>all reps 0</v>
      </c>
      <c r="EB14" t="e">
        <f t="shared" ca="1" si="39"/>
        <v>#VALUE!</v>
      </c>
      <c r="EC14" t="e">
        <f t="shared" ca="1" si="40"/>
        <v>#VALUE!</v>
      </c>
      <c r="ED14" t="e">
        <f t="shared" ca="1" si="73"/>
        <v>#VALUE!</v>
      </c>
      <c r="EE14" t="e">
        <f t="shared" ca="1" si="41"/>
        <v>#VALUE!</v>
      </c>
      <c r="EF14" t="str" cm="1">
        <f t="array" aca="1" ref="EF14" ca="1">IF(SUM(IFERROR(EA14:EE14, 0))+TODAY()*0=0, "Invalid", "Valid")</f>
        <v>Invalid</v>
      </c>
      <c r="EJ14">
        <f>'Input Sheet'!$L14</f>
        <v>0</v>
      </c>
      <c r="EK14" t="str" cm="1">
        <f t="array" aca="1" ref="EK14" ca="1">IFERROR(AVERAGE(_xlfn._xlws.FILTER(tgene14_ct_vals,(tgene14_sample_list='Input Sheet'!$L14)*(tgene14_ct_vals&lt;&gt;0))),"all reps 0")</f>
        <v>all reps 0</v>
      </c>
      <c r="EL14" t="e">
        <f t="shared" ca="1" si="42"/>
        <v>#VALUE!</v>
      </c>
      <c r="EM14" t="e">
        <f t="shared" ca="1" si="43"/>
        <v>#VALUE!</v>
      </c>
      <c r="EN14" t="e">
        <f t="shared" ca="1" si="74"/>
        <v>#VALUE!</v>
      </c>
      <c r="EO14" t="e">
        <f t="shared" ca="1" si="44"/>
        <v>#VALUE!</v>
      </c>
      <c r="EP14" t="str" cm="1">
        <f t="array" aca="1" ref="EP14" ca="1">IF(SUM(IFERROR(EK14:EO14, 0))+TODAY()*0=0, "Invalid", "Valid")</f>
        <v>Invalid</v>
      </c>
      <c r="ET14">
        <f>'Input Sheet'!$L14</f>
        <v>0</v>
      </c>
      <c r="EU14" t="str" cm="1">
        <f t="array" aca="1" ref="EU14" ca="1">IFERROR(AVERAGE(_xlfn._xlws.FILTER(tgene15_ct_vals,(tgene15_sample_list='Input Sheet'!$L14)*(tgene15_ct_vals&lt;&gt;0))),"all reps 0")</f>
        <v>all reps 0</v>
      </c>
      <c r="EV14" t="e">
        <f t="shared" ca="1" si="45"/>
        <v>#VALUE!</v>
      </c>
      <c r="EW14" t="e">
        <f t="shared" ca="1" si="46"/>
        <v>#VALUE!</v>
      </c>
      <c r="EX14" t="e">
        <f t="shared" ca="1" si="75"/>
        <v>#VALUE!</v>
      </c>
      <c r="EY14" t="e">
        <f t="shared" ca="1" si="47"/>
        <v>#VALUE!</v>
      </c>
      <c r="EZ14" t="str" cm="1">
        <f t="array" aca="1" ref="EZ14" ca="1">IF(SUM(IFERROR(EU14:EY14, 0))+TODAY()*0=0, "Invalid", "Valid")</f>
        <v>Invalid</v>
      </c>
      <c r="FD14">
        <f>'Input Sheet'!$L14</f>
        <v>0</v>
      </c>
      <c r="FE14" t="str" cm="1">
        <f t="array" aca="1" ref="FE14" ca="1">IFERROR(AVERAGE(_xlfn._xlws.FILTER(tgene16_ct_vals,(tgene16_sample_list='Input Sheet'!$L14)*(tgene16_ct_vals&lt;&gt;0))),"all reps 0")</f>
        <v>all reps 0</v>
      </c>
      <c r="FF14" t="e">
        <f t="shared" ca="1" si="48"/>
        <v>#VALUE!</v>
      </c>
      <c r="FG14" t="e">
        <f t="shared" ca="1" si="49"/>
        <v>#VALUE!</v>
      </c>
      <c r="FH14" t="e">
        <f t="shared" ca="1" si="76"/>
        <v>#VALUE!</v>
      </c>
      <c r="FI14" t="e">
        <f t="shared" ca="1" si="50"/>
        <v>#VALUE!</v>
      </c>
      <c r="FJ14" t="str" cm="1">
        <f t="array" aca="1" ref="FJ14" ca="1">IF(SUM(IFERROR(FE14:FI14, 0))+TODAY()*0=0, "Invalid", "Valid")</f>
        <v>Invalid</v>
      </c>
      <c r="FN14">
        <f>'Input Sheet'!$L14</f>
        <v>0</v>
      </c>
      <c r="FO14" t="str" cm="1">
        <f t="array" aca="1" ref="FO14" ca="1">IFERROR(AVERAGE(_xlfn._xlws.FILTER(tgene17_ct_vals,(tgene17_sample_list='Input Sheet'!$L14)*(tgene17_ct_vals&lt;&gt;0))),"all reps 0")</f>
        <v>all reps 0</v>
      </c>
      <c r="FP14" t="e">
        <f t="shared" ca="1" si="51"/>
        <v>#VALUE!</v>
      </c>
      <c r="FQ14" t="e">
        <f t="shared" ca="1" si="52"/>
        <v>#VALUE!</v>
      </c>
      <c r="FR14" t="e">
        <f t="shared" ca="1" si="77"/>
        <v>#VALUE!</v>
      </c>
      <c r="FS14" t="e">
        <f t="shared" ca="1" si="53"/>
        <v>#VALUE!</v>
      </c>
      <c r="FT14" t="str" cm="1">
        <f t="array" aca="1" ref="FT14" ca="1">IF(SUM(IFERROR(FO14:FS14, 0))+TODAY()*0=0, "Invalid", "Valid")</f>
        <v>Invalid</v>
      </c>
      <c r="FX14">
        <f>'Input Sheet'!$L14</f>
        <v>0</v>
      </c>
      <c r="FY14" t="str" cm="1">
        <f t="array" aca="1" ref="FY14" ca="1">IFERROR(AVERAGE(_xlfn._xlws.FILTER(tgene18_ct_vals,(tgene18_sample_list='Input Sheet'!$L14)*(tgene18_ct_vals&lt;&gt;0))),"all reps 0")</f>
        <v>all reps 0</v>
      </c>
      <c r="FZ14" t="e">
        <f t="shared" ca="1" si="54"/>
        <v>#VALUE!</v>
      </c>
      <c r="GA14" t="e">
        <f t="shared" ca="1" si="55"/>
        <v>#VALUE!</v>
      </c>
      <c r="GB14" t="e">
        <f t="shared" ca="1" si="78"/>
        <v>#VALUE!</v>
      </c>
      <c r="GC14" t="e">
        <f t="shared" ca="1" si="56"/>
        <v>#VALUE!</v>
      </c>
      <c r="GD14" t="str" cm="1">
        <f t="array" aca="1" ref="GD14" ca="1">IF(SUM(IFERROR(FY14:GC14, 0))+TODAY()*0=0, "Invalid", "Valid")</f>
        <v>Invalid</v>
      </c>
      <c r="GH14">
        <f>'Input Sheet'!$L14</f>
        <v>0</v>
      </c>
      <c r="GI14" t="str" cm="1">
        <f t="array" aca="1" ref="GI14" ca="1">IFERROR(AVERAGE(_xlfn._xlws.FILTER(tgene19_ct_vals,(tgene19_sample_list='Input Sheet'!$L14)*(tgene19_ct_vals&lt;&gt;0))),"all reps 0")</f>
        <v>all reps 0</v>
      </c>
      <c r="GJ14" t="e">
        <f t="shared" ca="1" si="57"/>
        <v>#VALUE!</v>
      </c>
      <c r="GK14" t="e">
        <f t="shared" ca="1" si="58"/>
        <v>#VALUE!</v>
      </c>
      <c r="GL14" t="e">
        <f t="shared" ca="1" si="79"/>
        <v>#VALUE!</v>
      </c>
      <c r="GM14" t="e">
        <f t="shared" ca="1" si="59"/>
        <v>#VALUE!</v>
      </c>
      <c r="GN14" t="str" cm="1">
        <f t="array" aca="1" ref="GN14" ca="1">IF(SUM(IFERROR(GI14:GM14, 0))+TODAY()*0=0, "Invalid", "Valid")</f>
        <v>Invalid</v>
      </c>
      <c r="GR14">
        <f>'Input Sheet'!$L14</f>
        <v>0</v>
      </c>
      <c r="GS14" t="str" cm="1">
        <f t="array" aca="1" ref="GS14" ca="1">IFERROR(AVERAGE(_xlfn._xlws.FILTER(tgene20_ct_vals,(tgene20_sample_list='Input Sheet'!$L14)*(tgene20_ct_vals&lt;&gt;0))),"all reps 0")</f>
        <v>all reps 0</v>
      </c>
      <c r="GT14" t="e">
        <f t="shared" ca="1" si="60"/>
        <v>#VALUE!</v>
      </c>
      <c r="GU14" t="e">
        <f t="shared" ca="1" si="61"/>
        <v>#VALUE!</v>
      </c>
      <c r="GV14" t="e">
        <f t="shared" ca="1" si="80"/>
        <v>#VALUE!</v>
      </c>
      <c r="GW14" t="e">
        <f t="shared" ca="1" si="62"/>
        <v>#VALUE!</v>
      </c>
      <c r="GX14" t="str" cm="1">
        <f t="array" aca="1" ref="GX14" ca="1">IF(SUM(IFERROR(GS14:GW14, 0))+TODAY()*0=0, "Invalid", "Valid")</f>
        <v>Invalid</v>
      </c>
    </row>
    <row r="15" spans="1:206" x14ac:dyDescent="0.2">
      <c r="D15">
        <f>'Input Sheet'!$L15</f>
        <v>0</v>
      </c>
      <c r="E15" cm="1">
        <f t="array" aca="1" ref="E15" ca="1">IFERROR(AVERAGE(_xlfn._xlws.FILTER(hk_ct_vals,(hk_sample_list='Input Sheet'!$L15)*(hk_ct_vals&lt;&gt;0))),0)</f>
        <v>0</v>
      </c>
      <c r="F15" t="str">
        <f t="shared" ca="1" si="0"/>
        <v>Invalid</v>
      </c>
      <c r="J15">
        <f>'Input Sheet'!$L15</f>
        <v>0</v>
      </c>
      <c r="K15" t="str" cm="1">
        <f t="array" aca="1" ref="K15" ca="1">IFERROR(AVERAGE(_xlfn._xlws.FILTER(tgene1_ct_vals,(tgene1_sample_list='Input Sheet'!$L15)*(tgene1_ct_vals&lt;&gt;0))),"")</f>
        <v/>
      </c>
      <c r="L15" t="e">
        <f t="shared" ca="1" si="1"/>
        <v>#VALUE!</v>
      </c>
      <c r="M15" t="e">
        <f t="shared" ca="1" si="2"/>
        <v>#VALUE!</v>
      </c>
      <c r="N15" t="e">
        <f t="shared" ca="1" si="3"/>
        <v>#VALUE!</v>
      </c>
      <c r="O15" t="e">
        <f t="shared" ca="1" si="4"/>
        <v>#VALUE!</v>
      </c>
      <c r="P15" t="str" cm="1">
        <f t="array" aca="1" ref="P15" ca="1">IF(SUM(IFERROR(K15:O15, 0))+TODAY()*0=0, "Invalid", "Valid")</f>
        <v>Invalid</v>
      </c>
      <c r="T15">
        <f>'Input Sheet'!$L15</f>
        <v>0</v>
      </c>
      <c r="U15" t="str" cm="1">
        <f t="array" aca="1" ref="U15" ca="1">IFERROR(AVERAGE(_xlfn._xlws.FILTER(tgene2_ct_vals,(tgene2_sample_list='Input Sheet'!$L15)*(tgene2_ct_vals&lt;&gt;0))),"all reps 0")</f>
        <v>all reps 0</v>
      </c>
      <c r="V15" t="e">
        <f t="shared" ca="1" si="5"/>
        <v>#VALUE!</v>
      </c>
      <c r="W15" t="e">
        <f t="shared" ca="1" si="6"/>
        <v>#VALUE!</v>
      </c>
      <c r="X15" t="e">
        <f t="shared" ca="1" si="7"/>
        <v>#VALUE!</v>
      </c>
      <c r="Y15" t="e">
        <f t="shared" ca="1" si="8"/>
        <v>#VALUE!</v>
      </c>
      <c r="Z15" t="str" cm="1">
        <f t="array" aca="1" ref="Z15" ca="1">IF(SUM(IFERROR(U15:Y15, 0))+TODAY()*0=0, "Invalid", "Valid")</f>
        <v>Invalid</v>
      </c>
      <c r="AD15">
        <f>'Input Sheet'!$L15</f>
        <v>0</v>
      </c>
      <c r="AE15" t="str" cm="1">
        <f t="array" aca="1" ref="AE15" ca="1">IFERROR(AVERAGE(_xlfn._xlws.FILTER(tgene3_ct_vals,(tgene3_sample_list='Input Sheet'!$L15)*(tgene3_ct_vals&lt;&gt;0))),"all reps 0")</f>
        <v>all reps 0</v>
      </c>
      <c r="AF15" t="e">
        <f t="shared" ca="1" si="9"/>
        <v>#VALUE!</v>
      </c>
      <c r="AG15" t="e">
        <f t="shared" ca="1" si="10"/>
        <v>#VALUE!</v>
      </c>
      <c r="AH15" t="e">
        <f t="shared" ca="1" si="63"/>
        <v>#VALUE!</v>
      </c>
      <c r="AI15" t="e">
        <f t="shared" ca="1" si="11"/>
        <v>#VALUE!</v>
      </c>
      <c r="AJ15" t="str" cm="1">
        <f t="array" aca="1" ref="AJ15" ca="1">IF(SUM(IFERROR(AE15:AI15, 0))+TODAY()*0=0, "Invalid", "Valid")</f>
        <v>Invalid</v>
      </c>
      <c r="AN15">
        <f>'Input Sheet'!$L15</f>
        <v>0</v>
      </c>
      <c r="AO15" t="str" cm="1">
        <f t="array" aca="1" ref="AO15" ca="1">IFERROR(AVERAGE(_xlfn._xlws.FILTER(tgene4_ct_vals,(tgene4_sample_list='Input Sheet'!$L15)*(tgene4_ct_vals&lt;&gt;0))),"all reps 0")</f>
        <v>all reps 0</v>
      </c>
      <c r="AP15" t="e">
        <f t="shared" ca="1" si="12"/>
        <v>#VALUE!</v>
      </c>
      <c r="AQ15" t="e">
        <f t="shared" ca="1" si="13"/>
        <v>#VALUE!</v>
      </c>
      <c r="AR15" t="e">
        <f t="shared" ca="1" si="64"/>
        <v>#VALUE!</v>
      </c>
      <c r="AS15" t="e">
        <f t="shared" ca="1" si="14"/>
        <v>#VALUE!</v>
      </c>
      <c r="AT15" t="str" cm="1">
        <f t="array" aca="1" ref="AT15" ca="1">IF(SUM(IFERROR(AO15:AS15, 0))+TODAY()*0=0, "Invalid", "Valid")</f>
        <v>Invalid</v>
      </c>
      <c r="AX15">
        <f>'Input Sheet'!$L15</f>
        <v>0</v>
      </c>
      <c r="AY15" t="str" cm="1">
        <f t="array" aca="1" ref="AY15" ca="1">IFERROR(AVERAGE(_xlfn._xlws.FILTER(tgene5_ct_vals,(tgene5_sample_list='Input Sheet'!$L15)*(tgene5_ct_vals&lt;&gt;0))),"all reps 0")</f>
        <v>all reps 0</v>
      </c>
      <c r="AZ15" t="e">
        <f t="shared" ca="1" si="15"/>
        <v>#VALUE!</v>
      </c>
      <c r="BA15" t="e">
        <f t="shared" ca="1" si="16"/>
        <v>#VALUE!</v>
      </c>
      <c r="BB15" t="e">
        <f t="shared" ca="1" si="65"/>
        <v>#VALUE!</v>
      </c>
      <c r="BC15" t="e">
        <f t="shared" ca="1" si="17"/>
        <v>#VALUE!</v>
      </c>
      <c r="BD15" t="str" cm="1">
        <f t="array" aca="1" ref="BD15" ca="1">IF(SUM(IFERROR(AY15:BC15, 0))+TODAY()*0=0, "Invalid", "Valid")</f>
        <v>Invalid</v>
      </c>
      <c r="BH15">
        <f>'Input Sheet'!$L15</f>
        <v>0</v>
      </c>
      <c r="BI15" t="str" cm="1">
        <f t="array" aca="1" ref="BI15" ca="1">IFERROR(AVERAGE(_xlfn._xlws.FILTER(tgene6_ct_vals,(tgene6_sample_list='Input Sheet'!$L15)*(tgene6_ct_vals&lt;&gt;0))),"all reps 0")</f>
        <v>all reps 0</v>
      </c>
      <c r="BJ15" t="e">
        <f t="shared" ca="1" si="18"/>
        <v>#VALUE!</v>
      </c>
      <c r="BK15" t="e">
        <f t="shared" ca="1" si="19"/>
        <v>#VALUE!</v>
      </c>
      <c r="BL15" t="e">
        <f t="shared" ca="1" si="66"/>
        <v>#VALUE!</v>
      </c>
      <c r="BM15" t="e">
        <f t="shared" ca="1" si="20"/>
        <v>#VALUE!</v>
      </c>
      <c r="BN15" t="str" cm="1">
        <f t="array" aca="1" ref="BN15" ca="1">IF(SUM(IFERROR(BI15:BM15, 0))+TODAY()*0=0, "Invalid", "Valid")</f>
        <v>Invalid</v>
      </c>
      <c r="BR15">
        <f>'Input Sheet'!$L15</f>
        <v>0</v>
      </c>
      <c r="BS15" t="str" cm="1">
        <f t="array" aca="1" ref="BS15" ca="1">IFERROR(AVERAGE(_xlfn._xlws.FILTER(tgene7_ct_vals,(tgene7_sample_list='Input Sheet'!$L15)*(tgene7_ct_vals&lt;&gt;0))),"all reps 0")</f>
        <v>all reps 0</v>
      </c>
      <c r="BT15" t="e">
        <f t="shared" ca="1" si="21"/>
        <v>#VALUE!</v>
      </c>
      <c r="BU15" t="e">
        <f t="shared" ca="1" si="22"/>
        <v>#VALUE!</v>
      </c>
      <c r="BV15" t="e">
        <f t="shared" ca="1" si="67"/>
        <v>#VALUE!</v>
      </c>
      <c r="BW15" t="e">
        <f t="shared" ca="1" si="23"/>
        <v>#VALUE!</v>
      </c>
      <c r="BX15" t="str" cm="1">
        <f t="array" aca="1" ref="BX15" ca="1">IF(SUM(IFERROR(BS15:BW15, 0))+TODAY()*0=0, "Invalid", "Valid")</f>
        <v>Invalid</v>
      </c>
      <c r="CB15">
        <f>'Input Sheet'!$L15</f>
        <v>0</v>
      </c>
      <c r="CC15" t="str" cm="1">
        <f t="array" aca="1" ref="CC15" ca="1">IFERROR(AVERAGE(_xlfn._xlws.FILTER(tgene8_ct_vals,(tgene8_sample_list='Input Sheet'!$L15)*(tgene8_ct_vals&lt;&gt;0))),"all reps 0")</f>
        <v>all reps 0</v>
      </c>
      <c r="CD15" t="e">
        <f t="shared" ca="1" si="24"/>
        <v>#VALUE!</v>
      </c>
      <c r="CE15" t="e">
        <f t="shared" ca="1" si="25"/>
        <v>#VALUE!</v>
      </c>
      <c r="CF15" t="e">
        <f t="shared" ca="1" si="68"/>
        <v>#VALUE!</v>
      </c>
      <c r="CG15" t="e">
        <f t="shared" ca="1" si="26"/>
        <v>#VALUE!</v>
      </c>
      <c r="CH15" t="str" cm="1">
        <f t="array" aca="1" ref="CH15" ca="1">IF(SUM(IFERROR(CC15:CG15, 0))+TODAY()*0=0, "Invalid", "Valid")</f>
        <v>Invalid</v>
      </c>
      <c r="CL15">
        <f>'Input Sheet'!$L15</f>
        <v>0</v>
      </c>
      <c r="CM15" t="str" cm="1">
        <f t="array" aca="1" ref="CM15" ca="1">IFERROR(AVERAGE(_xlfn._xlws.FILTER(tgene9_ct_vals,(tgene9_sample_list='Input Sheet'!$L15)*(tgene9_ct_vals&lt;&gt;0))),"all reps 0")</f>
        <v>all reps 0</v>
      </c>
      <c r="CN15" t="e">
        <f t="shared" ca="1" si="27"/>
        <v>#VALUE!</v>
      </c>
      <c r="CO15" t="e">
        <f t="shared" ca="1" si="28"/>
        <v>#VALUE!</v>
      </c>
      <c r="CP15" t="e">
        <f t="shared" ca="1" si="69"/>
        <v>#VALUE!</v>
      </c>
      <c r="CQ15" t="e">
        <f t="shared" ca="1" si="29"/>
        <v>#VALUE!</v>
      </c>
      <c r="CR15" t="str" cm="1">
        <f t="array" aca="1" ref="CR15" ca="1">IF(SUM(IFERROR(CM15:CQ15, 0))+TODAY()*0=0, "Invalid", "Valid")</f>
        <v>Invalid</v>
      </c>
      <c r="CV15">
        <f>'Input Sheet'!$L15</f>
        <v>0</v>
      </c>
      <c r="CW15" t="str" cm="1">
        <f t="array" aca="1" ref="CW15" ca="1">IFERROR(AVERAGE(_xlfn._xlws.FILTER(tgene10_ct_vals,(tgene10_sample_list='Input Sheet'!$L15)*(tgene10_ct_vals&lt;&gt;0))),"all reps 0")</f>
        <v>all reps 0</v>
      </c>
      <c r="CX15" t="e">
        <f t="shared" ca="1" si="30"/>
        <v>#VALUE!</v>
      </c>
      <c r="CY15" t="e">
        <f t="shared" ca="1" si="31"/>
        <v>#VALUE!</v>
      </c>
      <c r="CZ15" t="e">
        <f t="shared" ca="1" si="70"/>
        <v>#VALUE!</v>
      </c>
      <c r="DA15" t="e">
        <f t="shared" ca="1" si="32"/>
        <v>#VALUE!</v>
      </c>
      <c r="DB15" t="str" cm="1">
        <f t="array" aca="1" ref="DB15" ca="1">IF(SUM(IFERROR(CW15:DA15, 0))+TODAY()*0=0, "Invalid", "Valid")</f>
        <v>Invalid</v>
      </c>
      <c r="DF15">
        <f>'Input Sheet'!$L15</f>
        <v>0</v>
      </c>
      <c r="DG15" t="str" cm="1">
        <f t="array" aca="1" ref="DG15" ca="1">IFERROR(AVERAGE(_xlfn._xlws.FILTER(tgene11_ct_vals,(tgene11_sample_list='Input Sheet'!$L15)*(tgene11_ct_vals&lt;&gt;0))),"all reps 0")</f>
        <v>all reps 0</v>
      </c>
      <c r="DH15" t="e">
        <f t="shared" ca="1" si="33"/>
        <v>#VALUE!</v>
      </c>
      <c r="DI15" t="e">
        <f t="shared" ca="1" si="34"/>
        <v>#VALUE!</v>
      </c>
      <c r="DJ15" t="e">
        <f t="shared" ca="1" si="71"/>
        <v>#VALUE!</v>
      </c>
      <c r="DK15" t="e">
        <f t="shared" ca="1" si="35"/>
        <v>#VALUE!</v>
      </c>
      <c r="DL15" t="str" cm="1">
        <f t="array" aca="1" ref="DL15" ca="1">IF(SUM(IFERROR(DG15:DK15, 0))+TODAY()*0=0, "Invalid", "Valid")</f>
        <v>Invalid</v>
      </c>
      <c r="DP15">
        <f>'Input Sheet'!$L15</f>
        <v>0</v>
      </c>
      <c r="DQ15" t="str" cm="1">
        <f t="array" aca="1" ref="DQ15" ca="1">IFERROR(AVERAGE(_xlfn._xlws.FILTER(tgene12_ct_vals,(tgene12_sample_list='Input Sheet'!$L15)*(tgene12_ct_vals&lt;&gt;0))),"all reps 0")</f>
        <v>all reps 0</v>
      </c>
      <c r="DR15" t="e">
        <f t="shared" ca="1" si="36"/>
        <v>#VALUE!</v>
      </c>
      <c r="DS15" t="e">
        <f t="shared" ca="1" si="37"/>
        <v>#VALUE!</v>
      </c>
      <c r="DT15" t="e">
        <f t="shared" ca="1" si="72"/>
        <v>#VALUE!</v>
      </c>
      <c r="DU15" t="e">
        <f t="shared" ca="1" si="38"/>
        <v>#VALUE!</v>
      </c>
      <c r="DV15" t="str" cm="1">
        <f t="array" aca="1" ref="DV15" ca="1">IF(SUM(IFERROR(DQ15:DU15, 0))+TODAY()*0=0, "Invalid", "Valid")</f>
        <v>Invalid</v>
      </c>
      <c r="DZ15">
        <f>'Input Sheet'!$L15</f>
        <v>0</v>
      </c>
      <c r="EA15" t="str" cm="1">
        <f t="array" aca="1" ref="EA15" ca="1">IFERROR(AVERAGE(_xlfn._xlws.FILTER(tgene13_ct_vals,(tgene13_sample_list='Input Sheet'!$L15)*(tgene13_ct_vals&lt;&gt;0))),"all reps 0")</f>
        <v>all reps 0</v>
      </c>
      <c r="EB15" t="e">
        <f t="shared" ca="1" si="39"/>
        <v>#VALUE!</v>
      </c>
      <c r="EC15" t="e">
        <f t="shared" ca="1" si="40"/>
        <v>#VALUE!</v>
      </c>
      <c r="ED15" t="e">
        <f t="shared" ca="1" si="73"/>
        <v>#VALUE!</v>
      </c>
      <c r="EE15" t="e">
        <f t="shared" ca="1" si="41"/>
        <v>#VALUE!</v>
      </c>
      <c r="EF15" t="str" cm="1">
        <f t="array" aca="1" ref="EF15" ca="1">IF(SUM(IFERROR(EA15:EE15, 0))+TODAY()*0=0, "Invalid", "Valid")</f>
        <v>Invalid</v>
      </c>
      <c r="EJ15">
        <f>'Input Sheet'!$L15</f>
        <v>0</v>
      </c>
      <c r="EK15" t="str" cm="1">
        <f t="array" aca="1" ref="EK15" ca="1">IFERROR(AVERAGE(_xlfn._xlws.FILTER(tgene14_ct_vals,(tgene14_sample_list='Input Sheet'!$L15)*(tgene14_ct_vals&lt;&gt;0))),"all reps 0")</f>
        <v>all reps 0</v>
      </c>
      <c r="EL15" t="e">
        <f t="shared" ca="1" si="42"/>
        <v>#VALUE!</v>
      </c>
      <c r="EM15" t="e">
        <f t="shared" ca="1" si="43"/>
        <v>#VALUE!</v>
      </c>
      <c r="EN15" t="e">
        <f t="shared" ca="1" si="74"/>
        <v>#VALUE!</v>
      </c>
      <c r="EO15" t="e">
        <f t="shared" ca="1" si="44"/>
        <v>#VALUE!</v>
      </c>
      <c r="EP15" t="str" cm="1">
        <f t="array" aca="1" ref="EP15" ca="1">IF(SUM(IFERROR(EK15:EO15, 0))+TODAY()*0=0, "Invalid", "Valid")</f>
        <v>Invalid</v>
      </c>
      <c r="ET15">
        <f>'Input Sheet'!$L15</f>
        <v>0</v>
      </c>
      <c r="EU15" t="str" cm="1">
        <f t="array" aca="1" ref="EU15" ca="1">IFERROR(AVERAGE(_xlfn._xlws.FILTER(tgene15_ct_vals,(tgene15_sample_list='Input Sheet'!$L15)*(tgene15_ct_vals&lt;&gt;0))),"all reps 0")</f>
        <v>all reps 0</v>
      </c>
      <c r="EV15" t="e">
        <f t="shared" ca="1" si="45"/>
        <v>#VALUE!</v>
      </c>
      <c r="EW15" t="e">
        <f t="shared" ca="1" si="46"/>
        <v>#VALUE!</v>
      </c>
      <c r="EX15" t="e">
        <f t="shared" ca="1" si="75"/>
        <v>#VALUE!</v>
      </c>
      <c r="EY15" t="e">
        <f t="shared" ca="1" si="47"/>
        <v>#VALUE!</v>
      </c>
      <c r="EZ15" t="str" cm="1">
        <f t="array" aca="1" ref="EZ15" ca="1">IF(SUM(IFERROR(EU15:EY15, 0))+TODAY()*0=0, "Invalid", "Valid")</f>
        <v>Invalid</v>
      </c>
      <c r="FD15">
        <f>'Input Sheet'!$L15</f>
        <v>0</v>
      </c>
      <c r="FE15" t="str" cm="1">
        <f t="array" aca="1" ref="FE15" ca="1">IFERROR(AVERAGE(_xlfn._xlws.FILTER(tgene16_ct_vals,(tgene16_sample_list='Input Sheet'!$L15)*(tgene16_ct_vals&lt;&gt;0))),"all reps 0")</f>
        <v>all reps 0</v>
      </c>
      <c r="FF15" t="e">
        <f t="shared" ca="1" si="48"/>
        <v>#VALUE!</v>
      </c>
      <c r="FG15" t="e">
        <f t="shared" ca="1" si="49"/>
        <v>#VALUE!</v>
      </c>
      <c r="FH15" t="e">
        <f t="shared" ca="1" si="76"/>
        <v>#VALUE!</v>
      </c>
      <c r="FI15" t="e">
        <f t="shared" ca="1" si="50"/>
        <v>#VALUE!</v>
      </c>
      <c r="FJ15" t="str" cm="1">
        <f t="array" aca="1" ref="FJ15" ca="1">IF(SUM(IFERROR(FE15:FI15, 0))+TODAY()*0=0, "Invalid", "Valid")</f>
        <v>Invalid</v>
      </c>
      <c r="FN15">
        <f>'Input Sheet'!$L15</f>
        <v>0</v>
      </c>
      <c r="FO15" t="str" cm="1">
        <f t="array" aca="1" ref="FO15" ca="1">IFERROR(AVERAGE(_xlfn._xlws.FILTER(tgene17_ct_vals,(tgene17_sample_list='Input Sheet'!$L15)*(tgene17_ct_vals&lt;&gt;0))),"all reps 0")</f>
        <v>all reps 0</v>
      </c>
      <c r="FP15" t="e">
        <f t="shared" ca="1" si="51"/>
        <v>#VALUE!</v>
      </c>
      <c r="FQ15" t="e">
        <f t="shared" ca="1" si="52"/>
        <v>#VALUE!</v>
      </c>
      <c r="FR15" t="e">
        <f t="shared" ca="1" si="77"/>
        <v>#VALUE!</v>
      </c>
      <c r="FS15" t="e">
        <f t="shared" ca="1" si="53"/>
        <v>#VALUE!</v>
      </c>
      <c r="FT15" t="str" cm="1">
        <f t="array" aca="1" ref="FT15" ca="1">IF(SUM(IFERROR(FO15:FS15, 0))+TODAY()*0=0, "Invalid", "Valid")</f>
        <v>Invalid</v>
      </c>
      <c r="FX15">
        <f>'Input Sheet'!$L15</f>
        <v>0</v>
      </c>
      <c r="FY15" t="str" cm="1">
        <f t="array" aca="1" ref="FY15" ca="1">IFERROR(AVERAGE(_xlfn._xlws.FILTER(tgene18_ct_vals,(tgene18_sample_list='Input Sheet'!$L15)*(tgene18_ct_vals&lt;&gt;0))),"all reps 0")</f>
        <v>all reps 0</v>
      </c>
      <c r="FZ15" t="e">
        <f t="shared" ca="1" si="54"/>
        <v>#VALUE!</v>
      </c>
      <c r="GA15" t="e">
        <f t="shared" ca="1" si="55"/>
        <v>#VALUE!</v>
      </c>
      <c r="GB15" t="e">
        <f t="shared" ca="1" si="78"/>
        <v>#VALUE!</v>
      </c>
      <c r="GC15" t="e">
        <f t="shared" ca="1" si="56"/>
        <v>#VALUE!</v>
      </c>
      <c r="GD15" t="str" cm="1">
        <f t="array" aca="1" ref="GD15" ca="1">IF(SUM(IFERROR(FY15:GC15, 0))+TODAY()*0=0, "Invalid", "Valid")</f>
        <v>Invalid</v>
      </c>
      <c r="GH15">
        <f>'Input Sheet'!$L15</f>
        <v>0</v>
      </c>
      <c r="GI15" t="str" cm="1">
        <f t="array" aca="1" ref="GI15" ca="1">IFERROR(AVERAGE(_xlfn._xlws.FILTER(tgene19_ct_vals,(tgene19_sample_list='Input Sheet'!$L15)*(tgene19_ct_vals&lt;&gt;0))),"all reps 0")</f>
        <v>all reps 0</v>
      </c>
      <c r="GJ15" t="e">
        <f t="shared" ca="1" si="57"/>
        <v>#VALUE!</v>
      </c>
      <c r="GK15" t="e">
        <f t="shared" ca="1" si="58"/>
        <v>#VALUE!</v>
      </c>
      <c r="GL15" t="e">
        <f t="shared" ca="1" si="79"/>
        <v>#VALUE!</v>
      </c>
      <c r="GM15" t="e">
        <f t="shared" ca="1" si="59"/>
        <v>#VALUE!</v>
      </c>
      <c r="GN15" t="str" cm="1">
        <f t="array" aca="1" ref="GN15" ca="1">IF(SUM(IFERROR(GI15:GM15, 0))+TODAY()*0=0, "Invalid", "Valid")</f>
        <v>Invalid</v>
      </c>
      <c r="GR15">
        <f>'Input Sheet'!$L15</f>
        <v>0</v>
      </c>
      <c r="GS15" t="str" cm="1">
        <f t="array" aca="1" ref="GS15" ca="1">IFERROR(AVERAGE(_xlfn._xlws.FILTER(tgene20_ct_vals,(tgene20_sample_list='Input Sheet'!$L15)*(tgene20_ct_vals&lt;&gt;0))),"all reps 0")</f>
        <v>all reps 0</v>
      </c>
      <c r="GT15" t="e">
        <f t="shared" ca="1" si="60"/>
        <v>#VALUE!</v>
      </c>
      <c r="GU15" t="e">
        <f t="shared" ca="1" si="61"/>
        <v>#VALUE!</v>
      </c>
      <c r="GV15" t="e">
        <f t="shared" ca="1" si="80"/>
        <v>#VALUE!</v>
      </c>
      <c r="GW15" t="e">
        <f t="shared" ca="1" si="62"/>
        <v>#VALUE!</v>
      </c>
      <c r="GX15" t="str" cm="1">
        <f t="array" aca="1" ref="GX15" ca="1">IF(SUM(IFERROR(GS15:GW15, 0))+TODAY()*0=0, "Invalid", "Valid")</f>
        <v>Invalid</v>
      </c>
    </row>
    <row r="16" spans="1:206" x14ac:dyDescent="0.2">
      <c r="D16">
        <f>'Input Sheet'!$L16</f>
        <v>0</v>
      </c>
      <c r="E16" cm="1">
        <f t="array" aca="1" ref="E16" ca="1">IFERROR(AVERAGE(_xlfn._xlws.FILTER(hk_ct_vals,(hk_sample_list='Input Sheet'!$L16)*(hk_ct_vals&lt;&gt;0))),0)</f>
        <v>0</v>
      </c>
      <c r="F16" t="str">
        <f t="shared" ca="1" si="0"/>
        <v>Invalid</v>
      </c>
      <c r="J16">
        <f>'Input Sheet'!$L16</f>
        <v>0</v>
      </c>
      <c r="K16" t="str" cm="1">
        <f t="array" aca="1" ref="K16" ca="1">IFERROR(AVERAGE(_xlfn._xlws.FILTER(tgene1_ct_vals,(tgene1_sample_list='Input Sheet'!$L16)*(tgene1_ct_vals&lt;&gt;0))),"")</f>
        <v/>
      </c>
      <c r="L16" t="e">
        <f t="shared" ca="1" si="1"/>
        <v>#VALUE!</v>
      </c>
      <c r="M16" t="e">
        <f t="shared" ca="1" si="2"/>
        <v>#VALUE!</v>
      </c>
      <c r="N16" t="e">
        <f t="shared" ca="1" si="3"/>
        <v>#VALUE!</v>
      </c>
      <c r="O16" t="e">
        <f t="shared" ca="1" si="4"/>
        <v>#VALUE!</v>
      </c>
      <c r="P16" t="str" cm="1">
        <f t="array" aca="1" ref="P16" ca="1">IF(SUM(IFERROR(K16:O16, 0))+TODAY()*0=0, "Invalid", "Valid")</f>
        <v>Invalid</v>
      </c>
      <c r="T16">
        <f>'Input Sheet'!$L16</f>
        <v>0</v>
      </c>
      <c r="U16" t="str" cm="1">
        <f t="array" aca="1" ref="U16" ca="1">IFERROR(AVERAGE(_xlfn._xlws.FILTER(tgene2_ct_vals,(tgene2_sample_list='Input Sheet'!$L16)*(tgene2_ct_vals&lt;&gt;0))),"all reps 0")</f>
        <v>all reps 0</v>
      </c>
      <c r="V16" t="e">
        <f t="shared" ca="1" si="5"/>
        <v>#VALUE!</v>
      </c>
      <c r="W16" t="e">
        <f t="shared" ca="1" si="6"/>
        <v>#VALUE!</v>
      </c>
      <c r="X16" t="e">
        <f t="shared" ca="1" si="7"/>
        <v>#VALUE!</v>
      </c>
      <c r="Y16" t="e">
        <f t="shared" ca="1" si="8"/>
        <v>#VALUE!</v>
      </c>
      <c r="Z16" t="str" cm="1">
        <f t="array" aca="1" ref="Z16" ca="1">IF(SUM(IFERROR(U16:Y16, 0))+TODAY()*0=0, "Invalid", "Valid")</f>
        <v>Invalid</v>
      </c>
      <c r="AD16">
        <f>'Input Sheet'!$L16</f>
        <v>0</v>
      </c>
      <c r="AE16" t="str" cm="1">
        <f t="array" aca="1" ref="AE16" ca="1">IFERROR(AVERAGE(_xlfn._xlws.FILTER(tgene3_ct_vals,(tgene3_sample_list='Input Sheet'!$L16)*(tgene3_ct_vals&lt;&gt;0))),"all reps 0")</f>
        <v>all reps 0</v>
      </c>
      <c r="AF16" t="e">
        <f t="shared" ca="1" si="9"/>
        <v>#VALUE!</v>
      </c>
      <c r="AG16" t="e">
        <f t="shared" ca="1" si="10"/>
        <v>#VALUE!</v>
      </c>
      <c r="AH16" t="e">
        <f t="shared" ca="1" si="63"/>
        <v>#VALUE!</v>
      </c>
      <c r="AI16" t="e">
        <f t="shared" ca="1" si="11"/>
        <v>#VALUE!</v>
      </c>
      <c r="AJ16" t="str" cm="1">
        <f t="array" aca="1" ref="AJ16" ca="1">IF(SUM(IFERROR(AE16:AI16, 0))+TODAY()*0=0, "Invalid", "Valid")</f>
        <v>Invalid</v>
      </c>
      <c r="AN16">
        <f>'Input Sheet'!$L16</f>
        <v>0</v>
      </c>
      <c r="AO16" t="str" cm="1">
        <f t="array" aca="1" ref="AO16" ca="1">IFERROR(AVERAGE(_xlfn._xlws.FILTER(tgene4_ct_vals,(tgene4_sample_list='Input Sheet'!$L16)*(tgene4_ct_vals&lt;&gt;0))),"all reps 0")</f>
        <v>all reps 0</v>
      </c>
      <c r="AP16" t="e">
        <f t="shared" ca="1" si="12"/>
        <v>#VALUE!</v>
      </c>
      <c r="AQ16" t="e">
        <f t="shared" ca="1" si="13"/>
        <v>#VALUE!</v>
      </c>
      <c r="AR16" t="e">
        <f t="shared" ca="1" si="64"/>
        <v>#VALUE!</v>
      </c>
      <c r="AS16" t="e">
        <f t="shared" ca="1" si="14"/>
        <v>#VALUE!</v>
      </c>
      <c r="AT16" t="str" cm="1">
        <f t="array" aca="1" ref="AT16" ca="1">IF(SUM(IFERROR(AO16:AS16, 0))+TODAY()*0=0, "Invalid", "Valid")</f>
        <v>Invalid</v>
      </c>
      <c r="AX16">
        <f>'Input Sheet'!$L16</f>
        <v>0</v>
      </c>
      <c r="AY16" t="str" cm="1">
        <f t="array" aca="1" ref="AY16" ca="1">IFERROR(AVERAGE(_xlfn._xlws.FILTER(tgene5_ct_vals,(tgene5_sample_list='Input Sheet'!$L16)*(tgene5_ct_vals&lt;&gt;0))),"all reps 0")</f>
        <v>all reps 0</v>
      </c>
      <c r="AZ16" t="e">
        <f t="shared" ca="1" si="15"/>
        <v>#VALUE!</v>
      </c>
      <c r="BA16" t="e">
        <f t="shared" ca="1" si="16"/>
        <v>#VALUE!</v>
      </c>
      <c r="BB16" t="e">
        <f t="shared" ca="1" si="65"/>
        <v>#VALUE!</v>
      </c>
      <c r="BC16" t="e">
        <f t="shared" ca="1" si="17"/>
        <v>#VALUE!</v>
      </c>
      <c r="BD16" t="str" cm="1">
        <f t="array" aca="1" ref="BD16" ca="1">IF(SUM(IFERROR(AY16:BC16, 0))+TODAY()*0=0, "Invalid", "Valid")</f>
        <v>Invalid</v>
      </c>
      <c r="BH16">
        <f>'Input Sheet'!$L16</f>
        <v>0</v>
      </c>
      <c r="BI16" t="str" cm="1">
        <f t="array" aca="1" ref="BI16" ca="1">IFERROR(AVERAGE(_xlfn._xlws.FILTER(tgene6_ct_vals,(tgene6_sample_list='Input Sheet'!$L16)*(tgene6_ct_vals&lt;&gt;0))),"all reps 0")</f>
        <v>all reps 0</v>
      </c>
      <c r="BJ16" t="e">
        <f t="shared" ca="1" si="18"/>
        <v>#VALUE!</v>
      </c>
      <c r="BK16" t="e">
        <f t="shared" ca="1" si="19"/>
        <v>#VALUE!</v>
      </c>
      <c r="BL16" t="e">
        <f t="shared" ca="1" si="66"/>
        <v>#VALUE!</v>
      </c>
      <c r="BM16" t="e">
        <f t="shared" ca="1" si="20"/>
        <v>#VALUE!</v>
      </c>
      <c r="BN16" t="str" cm="1">
        <f t="array" aca="1" ref="BN16" ca="1">IF(SUM(IFERROR(BI16:BM16, 0))+TODAY()*0=0, "Invalid", "Valid")</f>
        <v>Invalid</v>
      </c>
      <c r="BR16">
        <f>'Input Sheet'!$L16</f>
        <v>0</v>
      </c>
      <c r="BS16" t="str" cm="1">
        <f t="array" aca="1" ref="BS16" ca="1">IFERROR(AVERAGE(_xlfn._xlws.FILTER(tgene7_ct_vals,(tgene7_sample_list='Input Sheet'!$L16)*(tgene7_ct_vals&lt;&gt;0))),"all reps 0")</f>
        <v>all reps 0</v>
      </c>
      <c r="BT16" t="e">
        <f t="shared" ca="1" si="21"/>
        <v>#VALUE!</v>
      </c>
      <c r="BU16" t="e">
        <f t="shared" ca="1" si="22"/>
        <v>#VALUE!</v>
      </c>
      <c r="BV16" t="e">
        <f t="shared" ca="1" si="67"/>
        <v>#VALUE!</v>
      </c>
      <c r="BW16" t="e">
        <f t="shared" ca="1" si="23"/>
        <v>#VALUE!</v>
      </c>
      <c r="BX16" t="str" cm="1">
        <f t="array" aca="1" ref="BX16" ca="1">IF(SUM(IFERROR(BS16:BW16, 0))+TODAY()*0=0, "Invalid", "Valid")</f>
        <v>Invalid</v>
      </c>
      <c r="CB16">
        <f>'Input Sheet'!$L16</f>
        <v>0</v>
      </c>
      <c r="CC16" t="str" cm="1">
        <f t="array" aca="1" ref="CC16" ca="1">IFERROR(AVERAGE(_xlfn._xlws.FILTER(tgene8_ct_vals,(tgene8_sample_list='Input Sheet'!$L16)*(tgene8_ct_vals&lt;&gt;0))),"all reps 0")</f>
        <v>all reps 0</v>
      </c>
      <c r="CD16" t="e">
        <f t="shared" ca="1" si="24"/>
        <v>#VALUE!</v>
      </c>
      <c r="CE16" t="e">
        <f t="shared" ca="1" si="25"/>
        <v>#VALUE!</v>
      </c>
      <c r="CF16" t="e">
        <f t="shared" ca="1" si="68"/>
        <v>#VALUE!</v>
      </c>
      <c r="CG16" t="e">
        <f t="shared" ca="1" si="26"/>
        <v>#VALUE!</v>
      </c>
      <c r="CH16" t="str" cm="1">
        <f t="array" aca="1" ref="CH16" ca="1">IF(SUM(IFERROR(CC16:CG16, 0))+TODAY()*0=0, "Invalid", "Valid")</f>
        <v>Invalid</v>
      </c>
      <c r="CL16">
        <f>'Input Sheet'!$L16</f>
        <v>0</v>
      </c>
      <c r="CM16" t="str" cm="1">
        <f t="array" aca="1" ref="CM16" ca="1">IFERROR(AVERAGE(_xlfn._xlws.FILTER(tgene9_ct_vals,(tgene9_sample_list='Input Sheet'!$L16)*(tgene9_ct_vals&lt;&gt;0))),"all reps 0")</f>
        <v>all reps 0</v>
      </c>
      <c r="CN16" t="e">
        <f t="shared" ca="1" si="27"/>
        <v>#VALUE!</v>
      </c>
      <c r="CO16" t="e">
        <f t="shared" ca="1" si="28"/>
        <v>#VALUE!</v>
      </c>
      <c r="CP16" t="e">
        <f t="shared" ca="1" si="69"/>
        <v>#VALUE!</v>
      </c>
      <c r="CQ16" t="e">
        <f t="shared" ca="1" si="29"/>
        <v>#VALUE!</v>
      </c>
      <c r="CR16" t="str" cm="1">
        <f t="array" aca="1" ref="CR16" ca="1">IF(SUM(IFERROR(CM16:CQ16, 0))+TODAY()*0=0, "Invalid", "Valid")</f>
        <v>Invalid</v>
      </c>
      <c r="CV16">
        <f>'Input Sheet'!$L16</f>
        <v>0</v>
      </c>
      <c r="CW16" t="str" cm="1">
        <f t="array" aca="1" ref="CW16" ca="1">IFERROR(AVERAGE(_xlfn._xlws.FILTER(tgene10_ct_vals,(tgene10_sample_list='Input Sheet'!$L16)*(tgene10_ct_vals&lt;&gt;0))),"all reps 0")</f>
        <v>all reps 0</v>
      </c>
      <c r="CX16" t="e">
        <f t="shared" ca="1" si="30"/>
        <v>#VALUE!</v>
      </c>
      <c r="CY16" t="e">
        <f t="shared" ca="1" si="31"/>
        <v>#VALUE!</v>
      </c>
      <c r="CZ16" t="e">
        <f t="shared" ca="1" si="70"/>
        <v>#VALUE!</v>
      </c>
      <c r="DA16" t="e">
        <f t="shared" ca="1" si="32"/>
        <v>#VALUE!</v>
      </c>
      <c r="DB16" t="str" cm="1">
        <f t="array" aca="1" ref="DB16" ca="1">IF(SUM(IFERROR(CW16:DA16, 0))+TODAY()*0=0, "Invalid", "Valid")</f>
        <v>Invalid</v>
      </c>
      <c r="DF16">
        <f>'Input Sheet'!$L16</f>
        <v>0</v>
      </c>
      <c r="DG16" t="str" cm="1">
        <f t="array" aca="1" ref="DG16" ca="1">IFERROR(AVERAGE(_xlfn._xlws.FILTER(tgene11_ct_vals,(tgene11_sample_list='Input Sheet'!$L16)*(tgene11_ct_vals&lt;&gt;0))),"all reps 0")</f>
        <v>all reps 0</v>
      </c>
      <c r="DH16" t="e">
        <f t="shared" ca="1" si="33"/>
        <v>#VALUE!</v>
      </c>
      <c r="DI16" t="e">
        <f t="shared" ca="1" si="34"/>
        <v>#VALUE!</v>
      </c>
      <c r="DJ16" t="e">
        <f t="shared" ca="1" si="71"/>
        <v>#VALUE!</v>
      </c>
      <c r="DK16" t="e">
        <f t="shared" ca="1" si="35"/>
        <v>#VALUE!</v>
      </c>
      <c r="DL16" t="str" cm="1">
        <f t="array" aca="1" ref="DL16" ca="1">IF(SUM(IFERROR(DG16:DK16, 0))+TODAY()*0=0, "Invalid", "Valid")</f>
        <v>Invalid</v>
      </c>
      <c r="DP16">
        <f>'Input Sheet'!$L16</f>
        <v>0</v>
      </c>
      <c r="DQ16" t="str" cm="1">
        <f t="array" aca="1" ref="DQ16" ca="1">IFERROR(AVERAGE(_xlfn._xlws.FILTER(tgene12_ct_vals,(tgene12_sample_list='Input Sheet'!$L16)*(tgene12_ct_vals&lt;&gt;0))),"all reps 0")</f>
        <v>all reps 0</v>
      </c>
      <c r="DR16" t="e">
        <f t="shared" ca="1" si="36"/>
        <v>#VALUE!</v>
      </c>
      <c r="DS16" t="e">
        <f t="shared" ca="1" si="37"/>
        <v>#VALUE!</v>
      </c>
      <c r="DT16" t="e">
        <f t="shared" ca="1" si="72"/>
        <v>#VALUE!</v>
      </c>
      <c r="DU16" t="e">
        <f t="shared" ca="1" si="38"/>
        <v>#VALUE!</v>
      </c>
      <c r="DV16" t="str" cm="1">
        <f t="array" aca="1" ref="DV16" ca="1">IF(SUM(IFERROR(DQ16:DU16, 0))+TODAY()*0=0, "Invalid", "Valid")</f>
        <v>Invalid</v>
      </c>
      <c r="DZ16">
        <f>'Input Sheet'!$L16</f>
        <v>0</v>
      </c>
      <c r="EA16" t="str" cm="1">
        <f t="array" aca="1" ref="EA16" ca="1">IFERROR(AVERAGE(_xlfn._xlws.FILTER(tgene13_ct_vals,(tgene13_sample_list='Input Sheet'!$L16)*(tgene13_ct_vals&lt;&gt;0))),"all reps 0")</f>
        <v>all reps 0</v>
      </c>
      <c r="EB16" t="e">
        <f t="shared" ca="1" si="39"/>
        <v>#VALUE!</v>
      </c>
      <c r="EC16" t="e">
        <f t="shared" ca="1" si="40"/>
        <v>#VALUE!</v>
      </c>
      <c r="ED16" t="e">
        <f t="shared" ca="1" si="73"/>
        <v>#VALUE!</v>
      </c>
      <c r="EE16" t="e">
        <f t="shared" ca="1" si="41"/>
        <v>#VALUE!</v>
      </c>
      <c r="EF16" t="str" cm="1">
        <f t="array" aca="1" ref="EF16" ca="1">IF(SUM(IFERROR(EA16:EE16, 0))+TODAY()*0=0, "Invalid", "Valid")</f>
        <v>Invalid</v>
      </c>
      <c r="EJ16">
        <f>'Input Sheet'!$L16</f>
        <v>0</v>
      </c>
      <c r="EK16" t="str" cm="1">
        <f t="array" aca="1" ref="EK16" ca="1">IFERROR(AVERAGE(_xlfn._xlws.FILTER(tgene14_ct_vals,(tgene14_sample_list='Input Sheet'!$L16)*(tgene14_ct_vals&lt;&gt;0))),"all reps 0")</f>
        <v>all reps 0</v>
      </c>
      <c r="EL16" t="e">
        <f t="shared" ca="1" si="42"/>
        <v>#VALUE!</v>
      </c>
      <c r="EM16" t="e">
        <f t="shared" ca="1" si="43"/>
        <v>#VALUE!</v>
      </c>
      <c r="EN16" t="e">
        <f t="shared" ca="1" si="74"/>
        <v>#VALUE!</v>
      </c>
      <c r="EO16" t="e">
        <f t="shared" ca="1" si="44"/>
        <v>#VALUE!</v>
      </c>
      <c r="EP16" t="str" cm="1">
        <f t="array" aca="1" ref="EP16" ca="1">IF(SUM(IFERROR(EK16:EO16, 0))+TODAY()*0=0, "Invalid", "Valid")</f>
        <v>Invalid</v>
      </c>
      <c r="ET16">
        <f>'Input Sheet'!$L16</f>
        <v>0</v>
      </c>
      <c r="EU16" t="str" cm="1">
        <f t="array" aca="1" ref="EU16" ca="1">IFERROR(AVERAGE(_xlfn._xlws.FILTER(tgene15_ct_vals,(tgene15_sample_list='Input Sheet'!$L16)*(tgene15_ct_vals&lt;&gt;0))),"all reps 0")</f>
        <v>all reps 0</v>
      </c>
      <c r="EV16" t="e">
        <f t="shared" ca="1" si="45"/>
        <v>#VALUE!</v>
      </c>
      <c r="EW16" t="e">
        <f t="shared" ca="1" si="46"/>
        <v>#VALUE!</v>
      </c>
      <c r="EX16" t="e">
        <f t="shared" ca="1" si="75"/>
        <v>#VALUE!</v>
      </c>
      <c r="EY16" t="e">
        <f t="shared" ca="1" si="47"/>
        <v>#VALUE!</v>
      </c>
      <c r="EZ16" t="str" cm="1">
        <f t="array" aca="1" ref="EZ16" ca="1">IF(SUM(IFERROR(EU16:EY16, 0))+TODAY()*0=0, "Invalid", "Valid")</f>
        <v>Invalid</v>
      </c>
      <c r="FD16">
        <f>'Input Sheet'!$L16</f>
        <v>0</v>
      </c>
      <c r="FE16" t="str" cm="1">
        <f t="array" aca="1" ref="FE16" ca="1">IFERROR(AVERAGE(_xlfn._xlws.FILTER(tgene16_ct_vals,(tgene16_sample_list='Input Sheet'!$L16)*(tgene16_ct_vals&lt;&gt;0))),"all reps 0")</f>
        <v>all reps 0</v>
      </c>
      <c r="FF16" t="e">
        <f t="shared" ca="1" si="48"/>
        <v>#VALUE!</v>
      </c>
      <c r="FG16" t="e">
        <f t="shared" ca="1" si="49"/>
        <v>#VALUE!</v>
      </c>
      <c r="FH16" t="e">
        <f t="shared" ca="1" si="76"/>
        <v>#VALUE!</v>
      </c>
      <c r="FI16" t="e">
        <f t="shared" ca="1" si="50"/>
        <v>#VALUE!</v>
      </c>
      <c r="FJ16" t="str" cm="1">
        <f t="array" aca="1" ref="FJ16" ca="1">IF(SUM(IFERROR(FE16:FI16, 0))+TODAY()*0=0, "Invalid", "Valid")</f>
        <v>Invalid</v>
      </c>
      <c r="FN16">
        <f>'Input Sheet'!$L16</f>
        <v>0</v>
      </c>
      <c r="FO16" t="str" cm="1">
        <f t="array" aca="1" ref="FO16" ca="1">IFERROR(AVERAGE(_xlfn._xlws.FILTER(tgene17_ct_vals,(tgene17_sample_list='Input Sheet'!$L16)*(tgene17_ct_vals&lt;&gt;0))),"all reps 0")</f>
        <v>all reps 0</v>
      </c>
      <c r="FP16" t="e">
        <f t="shared" ca="1" si="51"/>
        <v>#VALUE!</v>
      </c>
      <c r="FQ16" t="e">
        <f t="shared" ca="1" si="52"/>
        <v>#VALUE!</v>
      </c>
      <c r="FR16" t="e">
        <f t="shared" ca="1" si="77"/>
        <v>#VALUE!</v>
      </c>
      <c r="FS16" t="e">
        <f t="shared" ca="1" si="53"/>
        <v>#VALUE!</v>
      </c>
      <c r="FT16" t="str" cm="1">
        <f t="array" aca="1" ref="FT16" ca="1">IF(SUM(IFERROR(FO16:FS16, 0))+TODAY()*0=0, "Invalid", "Valid")</f>
        <v>Invalid</v>
      </c>
      <c r="FX16">
        <f>'Input Sheet'!$L16</f>
        <v>0</v>
      </c>
      <c r="FY16" t="str" cm="1">
        <f t="array" aca="1" ref="FY16" ca="1">IFERROR(AVERAGE(_xlfn._xlws.FILTER(tgene18_ct_vals,(tgene18_sample_list='Input Sheet'!$L16)*(tgene18_ct_vals&lt;&gt;0))),"all reps 0")</f>
        <v>all reps 0</v>
      </c>
      <c r="FZ16" t="e">
        <f t="shared" ca="1" si="54"/>
        <v>#VALUE!</v>
      </c>
      <c r="GA16" t="e">
        <f t="shared" ca="1" si="55"/>
        <v>#VALUE!</v>
      </c>
      <c r="GB16" t="e">
        <f t="shared" ca="1" si="78"/>
        <v>#VALUE!</v>
      </c>
      <c r="GC16" t="e">
        <f t="shared" ca="1" si="56"/>
        <v>#VALUE!</v>
      </c>
      <c r="GD16" t="str" cm="1">
        <f t="array" aca="1" ref="GD16" ca="1">IF(SUM(IFERROR(FY16:GC16, 0))+TODAY()*0=0, "Invalid", "Valid")</f>
        <v>Invalid</v>
      </c>
      <c r="GH16">
        <f>'Input Sheet'!$L16</f>
        <v>0</v>
      </c>
      <c r="GI16" t="str" cm="1">
        <f t="array" aca="1" ref="GI16" ca="1">IFERROR(AVERAGE(_xlfn._xlws.FILTER(tgene19_ct_vals,(tgene19_sample_list='Input Sheet'!$L16)*(tgene19_ct_vals&lt;&gt;0))),"all reps 0")</f>
        <v>all reps 0</v>
      </c>
      <c r="GJ16" t="e">
        <f t="shared" ca="1" si="57"/>
        <v>#VALUE!</v>
      </c>
      <c r="GK16" t="e">
        <f t="shared" ca="1" si="58"/>
        <v>#VALUE!</v>
      </c>
      <c r="GL16" t="e">
        <f t="shared" ca="1" si="79"/>
        <v>#VALUE!</v>
      </c>
      <c r="GM16" t="e">
        <f t="shared" ca="1" si="59"/>
        <v>#VALUE!</v>
      </c>
      <c r="GN16" t="str" cm="1">
        <f t="array" aca="1" ref="GN16" ca="1">IF(SUM(IFERROR(GI16:GM16, 0))+TODAY()*0=0, "Invalid", "Valid")</f>
        <v>Invalid</v>
      </c>
      <c r="GR16">
        <f>'Input Sheet'!$L16</f>
        <v>0</v>
      </c>
      <c r="GS16" t="str" cm="1">
        <f t="array" aca="1" ref="GS16" ca="1">IFERROR(AVERAGE(_xlfn._xlws.FILTER(tgene20_ct_vals,(tgene20_sample_list='Input Sheet'!$L16)*(tgene20_ct_vals&lt;&gt;0))),"all reps 0")</f>
        <v>all reps 0</v>
      </c>
      <c r="GT16" t="e">
        <f t="shared" ca="1" si="60"/>
        <v>#VALUE!</v>
      </c>
      <c r="GU16" t="e">
        <f t="shared" ca="1" si="61"/>
        <v>#VALUE!</v>
      </c>
      <c r="GV16" t="e">
        <f t="shared" ca="1" si="80"/>
        <v>#VALUE!</v>
      </c>
      <c r="GW16" t="e">
        <f t="shared" ca="1" si="62"/>
        <v>#VALUE!</v>
      </c>
      <c r="GX16" t="str" cm="1">
        <f t="array" aca="1" ref="GX16" ca="1">IF(SUM(IFERROR(GS16:GW16, 0))+TODAY()*0=0, "Invalid", "Valid")</f>
        <v>Invalid</v>
      </c>
    </row>
    <row r="17" spans="4:206" x14ac:dyDescent="0.2">
      <c r="D17">
        <f>'Input Sheet'!$L17</f>
        <v>0</v>
      </c>
      <c r="E17" cm="1">
        <f t="array" aca="1" ref="E17" ca="1">IFERROR(AVERAGE(_xlfn._xlws.FILTER(hk_ct_vals,(hk_sample_list='Input Sheet'!$L17)*(hk_ct_vals&lt;&gt;0))),0)</f>
        <v>0</v>
      </c>
      <c r="F17" t="str">
        <f t="shared" ca="1" si="0"/>
        <v>Invalid</v>
      </c>
      <c r="J17">
        <f>'Input Sheet'!$L17</f>
        <v>0</v>
      </c>
      <c r="K17" t="str" cm="1">
        <f t="array" aca="1" ref="K17" ca="1">IFERROR(AVERAGE(_xlfn._xlws.FILTER(tgene1_ct_vals,(tgene1_sample_list='Input Sheet'!$L17)*(tgene1_ct_vals&lt;&gt;0))),"")</f>
        <v/>
      </c>
      <c r="L17" t="e">
        <f t="shared" ca="1" si="1"/>
        <v>#VALUE!</v>
      </c>
      <c r="M17" t="e">
        <f t="shared" ca="1" si="2"/>
        <v>#VALUE!</v>
      </c>
      <c r="N17" t="e">
        <f t="shared" ca="1" si="3"/>
        <v>#VALUE!</v>
      </c>
      <c r="O17" t="e">
        <f t="shared" ca="1" si="4"/>
        <v>#VALUE!</v>
      </c>
      <c r="P17" t="str" cm="1">
        <f t="array" aca="1" ref="P17" ca="1">IF(SUM(IFERROR(K17:O17, 0))+TODAY()*0=0, "Invalid", "Valid")</f>
        <v>Invalid</v>
      </c>
      <c r="T17">
        <f>'Input Sheet'!$L17</f>
        <v>0</v>
      </c>
      <c r="U17" t="str" cm="1">
        <f t="array" aca="1" ref="U17" ca="1">IFERROR(AVERAGE(_xlfn._xlws.FILTER(tgene2_ct_vals,(tgene2_sample_list='Input Sheet'!$L17)*(tgene2_ct_vals&lt;&gt;0))),"all reps 0")</f>
        <v>all reps 0</v>
      </c>
      <c r="V17" t="e">
        <f t="shared" ca="1" si="5"/>
        <v>#VALUE!</v>
      </c>
      <c r="W17" t="e">
        <f t="shared" ca="1" si="6"/>
        <v>#VALUE!</v>
      </c>
      <c r="X17" t="e">
        <f t="shared" ca="1" si="7"/>
        <v>#VALUE!</v>
      </c>
      <c r="Y17" t="e">
        <f t="shared" ca="1" si="8"/>
        <v>#VALUE!</v>
      </c>
      <c r="Z17" t="str" cm="1">
        <f t="array" aca="1" ref="Z17" ca="1">IF(SUM(IFERROR(U17:Y17, 0))+TODAY()*0=0, "Invalid", "Valid")</f>
        <v>Invalid</v>
      </c>
      <c r="AD17">
        <f>'Input Sheet'!$L17</f>
        <v>0</v>
      </c>
      <c r="AE17" t="str" cm="1">
        <f t="array" aca="1" ref="AE17" ca="1">IFERROR(AVERAGE(_xlfn._xlws.FILTER(tgene3_ct_vals,(tgene3_sample_list='Input Sheet'!$L17)*(tgene3_ct_vals&lt;&gt;0))),"all reps 0")</f>
        <v>all reps 0</v>
      </c>
      <c r="AF17" t="e">
        <f t="shared" ca="1" si="9"/>
        <v>#VALUE!</v>
      </c>
      <c r="AG17" t="e">
        <f t="shared" ca="1" si="10"/>
        <v>#VALUE!</v>
      </c>
      <c r="AH17" t="e">
        <f t="shared" ca="1" si="63"/>
        <v>#VALUE!</v>
      </c>
      <c r="AI17" t="e">
        <f t="shared" ca="1" si="11"/>
        <v>#VALUE!</v>
      </c>
      <c r="AJ17" t="str" cm="1">
        <f t="array" aca="1" ref="AJ17" ca="1">IF(SUM(IFERROR(AE17:AI17, 0))+TODAY()*0=0, "Invalid", "Valid")</f>
        <v>Invalid</v>
      </c>
      <c r="AN17">
        <f>'Input Sheet'!$L17</f>
        <v>0</v>
      </c>
      <c r="AO17" t="str" cm="1">
        <f t="array" aca="1" ref="AO17" ca="1">IFERROR(AVERAGE(_xlfn._xlws.FILTER(tgene4_ct_vals,(tgene4_sample_list='Input Sheet'!$L17)*(tgene4_ct_vals&lt;&gt;0))),"all reps 0")</f>
        <v>all reps 0</v>
      </c>
      <c r="AP17" t="e">
        <f t="shared" ca="1" si="12"/>
        <v>#VALUE!</v>
      </c>
      <c r="AQ17" t="e">
        <f t="shared" ca="1" si="13"/>
        <v>#VALUE!</v>
      </c>
      <c r="AR17" t="e">
        <f t="shared" ca="1" si="64"/>
        <v>#VALUE!</v>
      </c>
      <c r="AS17" t="e">
        <f t="shared" ca="1" si="14"/>
        <v>#VALUE!</v>
      </c>
      <c r="AT17" t="str" cm="1">
        <f t="array" aca="1" ref="AT17" ca="1">IF(SUM(IFERROR(AO17:AS17, 0))+TODAY()*0=0, "Invalid", "Valid")</f>
        <v>Invalid</v>
      </c>
      <c r="AX17">
        <f>'Input Sheet'!$L17</f>
        <v>0</v>
      </c>
      <c r="AY17" t="str" cm="1">
        <f t="array" aca="1" ref="AY17" ca="1">IFERROR(AVERAGE(_xlfn._xlws.FILTER(tgene5_ct_vals,(tgene5_sample_list='Input Sheet'!$L17)*(tgene5_ct_vals&lt;&gt;0))),"all reps 0")</f>
        <v>all reps 0</v>
      </c>
      <c r="AZ17" t="e">
        <f t="shared" ca="1" si="15"/>
        <v>#VALUE!</v>
      </c>
      <c r="BA17" t="e">
        <f t="shared" ca="1" si="16"/>
        <v>#VALUE!</v>
      </c>
      <c r="BB17" t="e">
        <f t="shared" ca="1" si="65"/>
        <v>#VALUE!</v>
      </c>
      <c r="BC17" t="e">
        <f t="shared" ca="1" si="17"/>
        <v>#VALUE!</v>
      </c>
      <c r="BD17" t="str" cm="1">
        <f t="array" aca="1" ref="BD17" ca="1">IF(SUM(IFERROR(AY17:BC17, 0))+TODAY()*0=0, "Invalid", "Valid")</f>
        <v>Invalid</v>
      </c>
      <c r="BH17">
        <f>'Input Sheet'!$L17</f>
        <v>0</v>
      </c>
      <c r="BI17" t="str" cm="1">
        <f t="array" aca="1" ref="BI17" ca="1">IFERROR(AVERAGE(_xlfn._xlws.FILTER(tgene6_ct_vals,(tgene6_sample_list='Input Sheet'!$L17)*(tgene6_ct_vals&lt;&gt;0))),"all reps 0")</f>
        <v>all reps 0</v>
      </c>
      <c r="BJ17" t="e">
        <f t="shared" ca="1" si="18"/>
        <v>#VALUE!</v>
      </c>
      <c r="BK17" t="e">
        <f t="shared" ca="1" si="19"/>
        <v>#VALUE!</v>
      </c>
      <c r="BL17" t="e">
        <f t="shared" ca="1" si="66"/>
        <v>#VALUE!</v>
      </c>
      <c r="BM17" t="e">
        <f t="shared" ca="1" si="20"/>
        <v>#VALUE!</v>
      </c>
      <c r="BN17" t="str" cm="1">
        <f t="array" aca="1" ref="BN17" ca="1">IF(SUM(IFERROR(BI17:BM17, 0))+TODAY()*0=0, "Invalid", "Valid")</f>
        <v>Invalid</v>
      </c>
      <c r="BR17">
        <f>'Input Sheet'!$L17</f>
        <v>0</v>
      </c>
      <c r="BS17" t="str" cm="1">
        <f t="array" aca="1" ref="BS17" ca="1">IFERROR(AVERAGE(_xlfn._xlws.FILTER(tgene7_ct_vals,(tgene7_sample_list='Input Sheet'!$L17)*(tgene7_ct_vals&lt;&gt;0))),"all reps 0")</f>
        <v>all reps 0</v>
      </c>
      <c r="BT17" t="e">
        <f t="shared" ca="1" si="21"/>
        <v>#VALUE!</v>
      </c>
      <c r="BU17" t="e">
        <f t="shared" ca="1" si="22"/>
        <v>#VALUE!</v>
      </c>
      <c r="BV17" t="e">
        <f t="shared" ca="1" si="67"/>
        <v>#VALUE!</v>
      </c>
      <c r="BW17" t="e">
        <f t="shared" ca="1" si="23"/>
        <v>#VALUE!</v>
      </c>
      <c r="BX17" t="str" cm="1">
        <f t="array" aca="1" ref="BX17" ca="1">IF(SUM(IFERROR(BS17:BW17, 0))+TODAY()*0=0, "Invalid", "Valid")</f>
        <v>Invalid</v>
      </c>
      <c r="CB17">
        <f>'Input Sheet'!$L17</f>
        <v>0</v>
      </c>
      <c r="CC17" t="str" cm="1">
        <f t="array" aca="1" ref="CC17" ca="1">IFERROR(AVERAGE(_xlfn._xlws.FILTER(tgene8_ct_vals,(tgene8_sample_list='Input Sheet'!$L17)*(tgene8_ct_vals&lt;&gt;0))),"all reps 0")</f>
        <v>all reps 0</v>
      </c>
      <c r="CD17" t="e">
        <f t="shared" ca="1" si="24"/>
        <v>#VALUE!</v>
      </c>
      <c r="CE17" t="e">
        <f t="shared" ca="1" si="25"/>
        <v>#VALUE!</v>
      </c>
      <c r="CF17" t="e">
        <f t="shared" ca="1" si="68"/>
        <v>#VALUE!</v>
      </c>
      <c r="CG17" t="e">
        <f t="shared" ca="1" si="26"/>
        <v>#VALUE!</v>
      </c>
      <c r="CH17" t="str" cm="1">
        <f t="array" aca="1" ref="CH17" ca="1">IF(SUM(IFERROR(CC17:CG17, 0))+TODAY()*0=0, "Invalid", "Valid")</f>
        <v>Invalid</v>
      </c>
      <c r="CL17">
        <f>'Input Sheet'!$L17</f>
        <v>0</v>
      </c>
      <c r="CM17" t="str" cm="1">
        <f t="array" aca="1" ref="CM17" ca="1">IFERROR(AVERAGE(_xlfn._xlws.FILTER(tgene9_ct_vals,(tgene9_sample_list='Input Sheet'!$L17)*(tgene9_ct_vals&lt;&gt;0))),"all reps 0")</f>
        <v>all reps 0</v>
      </c>
      <c r="CN17" t="e">
        <f t="shared" ca="1" si="27"/>
        <v>#VALUE!</v>
      </c>
      <c r="CO17" t="e">
        <f t="shared" ca="1" si="28"/>
        <v>#VALUE!</v>
      </c>
      <c r="CP17" t="e">
        <f t="shared" ca="1" si="69"/>
        <v>#VALUE!</v>
      </c>
      <c r="CQ17" t="e">
        <f t="shared" ca="1" si="29"/>
        <v>#VALUE!</v>
      </c>
      <c r="CR17" t="str" cm="1">
        <f t="array" aca="1" ref="CR17" ca="1">IF(SUM(IFERROR(CM17:CQ17, 0))+TODAY()*0=0, "Invalid", "Valid")</f>
        <v>Invalid</v>
      </c>
      <c r="CV17">
        <f>'Input Sheet'!$L17</f>
        <v>0</v>
      </c>
      <c r="CW17" t="str" cm="1">
        <f t="array" aca="1" ref="CW17" ca="1">IFERROR(AVERAGE(_xlfn._xlws.FILTER(tgene10_ct_vals,(tgene10_sample_list='Input Sheet'!$L17)*(tgene10_ct_vals&lt;&gt;0))),"all reps 0")</f>
        <v>all reps 0</v>
      </c>
      <c r="CX17" t="e">
        <f t="shared" ca="1" si="30"/>
        <v>#VALUE!</v>
      </c>
      <c r="CY17" t="e">
        <f t="shared" ca="1" si="31"/>
        <v>#VALUE!</v>
      </c>
      <c r="CZ17" t="e">
        <f t="shared" ca="1" si="70"/>
        <v>#VALUE!</v>
      </c>
      <c r="DA17" t="e">
        <f t="shared" ca="1" si="32"/>
        <v>#VALUE!</v>
      </c>
      <c r="DB17" t="str" cm="1">
        <f t="array" aca="1" ref="DB17" ca="1">IF(SUM(IFERROR(CW17:DA17, 0))+TODAY()*0=0, "Invalid", "Valid")</f>
        <v>Invalid</v>
      </c>
      <c r="DF17">
        <f>'Input Sheet'!$L17</f>
        <v>0</v>
      </c>
      <c r="DG17" t="str" cm="1">
        <f t="array" aca="1" ref="DG17" ca="1">IFERROR(AVERAGE(_xlfn._xlws.FILTER(tgene11_ct_vals,(tgene11_sample_list='Input Sheet'!$L17)*(tgene11_ct_vals&lt;&gt;0))),"all reps 0")</f>
        <v>all reps 0</v>
      </c>
      <c r="DH17" t="e">
        <f t="shared" ca="1" si="33"/>
        <v>#VALUE!</v>
      </c>
      <c r="DI17" t="e">
        <f t="shared" ca="1" si="34"/>
        <v>#VALUE!</v>
      </c>
      <c r="DJ17" t="e">
        <f t="shared" ca="1" si="71"/>
        <v>#VALUE!</v>
      </c>
      <c r="DK17" t="e">
        <f t="shared" ca="1" si="35"/>
        <v>#VALUE!</v>
      </c>
      <c r="DL17" t="str" cm="1">
        <f t="array" aca="1" ref="DL17" ca="1">IF(SUM(IFERROR(DG17:DK17, 0))+TODAY()*0=0, "Invalid", "Valid")</f>
        <v>Invalid</v>
      </c>
      <c r="DP17">
        <f>'Input Sheet'!$L17</f>
        <v>0</v>
      </c>
      <c r="DQ17" t="str" cm="1">
        <f t="array" aca="1" ref="DQ17" ca="1">IFERROR(AVERAGE(_xlfn._xlws.FILTER(tgene12_ct_vals,(tgene12_sample_list='Input Sheet'!$L17)*(tgene12_ct_vals&lt;&gt;0))),"all reps 0")</f>
        <v>all reps 0</v>
      </c>
      <c r="DR17" t="e">
        <f t="shared" ca="1" si="36"/>
        <v>#VALUE!</v>
      </c>
      <c r="DS17" t="e">
        <f t="shared" ca="1" si="37"/>
        <v>#VALUE!</v>
      </c>
      <c r="DT17" t="e">
        <f t="shared" ca="1" si="72"/>
        <v>#VALUE!</v>
      </c>
      <c r="DU17" t="e">
        <f t="shared" ca="1" si="38"/>
        <v>#VALUE!</v>
      </c>
      <c r="DV17" t="str" cm="1">
        <f t="array" aca="1" ref="DV17" ca="1">IF(SUM(IFERROR(DQ17:DU17, 0))+TODAY()*0=0, "Invalid", "Valid")</f>
        <v>Invalid</v>
      </c>
      <c r="DZ17">
        <f>'Input Sheet'!$L17</f>
        <v>0</v>
      </c>
      <c r="EA17" t="str" cm="1">
        <f t="array" aca="1" ref="EA17" ca="1">IFERROR(AVERAGE(_xlfn._xlws.FILTER(tgene13_ct_vals,(tgene13_sample_list='Input Sheet'!$L17)*(tgene13_ct_vals&lt;&gt;0))),"all reps 0")</f>
        <v>all reps 0</v>
      </c>
      <c r="EB17" t="e">
        <f t="shared" ca="1" si="39"/>
        <v>#VALUE!</v>
      </c>
      <c r="EC17" t="e">
        <f t="shared" ca="1" si="40"/>
        <v>#VALUE!</v>
      </c>
      <c r="ED17" t="e">
        <f t="shared" ca="1" si="73"/>
        <v>#VALUE!</v>
      </c>
      <c r="EE17" t="e">
        <f t="shared" ca="1" si="41"/>
        <v>#VALUE!</v>
      </c>
      <c r="EF17" t="str" cm="1">
        <f t="array" aca="1" ref="EF17" ca="1">IF(SUM(IFERROR(EA17:EE17, 0))+TODAY()*0=0, "Invalid", "Valid")</f>
        <v>Invalid</v>
      </c>
      <c r="EJ17">
        <f>'Input Sheet'!$L17</f>
        <v>0</v>
      </c>
      <c r="EK17" t="str" cm="1">
        <f t="array" aca="1" ref="EK17" ca="1">IFERROR(AVERAGE(_xlfn._xlws.FILTER(tgene14_ct_vals,(tgene14_sample_list='Input Sheet'!$L17)*(tgene14_ct_vals&lt;&gt;0))),"all reps 0")</f>
        <v>all reps 0</v>
      </c>
      <c r="EL17" t="e">
        <f t="shared" ca="1" si="42"/>
        <v>#VALUE!</v>
      </c>
      <c r="EM17" t="e">
        <f t="shared" ca="1" si="43"/>
        <v>#VALUE!</v>
      </c>
      <c r="EN17" t="e">
        <f t="shared" ca="1" si="74"/>
        <v>#VALUE!</v>
      </c>
      <c r="EO17" t="e">
        <f t="shared" ca="1" si="44"/>
        <v>#VALUE!</v>
      </c>
      <c r="EP17" t="str" cm="1">
        <f t="array" aca="1" ref="EP17" ca="1">IF(SUM(IFERROR(EK17:EO17, 0))+TODAY()*0=0, "Invalid", "Valid")</f>
        <v>Invalid</v>
      </c>
      <c r="ET17">
        <f>'Input Sheet'!$L17</f>
        <v>0</v>
      </c>
      <c r="EU17" t="str" cm="1">
        <f t="array" aca="1" ref="EU17" ca="1">IFERROR(AVERAGE(_xlfn._xlws.FILTER(tgene15_ct_vals,(tgene15_sample_list='Input Sheet'!$L17)*(tgene15_ct_vals&lt;&gt;0))),"all reps 0")</f>
        <v>all reps 0</v>
      </c>
      <c r="EV17" t="e">
        <f t="shared" ca="1" si="45"/>
        <v>#VALUE!</v>
      </c>
      <c r="EW17" t="e">
        <f t="shared" ca="1" si="46"/>
        <v>#VALUE!</v>
      </c>
      <c r="EX17" t="e">
        <f t="shared" ca="1" si="75"/>
        <v>#VALUE!</v>
      </c>
      <c r="EY17" t="e">
        <f t="shared" ca="1" si="47"/>
        <v>#VALUE!</v>
      </c>
      <c r="EZ17" t="str" cm="1">
        <f t="array" aca="1" ref="EZ17" ca="1">IF(SUM(IFERROR(EU17:EY17, 0))+TODAY()*0=0, "Invalid", "Valid")</f>
        <v>Invalid</v>
      </c>
      <c r="FD17">
        <f>'Input Sheet'!$L17</f>
        <v>0</v>
      </c>
      <c r="FE17" t="str" cm="1">
        <f t="array" aca="1" ref="FE17" ca="1">IFERROR(AVERAGE(_xlfn._xlws.FILTER(tgene16_ct_vals,(tgene16_sample_list='Input Sheet'!$L17)*(tgene16_ct_vals&lt;&gt;0))),"all reps 0")</f>
        <v>all reps 0</v>
      </c>
      <c r="FF17" t="e">
        <f t="shared" ca="1" si="48"/>
        <v>#VALUE!</v>
      </c>
      <c r="FG17" t="e">
        <f t="shared" ca="1" si="49"/>
        <v>#VALUE!</v>
      </c>
      <c r="FH17" t="e">
        <f t="shared" ca="1" si="76"/>
        <v>#VALUE!</v>
      </c>
      <c r="FI17" t="e">
        <f t="shared" ca="1" si="50"/>
        <v>#VALUE!</v>
      </c>
      <c r="FJ17" t="str" cm="1">
        <f t="array" aca="1" ref="FJ17" ca="1">IF(SUM(IFERROR(FE17:FI17, 0))+TODAY()*0=0, "Invalid", "Valid")</f>
        <v>Invalid</v>
      </c>
      <c r="FN17">
        <f>'Input Sheet'!$L17</f>
        <v>0</v>
      </c>
      <c r="FO17" t="str" cm="1">
        <f t="array" aca="1" ref="FO17" ca="1">IFERROR(AVERAGE(_xlfn._xlws.FILTER(tgene17_ct_vals,(tgene17_sample_list='Input Sheet'!$L17)*(tgene17_ct_vals&lt;&gt;0))),"all reps 0")</f>
        <v>all reps 0</v>
      </c>
      <c r="FP17" t="e">
        <f t="shared" ca="1" si="51"/>
        <v>#VALUE!</v>
      </c>
      <c r="FQ17" t="e">
        <f t="shared" ca="1" si="52"/>
        <v>#VALUE!</v>
      </c>
      <c r="FR17" t="e">
        <f t="shared" ca="1" si="77"/>
        <v>#VALUE!</v>
      </c>
      <c r="FS17" t="e">
        <f t="shared" ca="1" si="53"/>
        <v>#VALUE!</v>
      </c>
      <c r="FT17" t="str" cm="1">
        <f t="array" aca="1" ref="FT17" ca="1">IF(SUM(IFERROR(FO17:FS17, 0))+TODAY()*0=0, "Invalid", "Valid")</f>
        <v>Invalid</v>
      </c>
      <c r="FX17">
        <f>'Input Sheet'!$L17</f>
        <v>0</v>
      </c>
      <c r="FY17" t="str" cm="1">
        <f t="array" aca="1" ref="FY17" ca="1">IFERROR(AVERAGE(_xlfn._xlws.FILTER(tgene18_ct_vals,(tgene18_sample_list='Input Sheet'!$L17)*(tgene18_ct_vals&lt;&gt;0))),"all reps 0")</f>
        <v>all reps 0</v>
      </c>
      <c r="FZ17" t="e">
        <f t="shared" ca="1" si="54"/>
        <v>#VALUE!</v>
      </c>
      <c r="GA17" t="e">
        <f t="shared" ca="1" si="55"/>
        <v>#VALUE!</v>
      </c>
      <c r="GB17" t="e">
        <f t="shared" ca="1" si="78"/>
        <v>#VALUE!</v>
      </c>
      <c r="GC17" t="e">
        <f t="shared" ca="1" si="56"/>
        <v>#VALUE!</v>
      </c>
      <c r="GD17" t="str" cm="1">
        <f t="array" aca="1" ref="GD17" ca="1">IF(SUM(IFERROR(FY17:GC17, 0))+TODAY()*0=0, "Invalid", "Valid")</f>
        <v>Invalid</v>
      </c>
      <c r="GH17">
        <f>'Input Sheet'!$L17</f>
        <v>0</v>
      </c>
      <c r="GI17" t="str" cm="1">
        <f t="array" aca="1" ref="GI17" ca="1">IFERROR(AVERAGE(_xlfn._xlws.FILTER(tgene19_ct_vals,(tgene19_sample_list='Input Sheet'!$L17)*(tgene19_ct_vals&lt;&gt;0))),"all reps 0")</f>
        <v>all reps 0</v>
      </c>
      <c r="GJ17" t="e">
        <f t="shared" ca="1" si="57"/>
        <v>#VALUE!</v>
      </c>
      <c r="GK17" t="e">
        <f t="shared" ca="1" si="58"/>
        <v>#VALUE!</v>
      </c>
      <c r="GL17" t="e">
        <f t="shared" ca="1" si="79"/>
        <v>#VALUE!</v>
      </c>
      <c r="GM17" t="e">
        <f t="shared" ca="1" si="59"/>
        <v>#VALUE!</v>
      </c>
      <c r="GN17" t="str" cm="1">
        <f t="array" aca="1" ref="GN17" ca="1">IF(SUM(IFERROR(GI17:GM17, 0))+TODAY()*0=0, "Invalid", "Valid")</f>
        <v>Invalid</v>
      </c>
      <c r="GR17">
        <f>'Input Sheet'!$L17</f>
        <v>0</v>
      </c>
      <c r="GS17" t="str" cm="1">
        <f t="array" aca="1" ref="GS17" ca="1">IFERROR(AVERAGE(_xlfn._xlws.FILTER(tgene20_ct_vals,(tgene20_sample_list='Input Sheet'!$L17)*(tgene20_ct_vals&lt;&gt;0))),"all reps 0")</f>
        <v>all reps 0</v>
      </c>
      <c r="GT17" t="e">
        <f t="shared" ca="1" si="60"/>
        <v>#VALUE!</v>
      </c>
      <c r="GU17" t="e">
        <f t="shared" ca="1" si="61"/>
        <v>#VALUE!</v>
      </c>
      <c r="GV17" t="e">
        <f t="shared" ca="1" si="80"/>
        <v>#VALUE!</v>
      </c>
      <c r="GW17" t="e">
        <f t="shared" ca="1" si="62"/>
        <v>#VALUE!</v>
      </c>
      <c r="GX17" t="str" cm="1">
        <f t="array" aca="1" ref="GX17" ca="1">IF(SUM(IFERROR(GS17:GW17, 0))+TODAY()*0=0, "Invalid", "Valid")</f>
        <v>Invalid</v>
      </c>
    </row>
    <row r="18" spans="4:206" x14ac:dyDescent="0.2">
      <c r="D18">
        <f>'Input Sheet'!$L18</f>
        <v>0</v>
      </c>
      <c r="E18" cm="1">
        <f t="array" aca="1" ref="E18" ca="1">IFERROR(AVERAGE(_xlfn._xlws.FILTER(hk_ct_vals,(hk_sample_list='Input Sheet'!$L18)*(hk_ct_vals&lt;&gt;0))),0)</f>
        <v>0</v>
      </c>
      <c r="F18" t="str">
        <f t="shared" ca="1" si="0"/>
        <v>Invalid</v>
      </c>
      <c r="J18">
        <f>'Input Sheet'!$L18</f>
        <v>0</v>
      </c>
      <c r="K18" t="str" cm="1">
        <f t="array" aca="1" ref="K18" ca="1">IFERROR(AVERAGE(_xlfn._xlws.FILTER(tgene1_ct_vals,(tgene1_sample_list='Input Sheet'!$L18)*(tgene1_ct_vals&lt;&gt;0))),"")</f>
        <v/>
      </c>
      <c r="L18" t="e">
        <f t="shared" ca="1" si="1"/>
        <v>#VALUE!</v>
      </c>
      <c r="M18" t="e">
        <f t="shared" ca="1" si="2"/>
        <v>#VALUE!</v>
      </c>
      <c r="N18" t="e">
        <f t="shared" ca="1" si="3"/>
        <v>#VALUE!</v>
      </c>
      <c r="O18" t="e">
        <f t="shared" ca="1" si="4"/>
        <v>#VALUE!</v>
      </c>
      <c r="P18" t="str" cm="1">
        <f t="array" aca="1" ref="P18" ca="1">IF(SUM(IFERROR(K18:O18, 0))+TODAY()*0=0, "Invalid", "Valid")</f>
        <v>Invalid</v>
      </c>
      <c r="T18">
        <f>'Input Sheet'!$L18</f>
        <v>0</v>
      </c>
      <c r="U18" t="str" cm="1">
        <f t="array" aca="1" ref="U18" ca="1">IFERROR(AVERAGE(_xlfn._xlws.FILTER(tgene2_ct_vals,(tgene2_sample_list='Input Sheet'!$L18)*(tgene2_ct_vals&lt;&gt;0))),"all reps 0")</f>
        <v>all reps 0</v>
      </c>
      <c r="V18" t="e">
        <f t="shared" ca="1" si="5"/>
        <v>#VALUE!</v>
      </c>
      <c r="W18" t="e">
        <f t="shared" ca="1" si="6"/>
        <v>#VALUE!</v>
      </c>
      <c r="X18" t="e">
        <f t="shared" ca="1" si="7"/>
        <v>#VALUE!</v>
      </c>
      <c r="Y18" t="e">
        <f t="shared" ca="1" si="8"/>
        <v>#VALUE!</v>
      </c>
      <c r="Z18" t="str" cm="1">
        <f t="array" aca="1" ref="Z18" ca="1">IF(SUM(IFERROR(U18:Y18, 0))+TODAY()*0=0, "Invalid", "Valid")</f>
        <v>Invalid</v>
      </c>
      <c r="AD18">
        <f>'Input Sheet'!$L18</f>
        <v>0</v>
      </c>
      <c r="AE18" t="str" cm="1">
        <f t="array" aca="1" ref="AE18" ca="1">IFERROR(AVERAGE(_xlfn._xlws.FILTER(tgene3_ct_vals,(tgene3_sample_list='Input Sheet'!$L18)*(tgene3_ct_vals&lt;&gt;0))),"all reps 0")</f>
        <v>all reps 0</v>
      </c>
      <c r="AF18" t="e">
        <f t="shared" ca="1" si="9"/>
        <v>#VALUE!</v>
      </c>
      <c r="AG18" t="e">
        <f t="shared" ca="1" si="10"/>
        <v>#VALUE!</v>
      </c>
      <c r="AH18" t="e">
        <f t="shared" ca="1" si="63"/>
        <v>#VALUE!</v>
      </c>
      <c r="AI18" t="e">
        <f t="shared" ca="1" si="11"/>
        <v>#VALUE!</v>
      </c>
      <c r="AJ18" t="str" cm="1">
        <f t="array" aca="1" ref="AJ18" ca="1">IF(SUM(IFERROR(AE18:AI18, 0))+TODAY()*0=0, "Invalid", "Valid")</f>
        <v>Invalid</v>
      </c>
      <c r="AN18">
        <f>'Input Sheet'!$L18</f>
        <v>0</v>
      </c>
      <c r="AO18" t="str" cm="1">
        <f t="array" aca="1" ref="AO18" ca="1">IFERROR(AVERAGE(_xlfn._xlws.FILTER(tgene4_ct_vals,(tgene4_sample_list='Input Sheet'!$L18)*(tgene4_ct_vals&lt;&gt;0))),"all reps 0")</f>
        <v>all reps 0</v>
      </c>
      <c r="AP18" t="e">
        <f t="shared" ca="1" si="12"/>
        <v>#VALUE!</v>
      </c>
      <c r="AQ18" t="e">
        <f t="shared" ca="1" si="13"/>
        <v>#VALUE!</v>
      </c>
      <c r="AR18" t="e">
        <f t="shared" ca="1" si="64"/>
        <v>#VALUE!</v>
      </c>
      <c r="AS18" t="e">
        <f t="shared" ca="1" si="14"/>
        <v>#VALUE!</v>
      </c>
      <c r="AT18" t="str" cm="1">
        <f t="array" aca="1" ref="AT18" ca="1">IF(SUM(IFERROR(AO18:AS18, 0))+TODAY()*0=0, "Invalid", "Valid")</f>
        <v>Invalid</v>
      </c>
      <c r="AX18">
        <f>'Input Sheet'!$L18</f>
        <v>0</v>
      </c>
      <c r="AY18" t="str" cm="1">
        <f t="array" aca="1" ref="AY18" ca="1">IFERROR(AVERAGE(_xlfn._xlws.FILTER(tgene5_ct_vals,(tgene5_sample_list='Input Sheet'!$L18)*(tgene5_ct_vals&lt;&gt;0))),"all reps 0")</f>
        <v>all reps 0</v>
      </c>
      <c r="AZ18" t="e">
        <f t="shared" ca="1" si="15"/>
        <v>#VALUE!</v>
      </c>
      <c r="BA18" t="e">
        <f t="shared" ca="1" si="16"/>
        <v>#VALUE!</v>
      </c>
      <c r="BB18" t="e">
        <f t="shared" ca="1" si="65"/>
        <v>#VALUE!</v>
      </c>
      <c r="BC18" t="e">
        <f t="shared" ca="1" si="17"/>
        <v>#VALUE!</v>
      </c>
      <c r="BD18" t="str" cm="1">
        <f t="array" aca="1" ref="BD18" ca="1">IF(SUM(IFERROR(AY18:BC18, 0))+TODAY()*0=0, "Invalid", "Valid")</f>
        <v>Invalid</v>
      </c>
      <c r="BH18">
        <f>'Input Sheet'!$L18</f>
        <v>0</v>
      </c>
      <c r="BI18" t="str" cm="1">
        <f t="array" aca="1" ref="BI18" ca="1">IFERROR(AVERAGE(_xlfn._xlws.FILTER(tgene6_ct_vals,(tgene6_sample_list='Input Sheet'!$L18)*(tgene6_ct_vals&lt;&gt;0))),"all reps 0")</f>
        <v>all reps 0</v>
      </c>
      <c r="BJ18" t="e">
        <f t="shared" ca="1" si="18"/>
        <v>#VALUE!</v>
      </c>
      <c r="BK18" t="e">
        <f t="shared" ca="1" si="19"/>
        <v>#VALUE!</v>
      </c>
      <c r="BL18" t="e">
        <f t="shared" ca="1" si="66"/>
        <v>#VALUE!</v>
      </c>
      <c r="BM18" t="e">
        <f t="shared" ca="1" si="20"/>
        <v>#VALUE!</v>
      </c>
      <c r="BN18" t="str" cm="1">
        <f t="array" aca="1" ref="BN18" ca="1">IF(SUM(IFERROR(BI18:BM18, 0))+TODAY()*0=0, "Invalid", "Valid")</f>
        <v>Invalid</v>
      </c>
      <c r="BR18">
        <f>'Input Sheet'!$L18</f>
        <v>0</v>
      </c>
      <c r="BS18" t="str" cm="1">
        <f t="array" aca="1" ref="BS18" ca="1">IFERROR(AVERAGE(_xlfn._xlws.FILTER(tgene7_ct_vals,(tgene7_sample_list='Input Sheet'!$L18)*(tgene7_ct_vals&lt;&gt;0))),"all reps 0")</f>
        <v>all reps 0</v>
      </c>
      <c r="BT18" t="e">
        <f t="shared" ca="1" si="21"/>
        <v>#VALUE!</v>
      </c>
      <c r="BU18" t="e">
        <f t="shared" ca="1" si="22"/>
        <v>#VALUE!</v>
      </c>
      <c r="BV18" t="e">
        <f t="shared" ca="1" si="67"/>
        <v>#VALUE!</v>
      </c>
      <c r="BW18" t="e">
        <f t="shared" ca="1" si="23"/>
        <v>#VALUE!</v>
      </c>
      <c r="BX18" t="str" cm="1">
        <f t="array" aca="1" ref="BX18" ca="1">IF(SUM(IFERROR(BS18:BW18, 0))+TODAY()*0=0, "Invalid", "Valid")</f>
        <v>Invalid</v>
      </c>
      <c r="CB18">
        <f>'Input Sheet'!$L18</f>
        <v>0</v>
      </c>
      <c r="CC18" t="str" cm="1">
        <f t="array" aca="1" ref="CC18" ca="1">IFERROR(AVERAGE(_xlfn._xlws.FILTER(tgene8_ct_vals,(tgene8_sample_list='Input Sheet'!$L18)*(tgene8_ct_vals&lt;&gt;0))),"all reps 0")</f>
        <v>all reps 0</v>
      </c>
      <c r="CD18" t="e">
        <f t="shared" ca="1" si="24"/>
        <v>#VALUE!</v>
      </c>
      <c r="CE18" t="e">
        <f t="shared" ca="1" si="25"/>
        <v>#VALUE!</v>
      </c>
      <c r="CF18" t="e">
        <f t="shared" ca="1" si="68"/>
        <v>#VALUE!</v>
      </c>
      <c r="CG18" t="e">
        <f t="shared" ca="1" si="26"/>
        <v>#VALUE!</v>
      </c>
      <c r="CH18" t="str" cm="1">
        <f t="array" aca="1" ref="CH18" ca="1">IF(SUM(IFERROR(CC18:CG18, 0))+TODAY()*0=0, "Invalid", "Valid")</f>
        <v>Invalid</v>
      </c>
      <c r="CL18">
        <f>'Input Sheet'!$L18</f>
        <v>0</v>
      </c>
      <c r="CM18" t="str" cm="1">
        <f t="array" aca="1" ref="CM18" ca="1">IFERROR(AVERAGE(_xlfn._xlws.FILTER(tgene9_ct_vals,(tgene9_sample_list='Input Sheet'!$L18)*(tgene9_ct_vals&lt;&gt;0))),"all reps 0")</f>
        <v>all reps 0</v>
      </c>
      <c r="CN18" t="e">
        <f t="shared" ca="1" si="27"/>
        <v>#VALUE!</v>
      </c>
      <c r="CO18" t="e">
        <f t="shared" ca="1" si="28"/>
        <v>#VALUE!</v>
      </c>
      <c r="CP18" t="e">
        <f t="shared" ca="1" si="69"/>
        <v>#VALUE!</v>
      </c>
      <c r="CQ18" t="e">
        <f t="shared" ca="1" si="29"/>
        <v>#VALUE!</v>
      </c>
      <c r="CR18" t="str" cm="1">
        <f t="array" aca="1" ref="CR18" ca="1">IF(SUM(IFERROR(CM18:CQ18, 0))+TODAY()*0=0, "Invalid", "Valid")</f>
        <v>Invalid</v>
      </c>
      <c r="CV18">
        <f>'Input Sheet'!$L18</f>
        <v>0</v>
      </c>
      <c r="CW18" t="str" cm="1">
        <f t="array" aca="1" ref="CW18" ca="1">IFERROR(AVERAGE(_xlfn._xlws.FILTER(tgene10_ct_vals,(tgene10_sample_list='Input Sheet'!$L18)*(tgene10_ct_vals&lt;&gt;0))),"all reps 0")</f>
        <v>all reps 0</v>
      </c>
      <c r="CX18" t="e">
        <f t="shared" ca="1" si="30"/>
        <v>#VALUE!</v>
      </c>
      <c r="CY18" t="e">
        <f t="shared" ca="1" si="31"/>
        <v>#VALUE!</v>
      </c>
      <c r="CZ18" t="e">
        <f t="shared" ca="1" si="70"/>
        <v>#VALUE!</v>
      </c>
      <c r="DA18" t="e">
        <f t="shared" ca="1" si="32"/>
        <v>#VALUE!</v>
      </c>
      <c r="DB18" t="str" cm="1">
        <f t="array" aca="1" ref="DB18" ca="1">IF(SUM(IFERROR(CW18:DA18, 0))+TODAY()*0=0, "Invalid", "Valid")</f>
        <v>Invalid</v>
      </c>
      <c r="DF18">
        <f>'Input Sheet'!$L18</f>
        <v>0</v>
      </c>
      <c r="DG18" t="str" cm="1">
        <f t="array" aca="1" ref="DG18" ca="1">IFERROR(AVERAGE(_xlfn._xlws.FILTER(tgene11_ct_vals,(tgene11_sample_list='Input Sheet'!$L18)*(tgene11_ct_vals&lt;&gt;0))),"all reps 0")</f>
        <v>all reps 0</v>
      </c>
      <c r="DH18" t="e">
        <f t="shared" ca="1" si="33"/>
        <v>#VALUE!</v>
      </c>
      <c r="DI18" t="e">
        <f t="shared" ca="1" si="34"/>
        <v>#VALUE!</v>
      </c>
      <c r="DJ18" t="e">
        <f t="shared" ca="1" si="71"/>
        <v>#VALUE!</v>
      </c>
      <c r="DK18" t="e">
        <f t="shared" ca="1" si="35"/>
        <v>#VALUE!</v>
      </c>
      <c r="DL18" t="str" cm="1">
        <f t="array" aca="1" ref="DL18" ca="1">IF(SUM(IFERROR(DG18:DK18, 0))+TODAY()*0=0, "Invalid", "Valid")</f>
        <v>Invalid</v>
      </c>
      <c r="DP18">
        <f>'Input Sheet'!$L18</f>
        <v>0</v>
      </c>
      <c r="DQ18" t="str" cm="1">
        <f t="array" aca="1" ref="DQ18" ca="1">IFERROR(AVERAGE(_xlfn._xlws.FILTER(tgene12_ct_vals,(tgene12_sample_list='Input Sheet'!$L18)*(tgene12_ct_vals&lt;&gt;0))),"all reps 0")</f>
        <v>all reps 0</v>
      </c>
      <c r="DR18" t="e">
        <f t="shared" ca="1" si="36"/>
        <v>#VALUE!</v>
      </c>
      <c r="DS18" t="e">
        <f t="shared" ca="1" si="37"/>
        <v>#VALUE!</v>
      </c>
      <c r="DT18" t="e">
        <f t="shared" ca="1" si="72"/>
        <v>#VALUE!</v>
      </c>
      <c r="DU18" t="e">
        <f t="shared" ca="1" si="38"/>
        <v>#VALUE!</v>
      </c>
      <c r="DV18" t="str" cm="1">
        <f t="array" aca="1" ref="DV18" ca="1">IF(SUM(IFERROR(DQ18:DU18, 0))+TODAY()*0=0, "Invalid", "Valid")</f>
        <v>Invalid</v>
      </c>
      <c r="DZ18">
        <f>'Input Sheet'!$L18</f>
        <v>0</v>
      </c>
      <c r="EA18" t="str" cm="1">
        <f t="array" aca="1" ref="EA18" ca="1">IFERROR(AVERAGE(_xlfn._xlws.FILTER(tgene13_ct_vals,(tgene13_sample_list='Input Sheet'!$L18)*(tgene13_ct_vals&lt;&gt;0))),"all reps 0")</f>
        <v>all reps 0</v>
      </c>
      <c r="EB18" t="e">
        <f t="shared" ca="1" si="39"/>
        <v>#VALUE!</v>
      </c>
      <c r="EC18" t="e">
        <f t="shared" ca="1" si="40"/>
        <v>#VALUE!</v>
      </c>
      <c r="ED18" t="e">
        <f t="shared" ca="1" si="73"/>
        <v>#VALUE!</v>
      </c>
      <c r="EE18" t="e">
        <f t="shared" ca="1" si="41"/>
        <v>#VALUE!</v>
      </c>
      <c r="EF18" t="str" cm="1">
        <f t="array" aca="1" ref="EF18" ca="1">IF(SUM(IFERROR(EA18:EE18, 0))+TODAY()*0=0, "Invalid", "Valid")</f>
        <v>Invalid</v>
      </c>
      <c r="EJ18">
        <f>'Input Sheet'!$L18</f>
        <v>0</v>
      </c>
      <c r="EK18" t="str" cm="1">
        <f t="array" aca="1" ref="EK18" ca="1">IFERROR(AVERAGE(_xlfn._xlws.FILTER(tgene14_ct_vals,(tgene14_sample_list='Input Sheet'!$L18)*(tgene14_ct_vals&lt;&gt;0))),"all reps 0")</f>
        <v>all reps 0</v>
      </c>
      <c r="EL18" t="e">
        <f t="shared" ca="1" si="42"/>
        <v>#VALUE!</v>
      </c>
      <c r="EM18" t="e">
        <f t="shared" ca="1" si="43"/>
        <v>#VALUE!</v>
      </c>
      <c r="EN18" t="e">
        <f t="shared" ca="1" si="74"/>
        <v>#VALUE!</v>
      </c>
      <c r="EO18" t="e">
        <f t="shared" ca="1" si="44"/>
        <v>#VALUE!</v>
      </c>
      <c r="EP18" t="str" cm="1">
        <f t="array" aca="1" ref="EP18" ca="1">IF(SUM(IFERROR(EK18:EO18, 0))+TODAY()*0=0, "Invalid", "Valid")</f>
        <v>Invalid</v>
      </c>
      <c r="ET18">
        <f>'Input Sheet'!$L18</f>
        <v>0</v>
      </c>
      <c r="EU18" t="str" cm="1">
        <f t="array" aca="1" ref="EU18" ca="1">IFERROR(AVERAGE(_xlfn._xlws.FILTER(tgene15_ct_vals,(tgene15_sample_list='Input Sheet'!$L18)*(tgene15_ct_vals&lt;&gt;0))),"all reps 0")</f>
        <v>all reps 0</v>
      </c>
      <c r="EV18" t="e">
        <f t="shared" ca="1" si="45"/>
        <v>#VALUE!</v>
      </c>
      <c r="EW18" t="e">
        <f t="shared" ca="1" si="46"/>
        <v>#VALUE!</v>
      </c>
      <c r="EX18" t="e">
        <f t="shared" ca="1" si="75"/>
        <v>#VALUE!</v>
      </c>
      <c r="EY18" t="e">
        <f t="shared" ca="1" si="47"/>
        <v>#VALUE!</v>
      </c>
      <c r="EZ18" t="str" cm="1">
        <f t="array" aca="1" ref="EZ18" ca="1">IF(SUM(IFERROR(EU18:EY18, 0))+TODAY()*0=0, "Invalid", "Valid")</f>
        <v>Invalid</v>
      </c>
      <c r="FD18">
        <f>'Input Sheet'!$L18</f>
        <v>0</v>
      </c>
      <c r="FE18" t="str" cm="1">
        <f t="array" aca="1" ref="FE18" ca="1">IFERROR(AVERAGE(_xlfn._xlws.FILTER(tgene16_ct_vals,(tgene16_sample_list='Input Sheet'!$L18)*(tgene16_ct_vals&lt;&gt;0))),"all reps 0")</f>
        <v>all reps 0</v>
      </c>
      <c r="FF18" t="e">
        <f t="shared" ca="1" si="48"/>
        <v>#VALUE!</v>
      </c>
      <c r="FG18" t="e">
        <f t="shared" ca="1" si="49"/>
        <v>#VALUE!</v>
      </c>
      <c r="FH18" t="e">
        <f t="shared" ca="1" si="76"/>
        <v>#VALUE!</v>
      </c>
      <c r="FI18" t="e">
        <f t="shared" ca="1" si="50"/>
        <v>#VALUE!</v>
      </c>
      <c r="FJ18" t="str" cm="1">
        <f t="array" aca="1" ref="FJ18" ca="1">IF(SUM(IFERROR(FE18:FI18, 0))+TODAY()*0=0, "Invalid", "Valid")</f>
        <v>Invalid</v>
      </c>
      <c r="FN18">
        <f>'Input Sheet'!$L18</f>
        <v>0</v>
      </c>
      <c r="FO18" t="str" cm="1">
        <f t="array" aca="1" ref="FO18" ca="1">IFERROR(AVERAGE(_xlfn._xlws.FILTER(tgene17_ct_vals,(tgene17_sample_list='Input Sheet'!$L18)*(tgene17_ct_vals&lt;&gt;0))),"all reps 0")</f>
        <v>all reps 0</v>
      </c>
      <c r="FP18" t="e">
        <f t="shared" ca="1" si="51"/>
        <v>#VALUE!</v>
      </c>
      <c r="FQ18" t="e">
        <f t="shared" ca="1" si="52"/>
        <v>#VALUE!</v>
      </c>
      <c r="FR18" t="e">
        <f t="shared" ca="1" si="77"/>
        <v>#VALUE!</v>
      </c>
      <c r="FS18" t="e">
        <f t="shared" ca="1" si="53"/>
        <v>#VALUE!</v>
      </c>
      <c r="FT18" t="str" cm="1">
        <f t="array" aca="1" ref="FT18" ca="1">IF(SUM(IFERROR(FO18:FS18, 0))+TODAY()*0=0, "Invalid", "Valid")</f>
        <v>Invalid</v>
      </c>
      <c r="FX18">
        <f>'Input Sheet'!$L18</f>
        <v>0</v>
      </c>
      <c r="FY18" t="str" cm="1">
        <f t="array" aca="1" ref="FY18" ca="1">IFERROR(AVERAGE(_xlfn._xlws.FILTER(tgene18_ct_vals,(tgene18_sample_list='Input Sheet'!$L18)*(tgene18_ct_vals&lt;&gt;0))),"all reps 0")</f>
        <v>all reps 0</v>
      </c>
      <c r="FZ18" t="e">
        <f t="shared" ca="1" si="54"/>
        <v>#VALUE!</v>
      </c>
      <c r="GA18" t="e">
        <f t="shared" ca="1" si="55"/>
        <v>#VALUE!</v>
      </c>
      <c r="GB18" t="e">
        <f t="shared" ca="1" si="78"/>
        <v>#VALUE!</v>
      </c>
      <c r="GC18" t="e">
        <f t="shared" ca="1" si="56"/>
        <v>#VALUE!</v>
      </c>
      <c r="GD18" t="str" cm="1">
        <f t="array" aca="1" ref="GD18" ca="1">IF(SUM(IFERROR(FY18:GC18, 0))+TODAY()*0=0, "Invalid", "Valid")</f>
        <v>Invalid</v>
      </c>
      <c r="GH18">
        <f>'Input Sheet'!$L18</f>
        <v>0</v>
      </c>
      <c r="GI18" t="str" cm="1">
        <f t="array" aca="1" ref="GI18" ca="1">IFERROR(AVERAGE(_xlfn._xlws.FILTER(tgene19_ct_vals,(tgene19_sample_list='Input Sheet'!$L18)*(tgene19_ct_vals&lt;&gt;0))),"all reps 0")</f>
        <v>all reps 0</v>
      </c>
      <c r="GJ18" t="e">
        <f t="shared" ca="1" si="57"/>
        <v>#VALUE!</v>
      </c>
      <c r="GK18" t="e">
        <f t="shared" ca="1" si="58"/>
        <v>#VALUE!</v>
      </c>
      <c r="GL18" t="e">
        <f t="shared" ca="1" si="79"/>
        <v>#VALUE!</v>
      </c>
      <c r="GM18" t="e">
        <f t="shared" ca="1" si="59"/>
        <v>#VALUE!</v>
      </c>
      <c r="GN18" t="str" cm="1">
        <f t="array" aca="1" ref="GN18" ca="1">IF(SUM(IFERROR(GI18:GM18, 0))+TODAY()*0=0, "Invalid", "Valid")</f>
        <v>Invalid</v>
      </c>
      <c r="GR18">
        <f>'Input Sheet'!$L18</f>
        <v>0</v>
      </c>
      <c r="GS18" t="str" cm="1">
        <f t="array" aca="1" ref="GS18" ca="1">IFERROR(AVERAGE(_xlfn._xlws.FILTER(tgene20_ct_vals,(tgene20_sample_list='Input Sheet'!$L18)*(tgene20_ct_vals&lt;&gt;0))),"all reps 0")</f>
        <v>all reps 0</v>
      </c>
      <c r="GT18" t="e">
        <f t="shared" ca="1" si="60"/>
        <v>#VALUE!</v>
      </c>
      <c r="GU18" t="e">
        <f t="shared" ca="1" si="61"/>
        <v>#VALUE!</v>
      </c>
      <c r="GV18" t="e">
        <f t="shared" ca="1" si="80"/>
        <v>#VALUE!</v>
      </c>
      <c r="GW18" t="e">
        <f t="shared" ca="1" si="62"/>
        <v>#VALUE!</v>
      </c>
      <c r="GX18" t="str" cm="1">
        <f t="array" aca="1" ref="GX18" ca="1">IF(SUM(IFERROR(GS18:GW18, 0))+TODAY()*0=0, "Invalid", "Valid")</f>
        <v>Invalid</v>
      </c>
    </row>
    <row r="19" spans="4:206" x14ac:dyDescent="0.2">
      <c r="D19">
        <f>'Input Sheet'!$L19</f>
        <v>0</v>
      </c>
      <c r="E19" cm="1">
        <f t="array" aca="1" ref="E19" ca="1">IFERROR(AVERAGE(_xlfn._xlws.FILTER(hk_ct_vals,(hk_sample_list='Input Sheet'!$L19)*(hk_ct_vals&lt;&gt;0))),0)</f>
        <v>0</v>
      </c>
      <c r="F19" t="str">
        <f t="shared" ca="1" si="0"/>
        <v>Invalid</v>
      </c>
      <c r="J19">
        <f>'Input Sheet'!$L19</f>
        <v>0</v>
      </c>
      <c r="K19" t="str" cm="1">
        <f t="array" aca="1" ref="K19" ca="1">IFERROR(AVERAGE(_xlfn._xlws.FILTER(tgene1_ct_vals,(tgene1_sample_list='Input Sheet'!$L19)*(tgene1_ct_vals&lt;&gt;0))),"")</f>
        <v/>
      </c>
      <c r="L19" t="e">
        <f t="shared" ca="1" si="1"/>
        <v>#VALUE!</v>
      </c>
      <c r="M19" t="e">
        <f t="shared" ca="1" si="2"/>
        <v>#VALUE!</v>
      </c>
      <c r="N19" t="e">
        <f t="shared" ca="1" si="3"/>
        <v>#VALUE!</v>
      </c>
      <c r="O19" t="e">
        <f t="shared" ca="1" si="4"/>
        <v>#VALUE!</v>
      </c>
      <c r="P19" t="str" cm="1">
        <f t="array" aca="1" ref="P19" ca="1">IF(SUM(IFERROR(K19:O19, 0))+TODAY()*0=0, "Invalid", "Valid")</f>
        <v>Invalid</v>
      </c>
      <c r="T19">
        <f>'Input Sheet'!$L19</f>
        <v>0</v>
      </c>
      <c r="U19" t="str" cm="1">
        <f t="array" aca="1" ref="U19" ca="1">IFERROR(AVERAGE(_xlfn._xlws.FILTER(tgene2_ct_vals,(tgene2_sample_list='Input Sheet'!$L19)*(tgene2_ct_vals&lt;&gt;0))),"all reps 0")</f>
        <v>all reps 0</v>
      </c>
      <c r="V19" t="e">
        <f t="shared" ca="1" si="5"/>
        <v>#VALUE!</v>
      </c>
      <c r="W19" t="e">
        <f t="shared" ca="1" si="6"/>
        <v>#VALUE!</v>
      </c>
      <c r="X19" t="e">
        <f t="shared" ca="1" si="7"/>
        <v>#VALUE!</v>
      </c>
      <c r="Y19" t="e">
        <f t="shared" ca="1" si="8"/>
        <v>#VALUE!</v>
      </c>
      <c r="Z19" t="str" cm="1">
        <f t="array" aca="1" ref="Z19" ca="1">IF(SUM(IFERROR(U19:Y19, 0))+TODAY()*0=0, "Invalid", "Valid")</f>
        <v>Invalid</v>
      </c>
      <c r="AD19">
        <f>'Input Sheet'!$L19</f>
        <v>0</v>
      </c>
      <c r="AE19" t="str" cm="1">
        <f t="array" aca="1" ref="AE19" ca="1">IFERROR(AVERAGE(_xlfn._xlws.FILTER(tgene3_ct_vals,(tgene3_sample_list='Input Sheet'!$L19)*(tgene3_ct_vals&lt;&gt;0))),"all reps 0")</f>
        <v>all reps 0</v>
      </c>
      <c r="AF19" t="e">
        <f t="shared" ca="1" si="9"/>
        <v>#VALUE!</v>
      </c>
      <c r="AG19" t="e">
        <f t="shared" ca="1" si="10"/>
        <v>#VALUE!</v>
      </c>
      <c r="AH19" t="e">
        <f t="shared" ca="1" si="63"/>
        <v>#VALUE!</v>
      </c>
      <c r="AI19" t="e">
        <f t="shared" ca="1" si="11"/>
        <v>#VALUE!</v>
      </c>
      <c r="AJ19" t="str" cm="1">
        <f t="array" aca="1" ref="AJ19" ca="1">IF(SUM(IFERROR(AE19:AI19, 0))+TODAY()*0=0, "Invalid", "Valid")</f>
        <v>Invalid</v>
      </c>
      <c r="AN19">
        <f>'Input Sheet'!$L19</f>
        <v>0</v>
      </c>
      <c r="AO19" t="str" cm="1">
        <f t="array" aca="1" ref="AO19" ca="1">IFERROR(AVERAGE(_xlfn._xlws.FILTER(tgene4_ct_vals,(tgene4_sample_list='Input Sheet'!$L19)*(tgene4_ct_vals&lt;&gt;0))),"all reps 0")</f>
        <v>all reps 0</v>
      </c>
      <c r="AP19" t="e">
        <f t="shared" ca="1" si="12"/>
        <v>#VALUE!</v>
      </c>
      <c r="AQ19" t="e">
        <f t="shared" ca="1" si="13"/>
        <v>#VALUE!</v>
      </c>
      <c r="AR19" t="e">
        <f t="shared" ca="1" si="64"/>
        <v>#VALUE!</v>
      </c>
      <c r="AS19" t="e">
        <f t="shared" ca="1" si="14"/>
        <v>#VALUE!</v>
      </c>
      <c r="AT19" t="str" cm="1">
        <f t="array" aca="1" ref="AT19" ca="1">IF(SUM(IFERROR(AO19:AS19, 0))+TODAY()*0=0, "Invalid", "Valid")</f>
        <v>Invalid</v>
      </c>
      <c r="AX19">
        <f>'Input Sheet'!$L19</f>
        <v>0</v>
      </c>
      <c r="AY19" t="str" cm="1">
        <f t="array" aca="1" ref="AY19" ca="1">IFERROR(AVERAGE(_xlfn._xlws.FILTER(tgene5_ct_vals,(tgene5_sample_list='Input Sheet'!$L19)*(tgene5_ct_vals&lt;&gt;0))),"all reps 0")</f>
        <v>all reps 0</v>
      </c>
      <c r="AZ19" t="e">
        <f t="shared" ca="1" si="15"/>
        <v>#VALUE!</v>
      </c>
      <c r="BA19" t="e">
        <f t="shared" ca="1" si="16"/>
        <v>#VALUE!</v>
      </c>
      <c r="BB19" t="e">
        <f t="shared" ca="1" si="65"/>
        <v>#VALUE!</v>
      </c>
      <c r="BC19" t="e">
        <f t="shared" ca="1" si="17"/>
        <v>#VALUE!</v>
      </c>
      <c r="BD19" t="str" cm="1">
        <f t="array" aca="1" ref="BD19" ca="1">IF(SUM(IFERROR(AY19:BC19, 0))+TODAY()*0=0, "Invalid", "Valid")</f>
        <v>Invalid</v>
      </c>
      <c r="BH19">
        <f>'Input Sheet'!$L19</f>
        <v>0</v>
      </c>
      <c r="BI19" t="str" cm="1">
        <f t="array" aca="1" ref="BI19" ca="1">IFERROR(AVERAGE(_xlfn._xlws.FILTER(tgene6_ct_vals,(tgene6_sample_list='Input Sheet'!$L19)*(tgene6_ct_vals&lt;&gt;0))),"all reps 0")</f>
        <v>all reps 0</v>
      </c>
      <c r="BJ19" t="e">
        <f t="shared" ca="1" si="18"/>
        <v>#VALUE!</v>
      </c>
      <c r="BK19" t="e">
        <f t="shared" ca="1" si="19"/>
        <v>#VALUE!</v>
      </c>
      <c r="BL19" t="e">
        <f t="shared" ca="1" si="66"/>
        <v>#VALUE!</v>
      </c>
      <c r="BM19" t="e">
        <f t="shared" ca="1" si="20"/>
        <v>#VALUE!</v>
      </c>
      <c r="BN19" t="str" cm="1">
        <f t="array" aca="1" ref="BN19" ca="1">IF(SUM(IFERROR(BI19:BM19, 0))+TODAY()*0=0, "Invalid", "Valid")</f>
        <v>Invalid</v>
      </c>
      <c r="BR19">
        <f>'Input Sheet'!$L19</f>
        <v>0</v>
      </c>
      <c r="BS19" t="str" cm="1">
        <f t="array" aca="1" ref="BS19" ca="1">IFERROR(AVERAGE(_xlfn._xlws.FILTER(tgene7_ct_vals,(tgene7_sample_list='Input Sheet'!$L19)*(tgene7_ct_vals&lt;&gt;0))),"all reps 0")</f>
        <v>all reps 0</v>
      </c>
      <c r="BT19" t="e">
        <f t="shared" ca="1" si="21"/>
        <v>#VALUE!</v>
      </c>
      <c r="BU19" t="e">
        <f t="shared" ca="1" si="22"/>
        <v>#VALUE!</v>
      </c>
      <c r="BV19" t="e">
        <f t="shared" ca="1" si="67"/>
        <v>#VALUE!</v>
      </c>
      <c r="BW19" t="e">
        <f t="shared" ca="1" si="23"/>
        <v>#VALUE!</v>
      </c>
      <c r="BX19" t="str" cm="1">
        <f t="array" aca="1" ref="BX19" ca="1">IF(SUM(IFERROR(BS19:BW19, 0))+TODAY()*0=0, "Invalid", "Valid")</f>
        <v>Invalid</v>
      </c>
      <c r="CB19">
        <f>'Input Sheet'!$L19</f>
        <v>0</v>
      </c>
      <c r="CC19" t="str" cm="1">
        <f t="array" aca="1" ref="CC19" ca="1">IFERROR(AVERAGE(_xlfn._xlws.FILTER(tgene8_ct_vals,(tgene8_sample_list='Input Sheet'!$L19)*(tgene8_ct_vals&lt;&gt;0))),"all reps 0")</f>
        <v>all reps 0</v>
      </c>
      <c r="CD19" t="e">
        <f t="shared" ca="1" si="24"/>
        <v>#VALUE!</v>
      </c>
      <c r="CE19" t="e">
        <f t="shared" ca="1" si="25"/>
        <v>#VALUE!</v>
      </c>
      <c r="CF19" t="e">
        <f t="shared" ca="1" si="68"/>
        <v>#VALUE!</v>
      </c>
      <c r="CG19" t="e">
        <f t="shared" ca="1" si="26"/>
        <v>#VALUE!</v>
      </c>
      <c r="CH19" t="str" cm="1">
        <f t="array" aca="1" ref="CH19" ca="1">IF(SUM(IFERROR(CC19:CG19, 0))+TODAY()*0=0, "Invalid", "Valid")</f>
        <v>Invalid</v>
      </c>
      <c r="CL19">
        <f>'Input Sheet'!$L19</f>
        <v>0</v>
      </c>
      <c r="CM19" t="str" cm="1">
        <f t="array" aca="1" ref="CM19" ca="1">IFERROR(AVERAGE(_xlfn._xlws.FILTER(tgene9_ct_vals,(tgene9_sample_list='Input Sheet'!$L19)*(tgene9_ct_vals&lt;&gt;0))),"all reps 0")</f>
        <v>all reps 0</v>
      </c>
      <c r="CN19" t="e">
        <f t="shared" ca="1" si="27"/>
        <v>#VALUE!</v>
      </c>
      <c r="CO19" t="e">
        <f t="shared" ca="1" si="28"/>
        <v>#VALUE!</v>
      </c>
      <c r="CP19" t="e">
        <f t="shared" ca="1" si="69"/>
        <v>#VALUE!</v>
      </c>
      <c r="CQ19" t="e">
        <f t="shared" ca="1" si="29"/>
        <v>#VALUE!</v>
      </c>
      <c r="CR19" t="str" cm="1">
        <f t="array" aca="1" ref="CR19" ca="1">IF(SUM(IFERROR(CM19:CQ19, 0))+TODAY()*0=0, "Invalid", "Valid")</f>
        <v>Invalid</v>
      </c>
      <c r="CV19">
        <f>'Input Sheet'!$L19</f>
        <v>0</v>
      </c>
      <c r="CW19" t="str" cm="1">
        <f t="array" aca="1" ref="CW19" ca="1">IFERROR(AVERAGE(_xlfn._xlws.FILTER(tgene10_ct_vals,(tgene10_sample_list='Input Sheet'!$L19)*(tgene10_ct_vals&lt;&gt;0))),"all reps 0")</f>
        <v>all reps 0</v>
      </c>
      <c r="CX19" t="e">
        <f t="shared" ca="1" si="30"/>
        <v>#VALUE!</v>
      </c>
      <c r="CY19" t="e">
        <f t="shared" ca="1" si="31"/>
        <v>#VALUE!</v>
      </c>
      <c r="CZ19" t="e">
        <f t="shared" ca="1" si="70"/>
        <v>#VALUE!</v>
      </c>
      <c r="DA19" t="e">
        <f t="shared" ca="1" si="32"/>
        <v>#VALUE!</v>
      </c>
      <c r="DB19" t="str" cm="1">
        <f t="array" aca="1" ref="DB19" ca="1">IF(SUM(IFERROR(CW19:DA19, 0))+TODAY()*0=0, "Invalid", "Valid")</f>
        <v>Invalid</v>
      </c>
      <c r="DF19">
        <f>'Input Sheet'!$L19</f>
        <v>0</v>
      </c>
      <c r="DG19" t="str" cm="1">
        <f t="array" aca="1" ref="DG19" ca="1">IFERROR(AVERAGE(_xlfn._xlws.FILTER(tgene11_ct_vals,(tgene11_sample_list='Input Sheet'!$L19)*(tgene11_ct_vals&lt;&gt;0))),"all reps 0")</f>
        <v>all reps 0</v>
      </c>
      <c r="DH19" t="e">
        <f t="shared" ca="1" si="33"/>
        <v>#VALUE!</v>
      </c>
      <c r="DI19" t="e">
        <f t="shared" ca="1" si="34"/>
        <v>#VALUE!</v>
      </c>
      <c r="DJ19" t="e">
        <f t="shared" ca="1" si="71"/>
        <v>#VALUE!</v>
      </c>
      <c r="DK19" t="e">
        <f t="shared" ca="1" si="35"/>
        <v>#VALUE!</v>
      </c>
      <c r="DL19" t="str" cm="1">
        <f t="array" aca="1" ref="DL19" ca="1">IF(SUM(IFERROR(DG19:DK19, 0))+TODAY()*0=0, "Invalid", "Valid")</f>
        <v>Invalid</v>
      </c>
      <c r="DP19">
        <f>'Input Sheet'!$L19</f>
        <v>0</v>
      </c>
      <c r="DQ19" t="str" cm="1">
        <f t="array" aca="1" ref="DQ19" ca="1">IFERROR(AVERAGE(_xlfn._xlws.FILTER(tgene12_ct_vals,(tgene12_sample_list='Input Sheet'!$L19)*(tgene12_ct_vals&lt;&gt;0))),"all reps 0")</f>
        <v>all reps 0</v>
      </c>
      <c r="DR19" t="e">
        <f t="shared" ca="1" si="36"/>
        <v>#VALUE!</v>
      </c>
      <c r="DS19" t="e">
        <f t="shared" ca="1" si="37"/>
        <v>#VALUE!</v>
      </c>
      <c r="DT19" t="e">
        <f t="shared" ca="1" si="72"/>
        <v>#VALUE!</v>
      </c>
      <c r="DU19" t="e">
        <f t="shared" ca="1" si="38"/>
        <v>#VALUE!</v>
      </c>
      <c r="DV19" t="str" cm="1">
        <f t="array" aca="1" ref="DV19" ca="1">IF(SUM(IFERROR(DQ19:DU19, 0))+TODAY()*0=0, "Invalid", "Valid")</f>
        <v>Invalid</v>
      </c>
      <c r="DZ19">
        <f>'Input Sheet'!$L19</f>
        <v>0</v>
      </c>
      <c r="EA19" t="str" cm="1">
        <f t="array" aca="1" ref="EA19" ca="1">IFERROR(AVERAGE(_xlfn._xlws.FILTER(tgene13_ct_vals,(tgene13_sample_list='Input Sheet'!$L19)*(tgene13_ct_vals&lt;&gt;0))),"all reps 0")</f>
        <v>all reps 0</v>
      </c>
      <c r="EB19" t="e">
        <f t="shared" ca="1" si="39"/>
        <v>#VALUE!</v>
      </c>
      <c r="EC19" t="e">
        <f t="shared" ca="1" si="40"/>
        <v>#VALUE!</v>
      </c>
      <c r="ED19" t="e">
        <f t="shared" ca="1" si="73"/>
        <v>#VALUE!</v>
      </c>
      <c r="EE19" t="e">
        <f t="shared" ca="1" si="41"/>
        <v>#VALUE!</v>
      </c>
      <c r="EF19" t="str" cm="1">
        <f t="array" aca="1" ref="EF19" ca="1">IF(SUM(IFERROR(EA19:EE19, 0))+TODAY()*0=0, "Invalid", "Valid")</f>
        <v>Invalid</v>
      </c>
      <c r="EJ19">
        <f>'Input Sheet'!$L19</f>
        <v>0</v>
      </c>
      <c r="EK19" t="str" cm="1">
        <f t="array" aca="1" ref="EK19" ca="1">IFERROR(AVERAGE(_xlfn._xlws.FILTER(tgene14_ct_vals,(tgene14_sample_list='Input Sheet'!$L19)*(tgene14_ct_vals&lt;&gt;0))),"all reps 0")</f>
        <v>all reps 0</v>
      </c>
      <c r="EL19" t="e">
        <f t="shared" ca="1" si="42"/>
        <v>#VALUE!</v>
      </c>
      <c r="EM19" t="e">
        <f t="shared" ca="1" si="43"/>
        <v>#VALUE!</v>
      </c>
      <c r="EN19" t="e">
        <f t="shared" ca="1" si="74"/>
        <v>#VALUE!</v>
      </c>
      <c r="EO19" t="e">
        <f t="shared" ca="1" si="44"/>
        <v>#VALUE!</v>
      </c>
      <c r="EP19" t="str" cm="1">
        <f t="array" aca="1" ref="EP19" ca="1">IF(SUM(IFERROR(EK19:EO19, 0))+TODAY()*0=0, "Invalid", "Valid")</f>
        <v>Invalid</v>
      </c>
      <c r="ET19">
        <f>'Input Sheet'!$L19</f>
        <v>0</v>
      </c>
      <c r="EU19" t="str" cm="1">
        <f t="array" aca="1" ref="EU19" ca="1">IFERROR(AVERAGE(_xlfn._xlws.FILTER(tgene15_ct_vals,(tgene15_sample_list='Input Sheet'!$L19)*(tgene15_ct_vals&lt;&gt;0))),"all reps 0")</f>
        <v>all reps 0</v>
      </c>
      <c r="EV19" t="e">
        <f t="shared" ca="1" si="45"/>
        <v>#VALUE!</v>
      </c>
      <c r="EW19" t="e">
        <f t="shared" ca="1" si="46"/>
        <v>#VALUE!</v>
      </c>
      <c r="EX19" t="e">
        <f t="shared" ca="1" si="75"/>
        <v>#VALUE!</v>
      </c>
      <c r="EY19" t="e">
        <f t="shared" ca="1" si="47"/>
        <v>#VALUE!</v>
      </c>
      <c r="EZ19" t="str" cm="1">
        <f t="array" aca="1" ref="EZ19" ca="1">IF(SUM(IFERROR(EU19:EY19, 0))+TODAY()*0=0, "Invalid", "Valid")</f>
        <v>Invalid</v>
      </c>
      <c r="FD19">
        <f>'Input Sheet'!$L19</f>
        <v>0</v>
      </c>
      <c r="FE19" t="str" cm="1">
        <f t="array" aca="1" ref="FE19" ca="1">IFERROR(AVERAGE(_xlfn._xlws.FILTER(tgene16_ct_vals,(tgene16_sample_list='Input Sheet'!$L19)*(tgene16_ct_vals&lt;&gt;0))),"all reps 0")</f>
        <v>all reps 0</v>
      </c>
      <c r="FF19" t="e">
        <f t="shared" ca="1" si="48"/>
        <v>#VALUE!</v>
      </c>
      <c r="FG19" t="e">
        <f t="shared" ca="1" si="49"/>
        <v>#VALUE!</v>
      </c>
      <c r="FH19" t="e">
        <f t="shared" ca="1" si="76"/>
        <v>#VALUE!</v>
      </c>
      <c r="FI19" t="e">
        <f t="shared" ca="1" si="50"/>
        <v>#VALUE!</v>
      </c>
      <c r="FJ19" t="str" cm="1">
        <f t="array" aca="1" ref="FJ19" ca="1">IF(SUM(IFERROR(FE19:FI19, 0))+TODAY()*0=0, "Invalid", "Valid")</f>
        <v>Invalid</v>
      </c>
      <c r="FN19">
        <f>'Input Sheet'!$L19</f>
        <v>0</v>
      </c>
      <c r="FO19" t="str" cm="1">
        <f t="array" aca="1" ref="FO19" ca="1">IFERROR(AVERAGE(_xlfn._xlws.FILTER(tgene17_ct_vals,(tgene17_sample_list='Input Sheet'!$L19)*(tgene17_ct_vals&lt;&gt;0))),"all reps 0")</f>
        <v>all reps 0</v>
      </c>
      <c r="FP19" t="e">
        <f t="shared" ca="1" si="51"/>
        <v>#VALUE!</v>
      </c>
      <c r="FQ19" t="e">
        <f t="shared" ca="1" si="52"/>
        <v>#VALUE!</v>
      </c>
      <c r="FR19" t="e">
        <f t="shared" ca="1" si="77"/>
        <v>#VALUE!</v>
      </c>
      <c r="FS19" t="e">
        <f t="shared" ca="1" si="53"/>
        <v>#VALUE!</v>
      </c>
      <c r="FT19" t="str" cm="1">
        <f t="array" aca="1" ref="FT19" ca="1">IF(SUM(IFERROR(FO19:FS19, 0))+TODAY()*0=0, "Invalid", "Valid")</f>
        <v>Invalid</v>
      </c>
      <c r="FX19">
        <f>'Input Sheet'!$L19</f>
        <v>0</v>
      </c>
      <c r="FY19" t="str" cm="1">
        <f t="array" aca="1" ref="FY19" ca="1">IFERROR(AVERAGE(_xlfn._xlws.FILTER(tgene18_ct_vals,(tgene18_sample_list='Input Sheet'!$L19)*(tgene18_ct_vals&lt;&gt;0))),"all reps 0")</f>
        <v>all reps 0</v>
      </c>
      <c r="FZ19" t="e">
        <f t="shared" ca="1" si="54"/>
        <v>#VALUE!</v>
      </c>
      <c r="GA19" t="e">
        <f t="shared" ca="1" si="55"/>
        <v>#VALUE!</v>
      </c>
      <c r="GB19" t="e">
        <f t="shared" ca="1" si="78"/>
        <v>#VALUE!</v>
      </c>
      <c r="GC19" t="e">
        <f t="shared" ca="1" si="56"/>
        <v>#VALUE!</v>
      </c>
      <c r="GD19" t="str" cm="1">
        <f t="array" aca="1" ref="GD19" ca="1">IF(SUM(IFERROR(FY19:GC19, 0))+TODAY()*0=0, "Invalid", "Valid")</f>
        <v>Invalid</v>
      </c>
      <c r="GH19">
        <f>'Input Sheet'!$L19</f>
        <v>0</v>
      </c>
      <c r="GI19" t="str" cm="1">
        <f t="array" aca="1" ref="GI19" ca="1">IFERROR(AVERAGE(_xlfn._xlws.FILTER(tgene19_ct_vals,(tgene19_sample_list='Input Sheet'!$L19)*(tgene19_ct_vals&lt;&gt;0))),"all reps 0")</f>
        <v>all reps 0</v>
      </c>
      <c r="GJ19" t="e">
        <f t="shared" ca="1" si="57"/>
        <v>#VALUE!</v>
      </c>
      <c r="GK19" t="e">
        <f t="shared" ca="1" si="58"/>
        <v>#VALUE!</v>
      </c>
      <c r="GL19" t="e">
        <f t="shared" ca="1" si="79"/>
        <v>#VALUE!</v>
      </c>
      <c r="GM19" t="e">
        <f t="shared" ca="1" si="59"/>
        <v>#VALUE!</v>
      </c>
      <c r="GN19" t="str" cm="1">
        <f t="array" aca="1" ref="GN19" ca="1">IF(SUM(IFERROR(GI19:GM19, 0))+TODAY()*0=0, "Invalid", "Valid")</f>
        <v>Invalid</v>
      </c>
      <c r="GR19">
        <f>'Input Sheet'!$L19</f>
        <v>0</v>
      </c>
      <c r="GS19" t="str" cm="1">
        <f t="array" aca="1" ref="GS19" ca="1">IFERROR(AVERAGE(_xlfn._xlws.FILTER(tgene20_ct_vals,(tgene20_sample_list='Input Sheet'!$L19)*(tgene20_ct_vals&lt;&gt;0))),"all reps 0")</f>
        <v>all reps 0</v>
      </c>
      <c r="GT19" t="e">
        <f t="shared" ca="1" si="60"/>
        <v>#VALUE!</v>
      </c>
      <c r="GU19" t="e">
        <f t="shared" ca="1" si="61"/>
        <v>#VALUE!</v>
      </c>
      <c r="GV19" t="e">
        <f t="shared" ca="1" si="80"/>
        <v>#VALUE!</v>
      </c>
      <c r="GW19" t="e">
        <f t="shared" ca="1" si="62"/>
        <v>#VALUE!</v>
      </c>
      <c r="GX19" t="str" cm="1">
        <f t="array" aca="1" ref="GX19" ca="1">IF(SUM(IFERROR(GS19:GW19, 0))+TODAY()*0=0, "Invalid", "Valid")</f>
        <v>Invalid</v>
      </c>
    </row>
    <row r="20" spans="4:206" x14ac:dyDescent="0.2">
      <c r="D20">
        <f>'Input Sheet'!$L20</f>
        <v>0</v>
      </c>
      <c r="E20" cm="1">
        <f t="array" aca="1" ref="E20" ca="1">IFERROR(AVERAGE(_xlfn._xlws.FILTER(hk_ct_vals,(hk_sample_list='Input Sheet'!$L20)*(hk_ct_vals&lt;&gt;0))),0)</f>
        <v>0</v>
      </c>
      <c r="F20" t="str">
        <f t="shared" ca="1" si="0"/>
        <v>Invalid</v>
      </c>
      <c r="J20">
        <f>'Input Sheet'!$L20</f>
        <v>0</v>
      </c>
      <c r="K20" t="str" cm="1">
        <f t="array" aca="1" ref="K20" ca="1">IFERROR(AVERAGE(_xlfn._xlws.FILTER(tgene1_ct_vals,(tgene1_sample_list='Input Sheet'!$L20)*(tgene1_ct_vals&lt;&gt;0))),"")</f>
        <v/>
      </c>
      <c r="L20" t="e">
        <f t="shared" ca="1" si="1"/>
        <v>#VALUE!</v>
      </c>
      <c r="M20" t="e">
        <f t="shared" ca="1" si="2"/>
        <v>#VALUE!</v>
      </c>
      <c r="N20" t="e">
        <f t="shared" ca="1" si="3"/>
        <v>#VALUE!</v>
      </c>
      <c r="O20" t="e">
        <f t="shared" ca="1" si="4"/>
        <v>#VALUE!</v>
      </c>
      <c r="P20" t="str" cm="1">
        <f t="array" aca="1" ref="P20" ca="1">IF(SUM(IFERROR(K20:O20, 0))+TODAY()*0=0, "Invalid", "Valid")</f>
        <v>Invalid</v>
      </c>
      <c r="T20">
        <f>'Input Sheet'!$L20</f>
        <v>0</v>
      </c>
      <c r="U20" t="str" cm="1">
        <f t="array" aca="1" ref="U20" ca="1">IFERROR(AVERAGE(_xlfn._xlws.FILTER(tgene2_ct_vals,(tgene2_sample_list='Input Sheet'!$L20)*(tgene2_ct_vals&lt;&gt;0))),"all reps 0")</f>
        <v>all reps 0</v>
      </c>
      <c r="V20" t="e">
        <f t="shared" ca="1" si="5"/>
        <v>#VALUE!</v>
      </c>
      <c r="W20" t="e">
        <f t="shared" ca="1" si="6"/>
        <v>#VALUE!</v>
      </c>
      <c r="X20" t="e">
        <f t="shared" ca="1" si="7"/>
        <v>#VALUE!</v>
      </c>
      <c r="Y20" t="e">
        <f t="shared" ca="1" si="8"/>
        <v>#VALUE!</v>
      </c>
      <c r="Z20" t="str" cm="1">
        <f t="array" aca="1" ref="Z20" ca="1">IF(SUM(IFERROR(U20:Y20, 0))+TODAY()*0=0, "Invalid", "Valid")</f>
        <v>Invalid</v>
      </c>
      <c r="AD20">
        <f>'Input Sheet'!$L20</f>
        <v>0</v>
      </c>
      <c r="AE20" t="str" cm="1">
        <f t="array" aca="1" ref="AE20" ca="1">IFERROR(AVERAGE(_xlfn._xlws.FILTER(tgene3_ct_vals,(tgene3_sample_list='Input Sheet'!$L20)*(tgene3_ct_vals&lt;&gt;0))),"all reps 0")</f>
        <v>all reps 0</v>
      </c>
      <c r="AF20" t="e">
        <f t="shared" ca="1" si="9"/>
        <v>#VALUE!</v>
      </c>
      <c r="AG20" t="e">
        <f t="shared" ca="1" si="10"/>
        <v>#VALUE!</v>
      </c>
      <c r="AH20" t="e">
        <f t="shared" ca="1" si="63"/>
        <v>#VALUE!</v>
      </c>
      <c r="AI20" t="e">
        <f t="shared" ca="1" si="11"/>
        <v>#VALUE!</v>
      </c>
      <c r="AJ20" t="str" cm="1">
        <f t="array" aca="1" ref="AJ20" ca="1">IF(SUM(IFERROR(AE20:AI20, 0))+TODAY()*0=0, "Invalid", "Valid")</f>
        <v>Invalid</v>
      </c>
      <c r="AN20">
        <f>'Input Sheet'!$L20</f>
        <v>0</v>
      </c>
      <c r="AO20" t="str" cm="1">
        <f t="array" aca="1" ref="AO20" ca="1">IFERROR(AVERAGE(_xlfn._xlws.FILTER(tgene4_ct_vals,(tgene4_sample_list='Input Sheet'!$L20)*(tgene4_ct_vals&lt;&gt;0))),"all reps 0")</f>
        <v>all reps 0</v>
      </c>
      <c r="AP20" t="e">
        <f t="shared" ca="1" si="12"/>
        <v>#VALUE!</v>
      </c>
      <c r="AQ20" t="e">
        <f t="shared" ca="1" si="13"/>
        <v>#VALUE!</v>
      </c>
      <c r="AR20" t="e">
        <f t="shared" ca="1" si="64"/>
        <v>#VALUE!</v>
      </c>
      <c r="AS20" t="e">
        <f t="shared" ca="1" si="14"/>
        <v>#VALUE!</v>
      </c>
      <c r="AT20" t="str" cm="1">
        <f t="array" aca="1" ref="AT20" ca="1">IF(SUM(IFERROR(AO20:AS20, 0))+TODAY()*0=0, "Invalid", "Valid")</f>
        <v>Invalid</v>
      </c>
      <c r="AX20">
        <f>'Input Sheet'!$L20</f>
        <v>0</v>
      </c>
      <c r="AY20" t="str" cm="1">
        <f t="array" aca="1" ref="AY20" ca="1">IFERROR(AVERAGE(_xlfn._xlws.FILTER(tgene5_ct_vals,(tgene5_sample_list='Input Sheet'!$L20)*(tgene5_ct_vals&lt;&gt;0))),"all reps 0")</f>
        <v>all reps 0</v>
      </c>
      <c r="AZ20" t="e">
        <f t="shared" ca="1" si="15"/>
        <v>#VALUE!</v>
      </c>
      <c r="BA20" t="e">
        <f t="shared" ca="1" si="16"/>
        <v>#VALUE!</v>
      </c>
      <c r="BB20" t="e">
        <f t="shared" ca="1" si="65"/>
        <v>#VALUE!</v>
      </c>
      <c r="BC20" t="e">
        <f t="shared" ca="1" si="17"/>
        <v>#VALUE!</v>
      </c>
      <c r="BD20" t="str" cm="1">
        <f t="array" aca="1" ref="BD20" ca="1">IF(SUM(IFERROR(AY20:BC20, 0))+TODAY()*0=0, "Invalid", "Valid")</f>
        <v>Invalid</v>
      </c>
      <c r="BH20">
        <f>'Input Sheet'!$L20</f>
        <v>0</v>
      </c>
      <c r="BI20" t="str" cm="1">
        <f t="array" aca="1" ref="BI20" ca="1">IFERROR(AVERAGE(_xlfn._xlws.FILTER(tgene6_ct_vals,(tgene6_sample_list='Input Sheet'!$L20)*(tgene6_ct_vals&lt;&gt;0))),"all reps 0")</f>
        <v>all reps 0</v>
      </c>
      <c r="BJ20" t="e">
        <f t="shared" ca="1" si="18"/>
        <v>#VALUE!</v>
      </c>
      <c r="BK20" t="e">
        <f t="shared" ca="1" si="19"/>
        <v>#VALUE!</v>
      </c>
      <c r="BL20" t="e">
        <f t="shared" ca="1" si="66"/>
        <v>#VALUE!</v>
      </c>
      <c r="BM20" t="e">
        <f t="shared" ca="1" si="20"/>
        <v>#VALUE!</v>
      </c>
      <c r="BN20" t="str" cm="1">
        <f t="array" aca="1" ref="BN20" ca="1">IF(SUM(IFERROR(BI20:BM20, 0))+TODAY()*0=0, "Invalid", "Valid")</f>
        <v>Invalid</v>
      </c>
      <c r="BR20">
        <f>'Input Sheet'!$L20</f>
        <v>0</v>
      </c>
      <c r="BS20" t="str" cm="1">
        <f t="array" aca="1" ref="BS20" ca="1">IFERROR(AVERAGE(_xlfn._xlws.FILTER(tgene7_ct_vals,(tgene7_sample_list='Input Sheet'!$L20)*(tgene7_ct_vals&lt;&gt;0))),"all reps 0")</f>
        <v>all reps 0</v>
      </c>
      <c r="BT20" t="e">
        <f t="shared" ca="1" si="21"/>
        <v>#VALUE!</v>
      </c>
      <c r="BU20" t="e">
        <f t="shared" ca="1" si="22"/>
        <v>#VALUE!</v>
      </c>
      <c r="BV20" t="e">
        <f t="shared" ca="1" si="67"/>
        <v>#VALUE!</v>
      </c>
      <c r="BW20" t="e">
        <f t="shared" ca="1" si="23"/>
        <v>#VALUE!</v>
      </c>
      <c r="BX20" t="str" cm="1">
        <f t="array" aca="1" ref="BX20" ca="1">IF(SUM(IFERROR(BS20:BW20, 0))+TODAY()*0=0, "Invalid", "Valid")</f>
        <v>Invalid</v>
      </c>
      <c r="CB20">
        <f>'Input Sheet'!$L20</f>
        <v>0</v>
      </c>
      <c r="CC20" t="str" cm="1">
        <f t="array" aca="1" ref="CC20" ca="1">IFERROR(AVERAGE(_xlfn._xlws.FILTER(tgene8_ct_vals,(tgene8_sample_list='Input Sheet'!$L20)*(tgene8_ct_vals&lt;&gt;0))),"all reps 0")</f>
        <v>all reps 0</v>
      </c>
      <c r="CD20" t="e">
        <f t="shared" ca="1" si="24"/>
        <v>#VALUE!</v>
      </c>
      <c r="CE20" t="e">
        <f t="shared" ca="1" si="25"/>
        <v>#VALUE!</v>
      </c>
      <c r="CF20" t="e">
        <f t="shared" ca="1" si="68"/>
        <v>#VALUE!</v>
      </c>
      <c r="CG20" t="e">
        <f t="shared" ca="1" si="26"/>
        <v>#VALUE!</v>
      </c>
      <c r="CH20" t="str" cm="1">
        <f t="array" aca="1" ref="CH20" ca="1">IF(SUM(IFERROR(CC20:CG20, 0))+TODAY()*0=0, "Invalid", "Valid")</f>
        <v>Invalid</v>
      </c>
      <c r="CL20">
        <f>'Input Sheet'!$L20</f>
        <v>0</v>
      </c>
      <c r="CM20" t="str" cm="1">
        <f t="array" aca="1" ref="CM20" ca="1">IFERROR(AVERAGE(_xlfn._xlws.FILTER(tgene9_ct_vals,(tgene9_sample_list='Input Sheet'!$L20)*(tgene9_ct_vals&lt;&gt;0))),"all reps 0")</f>
        <v>all reps 0</v>
      </c>
      <c r="CN20" t="e">
        <f t="shared" ca="1" si="27"/>
        <v>#VALUE!</v>
      </c>
      <c r="CO20" t="e">
        <f t="shared" ca="1" si="28"/>
        <v>#VALUE!</v>
      </c>
      <c r="CP20" t="e">
        <f t="shared" ca="1" si="69"/>
        <v>#VALUE!</v>
      </c>
      <c r="CQ20" t="e">
        <f t="shared" ca="1" si="29"/>
        <v>#VALUE!</v>
      </c>
      <c r="CR20" t="str" cm="1">
        <f t="array" aca="1" ref="CR20" ca="1">IF(SUM(IFERROR(CM20:CQ20, 0))+TODAY()*0=0, "Invalid", "Valid")</f>
        <v>Invalid</v>
      </c>
      <c r="CV20">
        <f>'Input Sheet'!$L20</f>
        <v>0</v>
      </c>
      <c r="CW20" t="str" cm="1">
        <f t="array" aca="1" ref="CW20" ca="1">IFERROR(AVERAGE(_xlfn._xlws.FILTER(tgene10_ct_vals,(tgene10_sample_list='Input Sheet'!$L20)*(tgene10_ct_vals&lt;&gt;0))),"all reps 0")</f>
        <v>all reps 0</v>
      </c>
      <c r="CX20" t="e">
        <f t="shared" ca="1" si="30"/>
        <v>#VALUE!</v>
      </c>
      <c r="CY20" t="e">
        <f t="shared" ca="1" si="31"/>
        <v>#VALUE!</v>
      </c>
      <c r="CZ20" t="e">
        <f t="shared" ca="1" si="70"/>
        <v>#VALUE!</v>
      </c>
      <c r="DA20" t="e">
        <f t="shared" ca="1" si="32"/>
        <v>#VALUE!</v>
      </c>
      <c r="DB20" t="str" cm="1">
        <f t="array" aca="1" ref="DB20" ca="1">IF(SUM(IFERROR(CW20:DA20, 0))+TODAY()*0=0, "Invalid", "Valid")</f>
        <v>Invalid</v>
      </c>
      <c r="DF20">
        <f>'Input Sheet'!$L20</f>
        <v>0</v>
      </c>
      <c r="DG20" t="str" cm="1">
        <f t="array" aca="1" ref="DG20" ca="1">IFERROR(AVERAGE(_xlfn._xlws.FILTER(tgene11_ct_vals,(tgene11_sample_list='Input Sheet'!$L20)*(tgene11_ct_vals&lt;&gt;0))),"all reps 0")</f>
        <v>all reps 0</v>
      </c>
      <c r="DH20" t="e">
        <f t="shared" ca="1" si="33"/>
        <v>#VALUE!</v>
      </c>
      <c r="DI20" t="e">
        <f t="shared" ca="1" si="34"/>
        <v>#VALUE!</v>
      </c>
      <c r="DJ20" t="e">
        <f t="shared" ca="1" si="71"/>
        <v>#VALUE!</v>
      </c>
      <c r="DK20" t="e">
        <f t="shared" ca="1" si="35"/>
        <v>#VALUE!</v>
      </c>
      <c r="DL20" t="str" cm="1">
        <f t="array" aca="1" ref="DL20" ca="1">IF(SUM(IFERROR(DG20:DK20, 0))+TODAY()*0=0, "Invalid", "Valid")</f>
        <v>Invalid</v>
      </c>
      <c r="DP20">
        <f>'Input Sheet'!$L20</f>
        <v>0</v>
      </c>
      <c r="DQ20" t="str" cm="1">
        <f t="array" aca="1" ref="DQ20" ca="1">IFERROR(AVERAGE(_xlfn._xlws.FILTER(tgene12_ct_vals,(tgene12_sample_list='Input Sheet'!$L20)*(tgene12_ct_vals&lt;&gt;0))),"all reps 0")</f>
        <v>all reps 0</v>
      </c>
      <c r="DR20" t="e">
        <f t="shared" ca="1" si="36"/>
        <v>#VALUE!</v>
      </c>
      <c r="DS20" t="e">
        <f t="shared" ca="1" si="37"/>
        <v>#VALUE!</v>
      </c>
      <c r="DT20" t="e">
        <f t="shared" ca="1" si="72"/>
        <v>#VALUE!</v>
      </c>
      <c r="DU20" t="e">
        <f t="shared" ca="1" si="38"/>
        <v>#VALUE!</v>
      </c>
      <c r="DV20" t="str" cm="1">
        <f t="array" aca="1" ref="DV20" ca="1">IF(SUM(IFERROR(DQ20:DU20, 0))+TODAY()*0=0, "Invalid", "Valid")</f>
        <v>Invalid</v>
      </c>
      <c r="DZ20">
        <f>'Input Sheet'!$L20</f>
        <v>0</v>
      </c>
      <c r="EA20" t="str" cm="1">
        <f t="array" aca="1" ref="EA20" ca="1">IFERROR(AVERAGE(_xlfn._xlws.FILTER(tgene13_ct_vals,(tgene13_sample_list='Input Sheet'!$L20)*(tgene13_ct_vals&lt;&gt;0))),"all reps 0")</f>
        <v>all reps 0</v>
      </c>
      <c r="EB20" t="e">
        <f t="shared" ca="1" si="39"/>
        <v>#VALUE!</v>
      </c>
      <c r="EC20" t="e">
        <f t="shared" ca="1" si="40"/>
        <v>#VALUE!</v>
      </c>
      <c r="ED20" t="e">
        <f t="shared" ca="1" si="73"/>
        <v>#VALUE!</v>
      </c>
      <c r="EE20" t="e">
        <f t="shared" ca="1" si="41"/>
        <v>#VALUE!</v>
      </c>
      <c r="EF20" t="str" cm="1">
        <f t="array" aca="1" ref="EF20" ca="1">IF(SUM(IFERROR(EA20:EE20, 0))+TODAY()*0=0, "Invalid", "Valid")</f>
        <v>Invalid</v>
      </c>
      <c r="EJ20">
        <f>'Input Sheet'!$L20</f>
        <v>0</v>
      </c>
      <c r="EK20" t="str" cm="1">
        <f t="array" aca="1" ref="EK20" ca="1">IFERROR(AVERAGE(_xlfn._xlws.FILTER(tgene14_ct_vals,(tgene14_sample_list='Input Sheet'!$L20)*(tgene14_ct_vals&lt;&gt;0))),"all reps 0")</f>
        <v>all reps 0</v>
      </c>
      <c r="EL20" t="e">
        <f t="shared" ca="1" si="42"/>
        <v>#VALUE!</v>
      </c>
      <c r="EM20" t="e">
        <f t="shared" ca="1" si="43"/>
        <v>#VALUE!</v>
      </c>
      <c r="EN20" t="e">
        <f t="shared" ca="1" si="74"/>
        <v>#VALUE!</v>
      </c>
      <c r="EO20" t="e">
        <f t="shared" ca="1" si="44"/>
        <v>#VALUE!</v>
      </c>
      <c r="EP20" t="str" cm="1">
        <f t="array" aca="1" ref="EP20" ca="1">IF(SUM(IFERROR(EK20:EO20, 0))+TODAY()*0=0, "Invalid", "Valid")</f>
        <v>Invalid</v>
      </c>
      <c r="ET20">
        <f>'Input Sheet'!$L20</f>
        <v>0</v>
      </c>
      <c r="EU20" t="str" cm="1">
        <f t="array" aca="1" ref="EU20" ca="1">IFERROR(AVERAGE(_xlfn._xlws.FILTER(tgene15_ct_vals,(tgene15_sample_list='Input Sheet'!$L20)*(tgene15_ct_vals&lt;&gt;0))),"all reps 0")</f>
        <v>all reps 0</v>
      </c>
      <c r="EV20" t="e">
        <f t="shared" ca="1" si="45"/>
        <v>#VALUE!</v>
      </c>
      <c r="EW20" t="e">
        <f t="shared" ca="1" si="46"/>
        <v>#VALUE!</v>
      </c>
      <c r="EX20" t="e">
        <f t="shared" ca="1" si="75"/>
        <v>#VALUE!</v>
      </c>
      <c r="EY20" t="e">
        <f t="shared" ca="1" si="47"/>
        <v>#VALUE!</v>
      </c>
      <c r="EZ20" t="str" cm="1">
        <f t="array" aca="1" ref="EZ20" ca="1">IF(SUM(IFERROR(EU20:EY20, 0))+TODAY()*0=0, "Invalid", "Valid")</f>
        <v>Invalid</v>
      </c>
      <c r="FD20">
        <f>'Input Sheet'!$L20</f>
        <v>0</v>
      </c>
      <c r="FE20" t="str" cm="1">
        <f t="array" aca="1" ref="FE20" ca="1">IFERROR(AVERAGE(_xlfn._xlws.FILTER(tgene16_ct_vals,(tgene16_sample_list='Input Sheet'!$L20)*(tgene16_ct_vals&lt;&gt;0))),"all reps 0")</f>
        <v>all reps 0</v>
      </c>
      <c r="FF20" t="e">
        <f t="shared" ca="1" si="48"/>
        <v>#VALUE!</v>
      </c>
      <c r="FG20" t="e">
        <f t="shared" ca="1" si="49"/>
        <v>#VALUE!</v>
      </c>
      <c r="FH20" t="e">
        <f t="shared" ca="1" si="76"/>
        <v>#VALUE!</v>
      </c>
      <c r="FI20" t="e">
        <f t="shared" ca="1" si="50"/>
        <v>#VALUE!</v>
      </c>
      <c r="FJ20" t="str" cm="1">
        <f t="array" aca="1" ref="FJ20" ca="1">IF(SUM(IFERROR(FE20:FI20, 0))+TODAY()*0=0, "Invalid", "Valid")</f>
        <v>Invalid</v>
      </c>
      <c r="FN20">
        <f>'Input Sheet'!$L20</f>
        <v>0</v>
      </c>
      <c r="FO20" t="str" cm="1">
        <f t="array" aca="1" ref="FO20" ca="1">IFERROR(AVERAGE(_xlfn._xlws.FILTER(tgene17_ct_vals,(tgene17_sample_list='Input Sheet'!$L20)*(tgene17_ct_vals&lt;&gt;0))),"all reps 0")</f>
        <v>all reps 0</v>
      </c>
      <c r="FP20" t="e">
        <f t="shared" ca="1" si="51"/>
        <v>#VALUE!</v>
      </c>
      <c r="FQ20" t="e">
        <f t="shared" ca="1" si="52"/>
        <v>#VALUE!</v>
      </c>
      <c r="FR20" t="e">
        <f t="shared" ca="1" si="77"/>
        <v>#VALUE!</v>
      </c>
      <c r="FS20" t="e">
        <f t="shared" ca="1" si="53"/>
        <v>#VALUE!</v>
      </c>
      <c r="FT20" t="str" cm="1">
        <f t="array" aca="1" ref="FT20" ca="1">IF(SUM(IFERROR(FO20:FS20, 0))+TODAY()*0=0, "Invalid", "Valid")</f>
        <v>Invalid</v>
      </c>
      <c r="FX20">
        <f>'Input Sheet'!$L20</f>
        <v>0</v>
      </c>
      <c r="FY20" t="str" cm="1">
        <f t="array" aca="1" ref="FY20" ca="1">IFERROR(AVERAGE(_xlfn._xlws.FILTER(tgene18_ct_vals,(tgene18_sample_list='Input Sheet'!$L20)*(tgene18_ct_vals&lt;&gt;0))),"all reps 0")</f>
        <v>all reps 0</v>
      </c>
      <c r="FZ20" t="e">
        <f t="shared" ca="1" si="54"/>
        <v>#VALUE!</v>
      </c>
      <c r="GA20" t="e">
        <f t="shared" ca="1" si="55"/>
        <v>#VALUE!</v>
      </c>
      <c r="GB20" t="e">
        <f t="shared" ca="1" si="78"/>
        <v>#VALUE!</v>
      </c>
      <c r="GC20" t="e">
        <f t="shared" ca="1" si="56"/>
        <v>#VALUE!</v>
      </c>
      <c r="GD20" t="str" cm="1">
        <f t="array" aca="1" ref="GD20" ca="1">IF(SUM(IFERROR(FY20:GC20, 0))+TODAY()*0=0, "Invalid", "Valid")</f>
        <v>Invalid</v>
      </c>
      <c r="GH20">
        <f>'Input Sheet'!$L20</f>
        <v>0</v>
      </c>
      <c r="GI20" t="str" cm="1">
        <f t="array" aca="1" ref="GI20" ca="1">IFERROR(AVERAGE(_xlfn._xlws.FILTER(tgene19_ct_vals,(tgene19_sample_list='Input Sheet'!$L20)*(tgene19_ct_vals&lt;&gt;0))),"all reps 0")</f>
        <v>all reps 0</v>
      </c>
      <c r="GJ20" t="e">
        <f t="shared" ca="1" si="57"/>
        <v>#VALUE!</v>
      </c>
      <c r="GK20" t="e">
        <f t="shared" ca="1" si="58"/>
        <v>#VALUE!</v>
      </c>
      <c r="GL20" t="e">
        <f t="shared" ca="1" si="79"/>
        <v>#VALUE!</v>
      </c>
      <c r="GM20" t="e">
        <f t="shared" ca="1" si="59"/>
        <v>#VALUE!</v>
      </c>
      <c r="GN20" t="str" cm="1">
        <f t="array" aca="1" ref="GN20" ca="1">IF(SUM(IFERROR(GI20:GM20, 0))+TODAY()*0=0, "Invalid", "Valid")</f>
        <v>Invalid</v>
      </c>
      <c r="GR20">
        <f>'Input Sheet'!$L20</f>
        <v>0</v>
      </c>
      <c r="GS20" t="str" cm="1">
        <f t="array" aca="1" ref="GS20" ca="1">IFERROR(AVERAGE(_xlfn._xlws.FILTER(tgene20_ct_vals,(tgene20_sample_list='Input Sheet'!$L20)*(tgene20_ct_vals&lt;&gt;0))),"all reps 0")</f>
        <v>all reps 0</v>
      </c>
      <c r="GT20" t="e">
        <f t="shared" ca="1" si="60"/>
        <v>#VALUE!</v>
      </c>
      <c r="GU20" t="e">
        <f t="shared" ca="1" si="61"/>
        <v>#VALUE!</v>
      </c>
      <c r="GV20" t="e">
        <f t="shared" ca="1" si="80"/>
        <v>#VALUE!</v>
      </c>
      <c r="GW20" t="e">
        <f t="shared" ca="1" si="62"/>
        <v>#VALUE!</v>
      </c>
      <c r="GX20" t="str" cm="1">
        <f t="array" aca="1" ref="GX20" ca="1">IF(SUM(IFERROR(GS20:GW20, 0))+TODAY()*0=0, "Invalid", "Valid")</f>
        <v>Invalid</v>
      </c>
    </row>
    <row r="21" spans="4:206" x14ac:dyDescent="0.2">
      <c r="D21">
        <f>'Input Sheet'!$L21</f>
        <v>0</v>
      </c>
      <c r="E21" cm="1">
        <f t="array" aca="1" ref="E21" ca="1">IFERROR(AVERAGE(_xlfn._xlws.FILTER(hk_ct_vals,(hk_sample_list='Input Sheet'!$L21)*(hk_ct_vals&lt;&gt;0))),0)</f>
        <v>0</v>
      </c>
      <c r="F21" t="str">
        <f t="shared" ca="1" si="0"/>
        <v>Invalid</v>
      </c>
      <c r="J21">
        <f>'Input Sheet'!$L21</f>
        <v>0</v>
      </c>
      <c r="K21" t="str" cm="1">
        <f t="array" aca="1" ref="K21" ca="1">IFERROR(AVERAGE(_xlfn._xlws.FILTER(tgene1_ct_vals,(tgene1_sample_list='Input Sheet'!$L21)*(tgene1_ct_vals&lt;&gt;0))),"")</f>
        <v/>
      </c>
      <c r="L21" t="e">
        <f t="shared" ca="1" si="1"/>
        <v>#VALUE!</v>
      </c>
      <c r="M21" t="e">
        <f t="shared" ca="1" si="2"/>
        <v>#VALUE!</v>
      </c>
      <c r="N21" t="e">
        <f t="shared" ca="1" si="3"/>
        <v>#VALUE!</v>
      </c>
      <c r="O21" t="e">
        <f t="shared" ca="1" si="4"/>
        <v>#VALUE!</v>
      </c>
      <c r="P21" t="str" cm="1">
        <f t="array" aca="1" ref="P21" ca="1">IF(SUM(IFERROR(K21:O21, 0))+TODAY()*0=0, "Invalid", "Valid")</f>
        <v>Invalid</v>
      </c>
      <c r="T21">
        <f>'Input Sheet'!$L21</f>
        <v>0</v>
      </c>
      <c r="U21" t="str" cm="1">
        <f t="array" aca="1" ref="U21" ca="1">IFERROR(AVERAGE(_xlfn._xlws.FILTER(tgene2_ct_vals,(tgene2_sample_list='Input Sheet'!$L21)*(tgene2_ct_vals&lt;&gt;0))),"all reps 0")</f>
        <v>all reps 0</v>
      </c>
      <c r="V21" t="e">
        <f t="shared" ca="1" si="5"/>
        <v>#VALUE!</v>
      </c>
      <c r="W21" t="e">
        <f t="shared" ca="1" si="6"/>
        <v>#VALUE!</v>
      </c>
      <c r="X21" t="e">
        <f t="shared" ca="1" si="7"/>
        <v>#VALUE!</v>
      </c>
      <c r="Y21" t="e">
        <f t="shared" ca="1" si="8"/>
        <v>#VALUE!</v>
      </c>
      <c r="Z21" t="str" cm="1">
        <f t="array" aca="1" ref="Z21" ca="1">IF(SUM(IFERROR(U21:Y21, 0))+TODAY()*0=0, "Invalid", "Valid")</f>
        <v>Invalid</v>
      </c>
      <c r="AD21">
        <f>'Input Sheet'!$L21</f>
        <v>0</v>
      </c>
      <c r="AE21" t="str" cm="1">
        <f t="array" aca="1" ref="AE21" ca="1">IFERROR(AVERAGE(_xlfn._xlws.FILTER(tgene3_ct_vals,(tgene3_sample_list='Input Sheet'!$L21)*(tgene3_ct_vals&lt;&gt;0))),"all reps 0")</f>
        <v>all reps 0</v>
      </c>
      <c r="AF21" t="e">
        <f t="shared" ca="1" si="9"/>
        <v>#VALUE!</v>
      </c>
      <c r="AG21" t="e">
        <f t="shared" ca="1" si="10"/>
        <v>#VALUE!</v>
      </c>
      <c r="AH21" t="e">
        <f t="shared" ca="1" si="63"/>
        <v>#VALUE!</v>
      </c>
      <c r="AI21" t="e">
        <f t="shared" ca="1" si="11"/>
        <v>#VALUE!</v>
      </c>
      <c r="AJ21" t="str" cm="1">
        <f t="array" aca="1" ref="AJ21" ca="1">IF(SUM(IFERROR(AE21:AI21, 0))+TODAY()*0=0, "Invalid", "Valid")</f>
        <v>Invalid</v>
      </c>
      <c r="AN21">
        <f>'Input Sheet'!$L21</f>
        <v>0</v>
      </c>
      <c r="AO21" t="str" cm="1">
        <f t="array" aca="1" ref="AO21" ca="1">IFERROR(AVERAGE(_xlfn._xlws.FILTER(tgene4_ct_vals,(tgene4_sample_list='Input Sheet'!$L21)*(tgene4_ct_vals&lt;&gt;0))),"all reps 0")</f>
        <v>all reps 0</v>
      </c>
      <c r="AP21" t="e">
        <f t="shared" ca="1" si="12"/>
        <v>#VALUE!</v>
      </c>
      <c r="AQ21" t="e">
        <f t="shared" ca="1" si="13"/>
        <v>#VALUE!</v>
      </c>
      <c r="AR21" t="e">
        <f t="shared" ca="1" si="64"/>
        <v>#VALUE!</v>
      </c>
      <c r="AS21" t="e">
        <f t="shared" ca="1" si="14"/>
        <v>#VALUE!</v>
      </c>
      <c r="AT21" t="str" cm="1">
        <f t="array" aca="1" ref="AT21" ca="1">IF(SUM(IFERROR(AO21:AS21, 0))+TODAY()*0=0, "Invalid", "Valid")</f>
        <v>Invalid</v>
      </c>
      <c r="AX21">
        <f>'Input Sheet'!$L21</f>
        <v>0</v>
      </c>
      <c r="AY21" t="str" cm="1">
        <f t="array" aca="1" ref="AY21" ca="1">IFERROR(AVERAGE(_xlfn._xlws.FILTER(tgene5_ct_vals,(tgene5_sample_list='Input Sheet'!$L21)*(tgene5_ct_vals&lt;&gt;0))),"all reps 0")</f>
        <v>all reps 0</v>
      </c>
      <c r="AZ21" t="e">
        <f t="shared" ca="1" si="15"/>
        <v>#VALUE!</v>
      </c>
      <c r="BA21" t="e">
        <f t="shared" ca="1" si="16"/>
        <v>#VALUE!</v>
      </c>
      <c r="BB21" t="e">
        <f t="shared" ca="1" si="65"/>
        <v>#VALUE!</v>
      </c>
      <c r="BC21" t="e">
        <f t="shared" ca="1" si="17"/>
        <v>#VALUE!</v>
      </c>
      <c r="BD21" t="str" cm="1">
        <f t="array" aca="1" ref="BD21" ca="1">IF(SUM(IFERROR(AY21:BC21, 0))+TODAY()*0=0, "Invalid", "Valid")</f>
        <v>Invalid</v>
      </c>
      <c r="BH21">
        <f>'Input Sheet'!$L21</f>
        <v>0</v>
      </c>
      <c r="BI21" t="str" cm="1">
        <f t="array" aca="1" ref="BI21" ca="1">IFERROR(AVERAGE(_xlfn._xlws.FILTER(tgene6_ct_vals,(tgene6_sample_list='Input Sheet'!$L21)*(tgene6_ct_vals&lt;&gt;0))),"all reps 0")</f>
        <v>all reps 0</v>
      </c>
      <c r="BJ21" t="e">
        <f t="shared" ca="1" si="18"/>
        <v>#VALUE!</v>
      </c>
      <c r="BK21" t="e">
        <f t="shared" ca="1" si="19"/>
        <v>#VALUE!</v>
      </c>
      <c r="BL21" t="e">
        <f t="shared" ca="1" si="66"/>
        <v>#VALUE!</v>
      </c>
      <c r="BM21" t="e">
        <f t="shared" ca="1" si="20"/>
        <v>#VALUE!</v>
      </c>
      <c r="BN21" t="str" cm="1">
        <f t="array" aca="1" ref="BN21" ca="1">IF(SUM(IFERROR(BI21:BM21, 0))+TODAY()*0=0, "Invalid", "Valid")</f>
        <v>Invalid</v>
      </c>
      <c r="BR21">
        <f>'Input Sheet'!$L21</f>
        <v>0</v>
      </c>
      <c r="BS21" t="str" cm="1">
        <f t="array" aca="1" ref="BS21" ca="1">IFERROR(AVERAGE(_xlfn._xlws.FILTER(tgene7_ct_vals,(tgene7_sample_list='Input Sheet'!$L21)*(tgene7_ct_vals&lt;&gt;0))),"all reps 0")</f>
        <v>all reps 0</v>
      </c>
      <c r="BT21" t="e">
        <f t="shared" ca="1" si="21"/>
        <v>#VALUE!</v>
      </c>
      <c r="BU21" t="e">
        <f t="shared" ca="1" si="22"/>
        <v>#VALUE!</v>
      </c>
      <c r="BV21" t="e">
        <f t="shared" ca="1" si="67"/>
        <v>#VALUE!</v>
      </c>
      <c r="BW21" t="e">
        <f t="shared" ca="1" si="23"/>
        <v>#VALUE!</v>
      </c>
      <c r="BX21" t="str" cm="1">
        <f t="array" aca="1" ref="BX21" ca="1">IF(SUM(IFERROR(BS21:BW21, 0))+TODAY()*0=0, "Invalid", "Valid")</f>
        <v>Invalid</v>
      </c>
      <c r="CB21">
        <f>'Input Sheet'!$L21</f>
        <v>0</v>
      </c>
      <c r="CC21" t="str" cm="1">
        <f t="array" aca="1" ref="CC21" ca="1">IFERROR(AVERAGE(_xlfn._xlws.FILTER(tgene8_ct_vals,(tgene8_sample_list='Input Sheet'!$L21)*(tgene8_ct_vals&lt;&gt;0))),"all reps 0")</f>
        <v>all reps 0</v>
      </c>
      <c r="CD21" t="e">
        <f t="shared" ca="1" si="24"/>
        <v>#VALUE!</v>
      </c>
      <c r="CE21" t="e">
        <f t="shared" ca="1" si="25"/>
        <v>#VALUE!</v>
      </c>
      <c r="CF21" t="e">
        <f t="shared" ca="1" si="68"/>
        <v>#VALUE!</v>
      </c>
      <c r="CG21" t="e">
        <f t="shared" ca="1" si="26"/>
        <v>#VALUE!</v>
      </c>
      <c r="CH21" t="str" cm="1">
        <f t="array" aca="1" ref="CH21" ca="1">IF(SUM(IFERROR(CC21:CG21, 0))+TODAY()*0=0, "Invalid", "Valid")</f>
        <v>Invalid</v>
      </c>
      <c r="CL21">
        <f>'Input Sheet'!$L21</f>
        <v>0</v>
      </c>
      <c r="CM21" t="str" cm="1">
        <f t="array" aca="1" ref="CM21" ca="1">IFERROR(AVERAGE(_xlfn._xlws.FILTER(tgene9_ct_vals,(tgene9_sample_list='Input Sheet'!$L21)*(tgene9_ct_vals&lt;&gt;0))),"all reps 0")</f>
        <v>all reps 0</v>
      </c>
      <c r="CN21" t="e">
        <f t="shared" ca="1" si="27"/>
        <v>#VALUE!</v>
      </c>
      <c r="CO21" t="e">
        <f t="shared" ca="1" si="28"/>
        <v>#VALUE!</v>
      </c>
      <c r="CP21" t="e">
        <f t="shared" ca="1" si="69"/>
        <v>#VALUE!</v>
      </c>
      <c r="CQ21" t="e">
        <f t="shared" ca="1" si="29"/>
        <v>#VALUE!</v>
      </c>
      <c r="CR21" t="str" cm="1">
        <f t="array" aca="1" ref="CR21" ca="1">IF(SUM(IFERROR(CM21:CQ21, 0))+TODAY()*0=0, "Invalid", "Valid")</f>
        <v>Invalid</v>
      </c>
      <c r="CV21">
        <f>'Input Sheet'!$L21</f>
        <v>0</v>
      </c>
      <c r="CW21" t="str" cm="1">
        <f t="array" aca="1" ref="CW21" ca="1">IFERROR(AVERAGE(_xlfn._xlws.FILTER(tgene10_ct_vals,(tgene10_sample_list='Input Sheet'!$L21)*(tgene10_ct_vals&lt;&gt;0))),"all reps 0")</f>
        <v>all reps 0</v>
      </c>
      <c r="CX21" t="e">
        <f t="shared" ca="1" si="30"/>
        <v>#VALUE!</v>
      </c>
      <c r="CY21" t="e">
        <f t="shared" ca="1" si="31"/>
        <v>#VALUE!</v>
      </c>
      <c r="CZ21" t="e">
        <f t="shared" ca="1" si="70"/>
        <v>#VALUE!</v>
      </c>
      <c r="DA21" t="e">
        <f t="shared" ca="1" si="32"/>
        <v>#VALUE!</v>
      </c>
      <c r="DB21" t="str" cm="1">
        <f t="array" aca="1" ref="DB21" ca="1">IF(SUM(IFERROR(CW21:DA21, 0))+TODAY()*0=0, "Invalid", "Valid")</f>
        <v>Invalid</v>
      </c>
      <c r="DF21">
        <f>'Input Sheet'!$L21</f>
        <v>0</v>
      </c>
      <c r="DG21" t="str" cm="1">
        <f t="array" aca="1" ref="DG21" ca="1">IFERROR(AVERAGE(_xlfn._xlws.FILTER(tgene11_ct_vals,(tgene11_sample_list='Input Sheet'!$L21)*(tgene11_ct_vals&lt;&gt;0))),"all reps 0")</f>
        <v>all reps 0</v>
      </c>
      <c r="DH21" t="e">
        <f t="shared" ca="1" si="33"/>
        <v>#VALUE!</v>
      </c>
      <c r="DI21" t="e">
        <f t="shared" ca="1" si="34"/>
        <v>#VALUE!</v>
      </c>
      <c r="DJ21" t="e">
        <f t="shared" ca="1" si="71"/>
        <v>#VALUE!</v>
      </c>
      <c r="DK21" t="e">
        <f t="shared" ca="1" si="35"/>
        <v>#VALUE!</v>
      </c>
      <c r="DL21" t="str" cm="1">
        <f t="array" aca="1" ref="DL21" ca="1">IF(SUM(IFERROR(DG21:DK21, 0))+TODAY()*0=0, "Invalid", "Valid")</f>
        <v>Invalid</v>
      </c>
      <c r="DP21">
        <f>'Input Sheet'!$L21</f>
        <v>0</v>
      </c>
      <c r="DQ21" t="str" cm="1">
        <f t="array" aca="1" ref="DQ21" ca="1">IFERROR(AVERAGE(_xlfn._xlws.FILTER(tgene12_ct_vals,(tgene12_sample_list='Input Sheet'!$L21)*(tgene12_ct_vals&lt;&gt;0))),"all reps 0")</f>
        <v>all reps 0</v>
      </c>
      <c r="DR21" t="e">
        <f t="shared" ca="1" si="36"/>
        <v>#VALUE!</v>
      </c>
      <c r="DS21" t="e">
        <f t="shared" ca="1" si="37"/>
        <v>#VALUE!</v>
      </c>
      <c r="DT21" t="e">
        <f t="shared" ca="1" si="72"/>
        <v>#VALUE!</v>
      </c>
      <c r="DU21" t="e">
        <f t="shared" ca="1" si="38"/>
        <v>#VALUE!</v>
      </c>
      <c r="DV21" t="str" cm="1">
        <f t="array" aca="1" ref="DV21" ca="1">IF(SUM(IFERROR(DQ21:DU21, 0))+TODAY()*0=0, "Invalid", "Valid")</f>
        <v>Invalid</v>
      </c>
      <c r="DZ21">
        <f>'Input Sheet'!$L21</f>
        <v>0</v>
      </c>
      <c r="EA21" t="str" cm="1">
        <f t="array" aca="1" ref="EA21" ca="1">IFERROR(AVERAGE(_xlfn._xlws.FILTER(tgene13_ct_vals,(tgene13_sample_list='Input Sheet'!$L21)*(tgene13_ct_vals&lt;&gt;0))),"all reps 0")</f>
        <v>all reps 0</v>
      </c>
      <c r="EB21" t="e">
        <f t="shared" ca="1" si="39"/>
        <v>#VALUE!</v>
      </c>
      <c r="EC21" t="e">
        <f t="shared" ca="1" si="40"/>
        <v>#VALUE!</v>
      </c>
      <c r="ED21" t="e">
        <f t="shared" ca="1" si="73"/>
        <v>#VALUE!</v>
      </c>
      <c r="EE21" t="e">
        <f t="shared" ca="1" si="41"/>
        <v>#VALUE!</v>
      </c>
      <c r="EF21" t="str" cm="1">
        <f t="array" aca="1" ref="EF21" ca="1">IF(SUM(IFERROR(EA21:EE21, 0))+TODAY()*0=0, "Invalid", "Valid")</f>
        <v>Invalid</v>
      </c>
      <c r="EJ21">
        <f>'Input Sheet'!$L21</f>
        <v>0</v>
      </c>
      <c r="EK21" t="str" cm="1">
        <f t="array" aca="1" ref="EK21" ca="1">IFERROR(AVERAGE(_xlfn._xlws.FILTER(tgene14_ct_vals,(tgene14_sample_list='Input Sheet'!$L21)*(tgene14_ct_vals&lt;&gt;0))),"all reps 0")</f>
        <v>all reps 0</v>
      </c>
      <c r="EL21" t="e">
        <f t="shared" ca="1" si="42"/>
        <v>#VALUE!</v>
      </c>
      <c r="EM21" t="e">
        <f t="shared" ca="1" si="43"/>
        <v>#VALUE!</v>
      </c>
      <c r="EN21" t="e">
        <f t="shared" ca="1" si="74"/>
        <v>#VALUE!</v>
      </c>
      <c r="EO21" t="e">
        <f t="shared" ca="1" si="44"/>
        <v>#VALUE!</v>
      </c>
      <c r="EP21" t="str" cm="1">
        <f t="array" aca="1" ref="EP21" ca="1">IF(SUM(IFERROR(EK21:EO21, 0))+TODAY()*0=0, "Invalid", "Valid")</f>
        <v>Invalid</v>
      </c>
      <c r="ET21">
        <f>'Input Sheet'!$L21</f>
        <v>0</v>
      </c>
      <c r="EU21" t="str" cm="1">
        <f t="array" aca="1" ref="EU21" ca="1">IFERROR(AVERAGE(_xlfn._xlws.FILTER(tgene15_ct_vals,(tgene15_sample_list='Input Sheet'!$L21)*(tgene15_ct_vals&lt;&gt;0))),"all reps 0")</f>
        <v>all reps 0</v>
      </c>
      <c r="EV21" t="e">
        <f t="shared" ca="1" si="45"/>
        <v>#VALUE!</v>
      </c>
      <c r="EW21" t="e">
        <f t="shared" ca="1" si="46"/>
        <v>#VALUE!</v>
      </c>
      <c r="EX21" t="e">
        <f t="shared" ca="1" si="75"/>
        <v>#VALUE!</v>
      </c>
      <c r="EY21" t="e">
        <f t="shared" ca="1" si="47"/>
        <v>#VALUE!</v>
      </c>
      <c r="EZ21" t="str" cm="1">
        <f t="array" aca="1" ref="EZ21" ca="1">IF(SUM(IFERROR(EU21:EY21, 0))+TODAY()*0=0, "Invalid", "Valid")</f>
        <v>Invalid</v>
      </c>
      <c r="FD21">
        <f>'Input Sheet'!$L21</f>
        <v>0</v>
      </c>
      <c r="FE21" t="str" cm="1">
        <f t="array" aca="1" ref="FE21" ca="1">IFERROR(AVERAGE(_xlfn._xlws.FILTER(tgene16_ct_vals,(tgene16_sample_list='Input Sheet'!$L21)*(tgene16_ct_vals&lt;&gt;0))),"all reps 0")</f>
        <v>all reps 0</v>
      </c>
      <c r="FF21" t="e">
        <f t="shared" ca="1" si="48"/>
        <v>#VALUE!</v>
      </c>
      <c r="FG21" t="e">
        <f t="shared" ca="1" si="49"/>
        <v>#VALUE!</v>
      </c>
      <c r="FH21" t="e">
        <f t="shared" ca="1" si="76"/>
        <v>#VALUE!</v>
      </c>
      <c r="FI21" t="e">
        <f t="shared" ca="1" si="50"/>
        <v>#VALUE!</v>
      </c>
      <c r="FJ21" t="str" cm="1">
        <f t="array" aca="1" ref="FJ21" ca="1">IF(SUM(IFERROR(FE21:FI21, 0))+TODAY()*0=0, "Invalid", "Valid")</f>
        <v>Invalid</v>
      </c>
      <c r="FN21">
        <f>'Input Sheet'!$L21</f>
        <v>0</v>
      </c>
      <c r="FO21" t="str" cm="1">
        <f t="array" aca="1" ref="FO21" ca="1">IFERROR(AVERAGE(_xlfn._xlws.FILTER(tgene17_ct_vals,(tgene17_sample_list='Input Sheet'!$L21)*(tgene17_ct_vals&lt;&gt;0))),"all reps 0")</f>
        <v>all reps 0</v>
      </c>
      <c r="FP21" t="e">
        <f t="shared" ca="1" si="51"/>
        <v>#VALUE!</v>
      </c>
      <c r="FQ21" t="e">
        <f t="shared" ca="1" si="52"/>
        <v>#VALUE!</v>
      </c>
      <c r="FR21" t="e">
        <f t="shared" ca="1" si="77"/>
        <v>#VALUE!</v>
      </c>
      <c r="FS21" t="e">
        <f t="shared" ca="1" si="53"/>
        <v>#VALUE!</v>
      </c>
      <c r="FT21" t="str" cm="1">
        <f t="array" aca="1" ref="FT21" ca="1">IF(SUM(IFERROR(FO21:FS21, 0))+TODAY()*0=0, "Invalid", "Valid")</f>
        <v>Invalid</v>
      </c>
      <c r="FX21">
        <f>'Input Sheet'!$L21</f>
        <v>0</v>
      </c>
      <c r="FY21" t="str" cm="1">
        <f t="array" aca="1" ref="FY21" ca="1">IFERROR(AVERAGE(_xlfn._xlws.FILTER(tgene18_ct_vals,(tgene18_sample_list='Input Sheet'!$L21)*(tgene18_ct_vals&lt;&gt;0))),"all reps 0")</f>
        <v>all reps 0</v>
      </c>
      <c r="FZ21" t="e">
        <f t="shared" ca="1" si="54"/>
        <v>#VALUE!</v>
      </c>
      <c r="GA21" t="e">
        <f t="shared" ca="1" si="55"/>
        <v>#VALUE!</v>
      </c>
      <c r="GB21" t="e">
        <f t="shared" ca="1" si="78"/>
        <v>#VALUE!</v>
      </c>
      <c r="GC21" t="e">
        <f t="shared" ca="1" si="56"/>
        <v>#VALUE!</v>
      </c>
      <c r="GD21" t="str" cm="1">
        <f t="array" aca="1" ref="GD21" ca="1">IF(SUM(IFERROR(FY21:GC21, 0))+TODAY()*0=0, "Invalid", "Valid")</f>
        <v>Invalid</v>
      </c>
      <c r="GH21">
        <f>'Input Sheet'!$L21</f>
        <v>0</v>
      </c>
      <c r="GI21" t="str" cm="1">
        <f t="array" aca="1" ref="GI21" ca="1">IFERROR(AVERAGE(_xlfn._xlws.FILTER(tgene19_ct_vals,(tgene19_sample_list='Input Sheet'!$L21)*(tgene19_ct_vals&lt;&gt;0))),"all reps 0")</f>
        <v>all reps 0</v>
      </c>
      <c r="GJ21" t="e">
        <f t="shared" ca="1" si="57"/>
        <v>#VALUE!</v>
      </c>
      <c r="GK21" t="e">
        <f t="shared" ca="1" si="58"/>
        <v>#VALUE!</v>
      </c>
      <c r="GL21" t="e">
        <f t="shared" ca="1" si="79"/>
        <v>#VALUE!</v>
      </c>
      <c r="GM21" t="e">
        <f t="shared" ca="1" si="59"/>
        <v>#VALUE!</v>
      </c>
      <c r="GN21" t="str" cm="1">
        <f t="array" aca="1" ref="GN21" ca="1">IF(SUM(IFERROR(GI21:GM21, 0))+TODAY()*0=0, "Invalid", "Valid")</f>
        <v>Invalid</v>
      </c>
      <c r="GR21">
        <f>'Input Sheet'!$L21</f>
        <v>0</v>
      </c>
      <c r="GS21" t="str" cm="1">
        <f t="array" aca="1" ref="GS21" ca="1">IFERROR(AVERAGE(_xlfn._xlws.FILTER(tgene20_ct_vals,(tgene20_sample_list='Input Sheet'!$L21)*(tgene20_ct_vals&lt;&gt;0))),"all reps 0")</f>
        <v>all reps 0</v>
      </c>
      <c r="GT21" t="e">
        <f t="shared" ca="1" si="60"/>
        <v>#VALUE!</v>
      </c>
      <c r="GU21" t="e">
        <f t="shared" ca="1" si="61"/>
        <v>#VALUE!</v>
      </c>
      <c r="GV21" t="e">
        <f t="shared" ca="1" si="80"/>
        <v>#VALUE!</v>
      </c>
      <c r="GW21" t="e">
        <f t="shared" ca="1" si="62"/>
        <v>#VALUE!</v>
      </c>
      <c r="GX21" t="str" cm="1">
        <f t="array" aca="1" ref="GX21" ca="1">IF(SUM(IFERROR(GS21:GW21, 0))+TODAY()*0=0, "Invalid", "Valid")</f>
        <v>Invalid</v>
      </c>
    </row>
    <row r="22" spans="4:206" x14ac:dyDescent="0.2">
      <c r="D22">
        <f>'Input Sheet'!$L22</f>
        <v>0</v>
      </c>
      <c r="E22" cm="1">
        <f t="array" aca="1" ref="E22" ca="1">IFERROR(AVERAGE(_xlfn._xlws.FILTER(hk_ct_vals,(hk_sample_list='Input Sheet'!$L22)*(hk_ct_vals&lt;&gt;0))),0)</f>
        <v>0</v>
      </c>
      <c r="F22" t="str">
        <f t="shared" ca="1" si="0"/>
        <v>Invalid</v>
      </c>
      <c r="J22">
        <f>'Input Sheet'!$L22</f>
        <v>0</v>
      </c>
      <c r="K22" t="str" cm="1">
        <f t="array" aca="1" ref="K22" ca="1">IFERROR(AVERAGE(_xlfn._xlws.FILTER(tgene1_ct_vals,(tgene1_sample_list='Input Sheet'!$L22)*(tgene1_ct_vals&lt;&gt;0))),"")</f>
        <v/>
      </c>
      <c r="L22" t="e">
        <f t="shared" ca="1" si="1"/>
        <v>#VALUE!</v>
      </c>
      <c r="M22" t="e">
        <f t="shared" ca="1" si="2"/>
        <v>#VALUE!</v>
      </c>
      <c r="N22" t="e">
        <f t="shared" ca="1" si="3"/>
        <v>#VALUE!</v>
      </c>
      <c r="O22" t="e">
        <f t="shared" ca="1" si="4"/>
        <v>#VALUE!</v>
      </c>
      <c r="P22" t="str" cm="1">
        <f t="array" aca="1" ref="P22" ca="1">IF(SUM(IFERROR(K22:O22, 0))+TODAY()*0=0, "Invalid", "Valid")</f>
        <v>Invalid</v>
      </c>
      <c r="T22">
        <f>'Input Sheet'!$L22</f>
        <v>0</v>
      </c>
      <c r="U22" t="str" cm="1">
        <f t="array" aca="1" ref="U22" ca="1">IFERROR(AVERAGE(_xlfn._xlws.FILTER(tgene2_ct_vals,(tgene2_sample_list='Input Sheet'!$L22)*(tgene2_ct_vals&lt;&gt;0))),"all reps 0")</f>
        <v>all reps 0</v>
      </c>
      <c r="V22" t="e">
        <f t="shared" ca="1" si="5"/>
        <v>#VALUE!</v>
      </c>
      <c r="W22" t="e">
        <f t="shared" ca="1" si="6"/>
        <v>#VALUE!</v>
      </c>
      <c r="X22" t="e">
        <f t="shared" ca="1" si="7"/>
        <v>#VALUE!</v>
      </c>
      <c r="Y22" t="e">
        <f t="shared" ca="1" si="8"/>
        <v>#VALUE!</v>
      </c>
      <c r="Z22" t="str" cm="1">
        <f t="array" aca="1" ref="Z22" ca="1">IF(SUM(IFERROR(U22:Y22, 0))+TODAY()*0=0, "Invalid", "Valid")</f>
        <v>Invalid</v>
      </c>
      <c r="AD22">
        <f>'Input Sheet'!$L22</f>
        <v>0</v>
      </c>
      <c r="AE22" t="str" cm="1">
        <f t="array" aca="1" ref="AE22" ca="1">IFERROR(AVERAGE(_xlfn._xlws.FILTER(tgene3_ct_vals,(tgene3_sample_list='Input Sheet'!$L22)*(tgene3_ct_vals&lt;&gt;0))),"all reps 0")</f>
        <v>all reps 0</v>
      </c>
      <c r="AF22" t="e">
        <f t="shared" ca="1" si="9"/>
        <v>#VALUE!</v>
      </c>
      <c r="AG22" t="e">
        <f t="shared" ca="1" si="10"/>
        <v>#VALUE!</v>
      </c>
      <c r="AH22" t="e">
        <f t="shared" ca="1" si="63"/>
        <v>#VALUE!</v>
      </c>
      <c r="AI22" t="e">
        <f t="shared" ca="1" si="11"/>
        <v>#VALUE!</v>
      </c>
      <c r="AJ22" t="str" cm="1">
        <f t="array" aca="1" ref="AJ22" ca="1">IF(SUM(IFERROR(AE22:AI22, 0))+TODAY()*0=0, "Invalid", "Valid")</f>
        <v>Invalid</v>
      </c>
      <c r="AN22">
        <f>'Input Sheet'!$L22</f>
        <v>0</v>
      </c>
      <c r="AO22" t="str" cm="1">
        <f t="array" aca="1" ref="AO22" ca="1">IFERROR(AVERAGE(_xlfn._xlws.FILTER(tgene4_ct_vals,(tgene4_sample_list='Input Sheet'!$L22)*(tgene4_ct_vals&lt;&gt;0))),"all reps 0")</f>
        <v>all reps 0</v>
      </c>
      <c r="AP22" t="e">
        <f t="shared" ca="1" si="12"/>
        <v>#VALUE!</v>
      </c>
      <c r="AQ22" t="e">
        <f t="shared" ca="1" si="13"/>
        <v>#VALUE!</v>
      </c>
      <c r="AR22" t="e">
        <f t="shared" ca="1" si="64"/>
        <v>#VALUE!</v>
      </c>
      <c r="AS22" t="e">
        <f t="shared" ca="1" si="14"/>
        <v>#VALUE!</v>
      </c>
      <c r="AT22" t="str" cm="1">
        <f t="array" aca="1" ref="AT22" ca="1">IF(SUM(IFERROR(AO22:AS22, 0))+TODAY()*0=0, "Invalid", "Valid")</f>
        <v>Invalid</v>
      </c>
      <c r="AX22">
        <f>'Input Sheet'!$L22</f>
        <v>0</v>
      </c>
      <c r="AY22" t="str" cm="1">
        <f t="array" aca="1" ref="AY22" ca="1">IFERROR(AVERAGE(_xlfn._xlws.FILTER(tgene5_ct_vals,(tgene5_sample_list='Input Sheet'!$L22)*(tgene5_ct_vals&lt;&gt;0))),"all reps 0")</f>
        <v>all reps 0</v>
      </c>
      <c r="AZ22" t="e">
        <f t="shared" ca="1" si="15"/>
        <v>#VALUE!</v>
      </c>
      <c r="BA22" t="e">
        <f t="shared" ca="1" si="16"/>
        <v>#VALUE!</v>
      </c>
      <c r="BB22" t="e">
        <f t="shared" ca="1" si="65"/>
        <v>#VALUE!</v>
      </c>
      <c r="BC22" t="e">
        <f t="shared" ca="1" si="17"/>
        <v>#VALUE!</v>
      </c>
      <c r="BD22" t="str" cm="1">
        <f t="array" aca="1" ref="BD22" ca="1">IF(SUM(IFERROR(AY22:BC22, 0))+TODAY()*0=0, "Invalid", "Valid")</f>
        <v>Invalid</v>
      </c>
      <c r="BH22">
        <f>'Input Sheet'!$L22</f>
        <v>0</v>
      </c>
      <c r="BI22" t="str" cm="1">
        <f t="array" aca="1" ref="BI22" ca="1">IFERROR(AVERAGE(_xlfn._xlws.FILTER(tgene6_ct_vals,(tgene6_sample_list='Input Sheet'!$L22)*(tgene6_ct_vals&lt;&gt;0))),"all reps 0")</f>
        <v>all reps 0</v>
      </c>
      <c r="BJ22" t="e">
        <f t="shared" ca="1" si="18"/>
        <v>#VALUE!</v>
      </c>
      <c r="BK22" t="e">
        <f t="shared" ca="1" si="19"/>
        <v>#VALUE!</v>
      </c>
      <c r="BL22" t="e">
        <f t="shared" ca="1" si="66"/>
        <v>#VALUE!</v>
      </c>
      <c r="BM22" t="e">
        <f t="shared" ca="1" si="20"/>
        <v>#VALUE!</v>
      </c>
      <c r="BN22" t="str" cm="1">
        <f t="array" aca="1" ref="BN22" ca="1">IF(SUM(IFERROR(BI22:BM22, 0))+TODAY()*0=0, "Invalid", "Valid")</f>
        <v>Invalid</v>
      </c>
      <c r="BR22">
        <f>'Input Sheet'!$L22</f>
        <v>0</v>
      </c>
      <c r="BS22" t="str" cm="1">
        <f t="array" aca="1" ref="BS22" ca="1">IFERROR(AVERAGE(_xlfn._xlws.FILTER(tgene7_ct_vals,(tgene7_sample_list='Input Sheet'!$L22)*(tgene7_ct_vals&lt;&gt;0))),"all reps 0")</f>
        <v>all reps 0</v>
      </c>
      <c r="BT22" t="e">
        <f t="shared" ca="1" si="21"/>
        <v>#VALUE!</v>
      </c>
      <c r="BU22" t="e">
        <f t="shared" ca="1" si="22"/>
        <v>#VALUE!</v>
      </c>
      <c r="BV22" t="e">
        <f t="shared" ca="1" si="67"/>
        <v>#VALUE!</v>
      </c>
      <c r="BW22" t="e">
        <f t="shared" ca="1" si="23"/>
        <v>#VALUE!</v>
      </c>
      <c r="BX22" t="str" cm="1">
        <f t="array" aca="1" ref="BX22" ca="1">IF(SUM(IFERROR(BS22:BW22, 0))+TODAY()*0=0, "Invalid", "Valid")</f>
        <v>Invalid</v>
      </c>
      <c r="CB22">
        <f>'Input Sheet'!$L22</f>
        <v>0</v>
      </c>
      <c r="CC22" t="str" cm="1">
        <f t="array" aca="1" ref="CC22" ca="1">IFERROR(AVERAGE(_xlfn._xlws.FILTER(tgene8_ct_vals,(tgene8_sample_list='Input Sheet'!$L22)*(tgene8_ct_vals&lt;&gt;0))),"all reps 0")</f>
        <v>all reps 0</v>
      </c>
      <c r="CD22" t="e">
        <f t="shared" ca="1" si="24"/>
        <v>#VALUE!</v>
      </c>
      <c r="CE22" t="e">
        <f t="shared" ca="1" si="25"/>
        <v>#VALUE!</v>
      </c>
      <c r="CF22" t="e">
        <f t="shared" ca="1" si="68"/>
        <v>#VALUE!</v>
      </c>
      <c r="CG22" t="e">
        <f t="shared" ca="1" si="26"/>
        <v>#VALUE!</v>
      </c>
      <c r="CH22" t="str" cm="1">
        <f t="array" aca="1" ref="CH22" ca="1">IF(SUM(IFERROR(CC22:CG22, 0))+TODAY()*0=0, "Invalid", "Valid")</f>
        <v>Invalid</v>
      </c>
      <c r="CL22">
        <f>'Input Sheet'!$L22</f>
        <v>0</v>
      </c>
      <c r="CM22" t="str" cm="1">
        <f t="array" aca="1" ref="CM22" ca="1">IFERROR(AVERAGE(_xlfn._xlws.FILTER(tgene9_ct_vals,(tgene9_sample_list='Input Sheet'!$L22)*(tgene9_ct_vals&lt;&gt;0))),"all reps 0")</f>
        <v>all reps 0</v>
      </c>
      <c r="CN22" t="e">
        <f t="shared" ca="1" si="27"/>
        <v>#VALUE!</v>
      </c>
      <c r="CO22" t="e">
        <f t="shared" ca="1" si="28"/>
        <v>#VALUE!</v>
      </c>
      <c r="CP22" t="e">
        <f t="shared" ca="1" si="69"/>
        <v>#VALUE!</v>
      </c>
      <c r="CQ22" t="e">
        <f t="shared" ca="1" si="29"/>
        <v>#VALUE!</v>
      </c>
      <c r="CR22" t="str" cm="1">
        <f t="array" aca="1" ref="CR22" ca="1">IF(SUM(IFERROR(CM22:CQ22, 0))+TODAY()*0=0, "Invalid", "Valid")</f>
        <v>Invalid</v>
      </c>
      <c r="CV22">
        <f>'Input Sheet'!$L22</f>
        <v>0</v>
      </c>
      <c r="CW22" t="str" cm="1">
        <f t="array" aca="1" ref="CW22" ca="1">IFERROR(AVERAGE(_xlfn._xlws.FILTER(tgene10_ct_vals,(tgene10_sample_list='Input Sheet'!$L22)*(tgene10_ct_vals&lt;&gt;0))),"all reps 0")</f>
        <v>all reps 0</v>
      </c>
      <c r="CX22" t="e">
        <f t="shared" ca="1" si="30"/>
        <v>#VALUE!</v>
      </c>
      <c r="CY22" t="e">
        <f t="shared" ca="1" si="31"/>
        <v>#VALUE!</v>
      </c>
      <c r="CZ22" t="e">
        <f t="shared" ca="1" si="70"/>
        <v>#VALUE!</v>
      </c>
      <c r="DA22" t="e">
        <f t="shared" ca="1" si="32"/>
        <v>#VALUE!</v>
      </c>
      <c r="DB22" t="str" cm="1">
        <f t="array" aca="1" ref="DB22" ca="1">IF(SUM(IFERROR(CW22:DA22, 0))+TODAY()*0=0, "Invalid", "Valid")</f>
        <v>Invalid</v>
      </c>
      <c r="DF22">
        <f>'Input Sheet'!$L22</f>
        <v>0</v>
      </c>
      <c r="DG22" t="str" cm="1">
        <f t="array" aca="1" ref="DG22" ca="1">IFERROR(AVERAGE(_xlfn._xlws.FILTER(tgene11_ct_vals,(tgene11_sample_list='Input Sheet'!$L22)*(tgene11_ct_vals&lt;&gt;0))),"all reps 0")</f>
        <v>all reps 0</v>
      </c>
      <c r="DH22" t="e">
        <f t="shared" ca="1" si="33"/>
        <v>#VALUE!</v>
      </c>
      <c r="DI22" t="e">
        <f t="shared" ca="1" si="34"/>
        <v>#VALUE!</v>
      </c>
      <c r="DJ22" t="e">
        <f t="shared" ca="1" si="71"/>
        <v>#VALUE!</v>
      </c>
      <c r="DK22" t="e">
        <f t="shared" ca="1" si="35"/>
        <v>#VALUE!</v>
      </c>
      <c r="DL22" t="str" cm="1">
        <f t="array" aca="1" ref="DL22" ca="1">IF(SUM(IFERROR(DG22:DK22, 0))+TODAY()*0=0, "Invalid", "Valid")</f>
        <v>Invalid</v>
      </c>
      <c r="DP22">
        <f>'Input Sheet'!$L22</f>
        <v>0</v>
      </c>
      <c r="DQ22" t="str" cm="1">
        <f t="array" aca="1" ref="DQ22" ca="1">IFERROR(AVERAGE(_xlfn._xlws.FILTER(tgene12_ct_vals,(tgene12_sample_list='Input Sheet'!$L22)*(tgene12_ct_vals&lt;&gt;0))),"all reps 0")</f>
        <v>all reps 0</v>
      </c>
      <c r="DR22" t="e">
        <f t="shared" ca="1" si="36"/>
        <v>#VALUE!</v>
      </c>
      <c r="DS22" t="e">
        <f t="shared" ca="1" si="37"/>
        <v>#VALUE!</v>
      </c>
      <c r="DT22" t="e">
        <f t="shared" ca="1" si="72"/>
        <v>#VALUE!</v>
      </c>
      <c r="DU22" t="e">
        <f t="shared" ca="1" si="38"/>
        <v>#VALUE!</v>
      </c>
      <c r="DV22" t="str" cm="1">
        <f t="array" aca="1" ref="DV22" ca="1">IF(SUM(IFERROR(DQ22:DU22, 0))+TODAY()*0=0, "Invalid", "Valid")</f>
        <v>Invalid</v>
      </c>
      <c r="DZ22">
        <f>'Input Sheet'!$L22</f>
        <v>0</v>
      </c>
      <c r="EA22" t="str" cm="1">
        <f t="array" aca="1" ref="EA22" ca="1">IFERROR(AVERAGE(_xlfn._xlws.FILTER(tgene13_ct_vals,(tgene13_sample_list='Input Sheet'!$L22)*(tgene13_ct_vals&lt;&gt;0))),"all reps 0")</f>
        <v>all reps 0</v>
      </c>
      <c r="EB22" t="e">
        <f t="shared" ca="1" si="39"/>
        <v>#VALUE!</v>
      </c>
      <c r="EC22" t="e">
        <f t="shared" ca="1" si="40"/>
        <v>#VALUE!</v>
      </c>
      <c r="ED22" t="e">
        <f t="shared" ca="1" si="73"/>
        <v>#VALUE!</v>
      </c>
      <c r="EE22" t="e">
        <f t="shared" ca="1" si="41"/>
        <v>#VALUE!</v>
      </c>
      <c r="EF22" t="str" cm="1">
        <f t="array" aca="1" ref="EF22" ca="1">IF(SUM(IFERROR(EA22:EE22, 0))+TODAY()*0=0, "Invalid", "Valid")</f>
        <v>Invalid</v>
      </c>
      <c r="EJ22">
        <f>'Input Sheet'!$L22</f>
        <v>0</v>
      </c>
      <c r="EK22" t="str" cm="1">
        <f t="array" aca="1" ref="EK22" ca="1">IFERROR(AVERAGE(_xlfn._xlws.FILTER(tgene14_ct_vals,(tgene14_sample_list='Input Sheet'!$L22)*(tgene14_ct_vals&lt;&gt;0))),"all reps 0")</f>
        <v>all reps 0</v>
      </c>
      <c r="EL22" t="e">
        <f t="shared" ca="1" si="42"/>
        <v>#VALUE!</v>
      </c>
      <c r="EM22" t="e">
        <f t="shared" ca="1" si="43"/>
        <v>#VALUE!</v>
      </c>
      <c r="EN22" t="e">
        <f t="shared" ca="1" si="74"/>
        <v>#VALUE!</v>
      </c>
      <c r="EO22" t="e">
        <f t="shared" ca="1" si="44"/>
        <v>#VALUE!</v>
      </c>
      <c r="EP22" t="str" cm="1">
        <f t="array" aca="1" ref="EP22" ca="1">IF(SUM(IFERROR(EK22:EO22, 0))+TODAY()*0=0, "Invalid", "Valid")</f>
        <v>Invalid</v>
      </c>
      <c r="ET22">
        <f>'Input Sheet'!$L22</f>
        <v>0</v>
      </c>
      <c r="EU22" t="str" cm="1">
        <f t="array" aca="1" ref="EU22" ca="1">IFERROR(AVERAGE(_xlfn._xlws.FILTER(tgene15_ct_vals,(tgene15_sample_list='Input Sheet'!$L22)*(tgene15_ct_vals&lt;&gt;0))),"all reps 0")</f>
        <v>all reps 0</v>
      </c>
      <c r="EV22" t="e">
        <f t="shared" ca="1" si="45"/>
        <v>#VALUE!</v>
      </c>
      <c r="EW22" t="e">
        <f t="shared" ca="1" si="46"/>
        <v>#VALUE!</v>
      </c>
      <c r="EX22" t="e">
        <f t="shared" ca="1" si="75"/>
        <v>#VALUE!</v>
      </c>
      <c r="EY22" t="e">
        <f t="shared" ca="1" si="47"/>
        <v>#VALUE!</v>
      </c>
      <c r="EZ22" t="str" cm="1">
        <f t="array" aca="1" ref="EZ22" ca="1">IF(SUM(IFERROR(EU22:EY22, 0))+TODAY()*0=0, "Invalid", "Valid")</f>
        <v>Invalid</v>
      </c>
      <c r="FD22">
        <f>'Input Sheet'!$L22</f>
        <v>0</v>
      </c>
      <c r="FE22" t="str" cm="1">
        <f t="array" aca="1" ref="FE22" ca="1">IFERROR(AVERAGE(_xlfn._xlws.FILTER(tgene16_ct_vals,(tgene16_sample_list='Input Sheet'!$L22)*(tgene16_ct_vals&lt;&gt;0))),"all reps 0")</f>
        <v>all reps 0</v>
      </c>
      <c r="FF22" t="e">
        <f t="shared" ca="1" si="48"/>
        <v>#VALUE!</v>
      </c>
      <c r="FG22" t="e">
        <f t="shared" ca="1" si="49"/>
        <v>#VALUE!</v>
      </c>
      <c r="FH22" t="e">
        <f t="shared" ca="1" si="76"/>
        <v>#VALUE!</v>
      </c>
      <c r="FI22" t="e">
        <f t="shared" ca="1" si="50"/>
        <v>#VALUE!</v>
      </c>
      <c r="FJ22" t="str" cm="1">
        <f t="array" aca="1" ref="FJ22" ca="1">IF(SUM(IFERROR(FE22:FI22, 0))+TODAY()*0=0, "Invalid", "Valid")</f>
        <v>Invalid</v>
      </c>
      <c r="FN22">
        <f>'Input Sheet'!$L22</f>
        <v>0</v>
      </c>
      <c r="FO22" t="str" cm="1">
        <f t="array" aca="1" ref="FO22" ca="1">IFERROR(AVERAGE(_xlfn._xlws.FILTER(tgene17_ct_vals,(tgene17_sample_list='Input Sheet'!$L22)*(tgene17_ct_vals&lt;&gt;0))),"all reps 0")</f>
        <v>all reps 0</v>
      </c>
      <c r="FP22" t="e">
        <f t="shared" ca="1" si="51"/>
        <v>#VALUE!</v>
      </c>
      <c r="FQ22" t="e">
        <f t="shared" ca="1" si="52"/>
        <v>#VALUE!</v>
      </c>
      <c r="FR22" t="e">
        <f t="shared" ca="1" si="77"/>
        <v>#VALUE!</v>
      </c>
      <c r="FS22" t="e">
        <f t="shared" ca="1" si="53"/>
        <v>#VALUE!</v>
      </c>
      <c r="FT22" t="str" cm="1">
        <f t="array" aca="1" ref="FT22" ca="1">IF(SUM(IFERROR(FO22:FS22, 0))+TODAY()*0=0, "Invalid", "Valid")</f>
        <v>Invalid</v>
      </c>
      <c r="FX22">
        <f>'Input Sheet'!$L22</f>
        <v>0</v>
      </c>
      <c r="FY22" t="str" cm="1">
        <f t="array" aca="1" ref="FY22" ca="1">IFERROR(AVERAGE(_xlfn._xlws.FILTER(tgene18_ct_vals,(tgene18_sample_list='Input Sheet'!$L22)*(tgene18_ct_vals&lt;&gt;0))),"all reps 0")</f>
        <v>all reps 0</v>
      </c>
      <c r="FZ22" t="e">
        <f t="shared" ca="1" si="54"/>
        <v>#VALUE!</v>
      </c>
      <c r="GA22" t="e">
        <f t="shared" ca="1" si="55"/>
        <v>#VALUE!</v>
      </c>
      <c r="GB22" t="e">
        <f t="shared" ca="1" si="78"/>
        <v>#VALUE!</v>
      </c>
      <c r="GC22" t="e">
        <f t="shared" ca="1" si="56"/>
        <v>#VALUE!</v>
      </c>
      <c r="GD22" t="str" cm="1">
        <f t="array" aca="1" ref="GD22" ca="1">IF(SUM(IFERROR(FY22:GC22, 0))+TODAY()*0=0, "Invalid", "Valid")</f>
        <v>Invalid</v>
      </c>
      <c r="GH22">
        <f>'Input Sheet'!$L22</f>
        <v>0</v>
      </c>
      <c r="GI22" t="str" cm="1">
        <f t="array" aca="1" ref="GI22" ca="1">IFERROR(AVERAGE(_xlfn._xlws.FILTER(tgene19_ct_vals,(tgene19_sample_list='Input Sheet'!$L22)*(tgene19_ct_vals&lt;&gt;0))),"all reps 0")</f>
        <v>all reps 0</v>
      </c>
      <c r="GJ22" t="e">
        <f t="shared" ca="1" si="57"/>
        <v>#VALUE!</v>
      </c>
      <c r="GK22" t="e">
        <f t="shared" ca="1" si="58"/>
        <v>#VALUE!</v>
      </c>
      <c r="GL22" t="e">
        <f t="shared" ca="1" si="79"/>
        <v>#VALUE!</v>
      </c>
      <c r="GM22" t="e">
        <f t="shared" ca="1" si="59"/>
        <v>#VALUE!</v>
      </c>
      <c r="GN22" t="str" cm="1">
        <f t="array" aca="1" ref="GN22" ca="1">IF(SUM(IFERROR(GI22:GM22, 0))+TODAY()*0=0, "Invalid", "Valid")</f>
        <v>Invalid</v>
      </c>
      <c r="GR22">
        <f>'Input Sheet'!$L22</f>
        <v>0</v>
      </c>
      <c r="GS22" t="str" cm="1">
        <f t="array" aca="1" ref="GS22" ca="1">IFERROR(AVERAGE(_xlfn._xlws.FILTER(tgene20_ct_vals,(tgene20_sample_list='Input Sheet'!$L22)*(tgene20_ct_vals&lt;&gt;0))),"all reps 0")</f>
        <v>all reps 0</v>
      </c>
      <c r="GT22" t="e">
        <f t="shared" ca="1" si="60"/>
        <v>#VALUE!</v>
      </c>
      <c r="GU22" t="e">
        <f t="shared" ca="1" si="61"/>
        <v>#VALUE!</v>
      </c>
      <c r="GV22" t="e">
        <f t="shared" ca="1" si="80"/>
        <v>#VALUE!</v>
      </c>
      <c r="GW22" t="e">
        <f t="shared" ca="1" si="62"/>
        <v>#VALUE!</v>
      </c>
      <c r="GX22" t="str" cm="1">
        <f t="array" aca="1" ref="GX22" ca="1">IF(SUM(IFERROR(GS22:GW22, 0))+TODAY()*0=0, "Invalid", "Valid")</f>
        <v>Invalid</v>
      </c>
    </row>
    <row r="23" spans="4:206" x14ac:dyDescent="0.2">
      <c r="D23">
        <f>'Input Sheet'!$L23</f>
        <v>0</v>
      </c>
      <c r="E23" cm="1">
        <f t="array" aca="1" ref="E23" ca="1">IFERROR(AVERAGE(_xlfn._xlws.FILTER(hk_ct_vals,(hk_sample_list='Input Sheet'!$L23)*(hk_ct_vals&lt;&gt;0))),0)</f>
        <v>0</v>
      </c>
      <c r="F23" t="str">
        <f t="shared" ca="1" si="0"/>
        <v>Invalid</v>
      </c>
      <c r="J23">
        <f>'Input Sheet'!$L23</f>
        <v>0</v>
      </c>
      <c r="K23" t="str" cm="1">
        <f t="array" aca="1" ref="K23" ca="1">IFERROR(AVERAGE(_xlfn._xlws.FILTER(tgene1_ct_vals,(tgene1_sample_list='Input Sheet'!$L23)*(tgene1_ct_vals&lt;&gt;0))),"")</f>
        <v/>
      </c>
      <c r="L23" t="e">
        <f t="shared" ca="1" si="1"/>
        <v>#VALUE!</v>
      </c>
      <c r="M23" t="e">
        <f t="shared" ca="1" si="2"/>
        <v>#VALUE!</v>
      </c>
      <c r="N23" t="e">
        <f t="shared" ca="1" si="3"/>
        <v>#VALUE!</v>
      </c>
      <c r="O23" t="e">
        <f t="shared" ca="1" si="4"/>
        <v>#VALUE!</v>
      </c>
      <c r="P23" t="str" cm="1">
        <f t="array" aca="1" ref="P23" ca="1">IF(SUM(IFERROR(K23:O23, 0))+TODAY()*0=0, "Invalid", "Valid")</f>
        <v>Invalid</v>
      </c>
      <c r="T23">
        <f>'Input Sheet'!$L23</f>
        <v>0</v>
      </c>
      <c r="U23" t="str" cm="1">
        <f t="array" aca="1" ref="U23" ca="1">IFERROR(AVERAGE(_xlfn._xlws.FILTER(tgene2_ct_vals,(tgene2_sample_list='Input Sheet'!$L23)*(tgene2_ct_vals&lt;&gt;0))),"all reps 0")</f>
        <v>all reps 0</v>
      </c>
      <c r="V23" t="e">
        <f t="shared" ca="1" si="5"/>
        <v>#VALUE!</v>
      </c>
      <c r="W23" t="e">
        <f t="shared" ca="1" si="6"/>
        <v>#VALUE!</v>
      </c>
      <c r="X23" t="e">
        <f t="shared" ca="1" si="7"/>
        <v>#VALUE!</v>
      </c>
      <c r="Y23" t="e">
        <f t="shared" ca="1" si="8"/>
        <v>#VALUE!</v>
      </c>
      <c r="Z23" t="str" cm="1">
        <f t="array" aca="1" ref="Z23" ca="1">IF(SUM(IFERROR(U23:Y23, 0))+TODAY()*0=0, "Invalid", "Valid")</f>
        <v>Invalid</v>
      </c>
      <c r="AD23">
        <f>'Input Sheet'!$L23</f>
        <v>0</v>
      </c>
      <c r="AE23" t="str" cm="1">
        <f t="array" aca="1" ref="AE23" ca="1">IFERROR(AVERAGE(_xlfn._xlws.FILTER(tgene3_ct_vals,(tgene3_sample_list='Input Sheet'!$L23)*(tgene3_ct_vals&lt;&gt;0))),"all reps 0")</f>
        <v>all reps 0</v>
      </c>
      <c r="AF23" t="e">
        <f t="shared" ca="1" si="9"/>
        <v>#VALUE!</v>
      </c>
      <c r="AG23" t="e">
        <f t="shared" ca="1" si="10"/>
        <v>#VALUE!</v>
      </c>
      <c r="AH23" t="e">
        <f t="shared" ca="1" si="63"/>
        <v>#VALUE!</v>
      </c>
      <c r="AI23" t="e">
        <f t="shared" ca="1" si="11"/>
        <v>#VALUE!</v>
      </c>
      <c r="AJ23" t="str" cm="1">
        <f t="array" aca="1" ref="AJ23" ca="1">IF(SUM(IFERROR(AE23:AI23, 0))+TODAY()*0=0, "Invalid", "Valid")</f>
        <v>Invalid</v>
      </c>
      <c r="AN23">
        <f>'Input Sheet'!$L23</f>
        <v>0</v>
      </c>
      <c r="AO23" t="str" cm="1">
        <f t="array" aca="1" ref="AO23" ca="1">IFERROR(AVERAGE(_xlfn._xlws.FILTER(tgene4_ct_vals,(tgene4_sample_list='Input Sheet'!$L23)*(tgene4_ct_vals&lt;&gt;0))),"all reps 0")</f>
        <v>all reps 0</v>
      </c>
      <c r="AP23" t="e">
        <f t="shared" ca="1" si="12"/>
        <v>#VALUE!</v>
      </c>
      <c r="AQ23" t="e">
        <f t="shared" ca="1" si="13"/>
        <v>#VALUE!</v>
      </c>
      <c r="AR23" t="e">
        <f t="shared" ca="1" si="64"/>
        <v>#VALUE!</v>
      </c>
      <c r="AS23" t="e">
        <f t="shared" ca="1" si="14"/>
        <v>#VALUE!</v>
      </c>
      <c r="AT23" t="str" cm="1">
        <f t="array" aca="1" ref="AT23" ca="1">IF(SUM(IFERROR(AO23:AS23, 0))+TODAY()*0=0, "Invalid", "Valid")</f>
        <v>Invalid</v>
      </c>
      <c r="AX23">
        <f>'Input Sheet'!$L23</f>
        <v>0</v>
      </c>
      <c r="AY23" t="str" cm="1">
        <f t="array" aca="1" ref="AY23" ca="1">IFERROR(AVERAGE(_xlfn._xlws.FILTER(tgene5_ct_vals,(tgene5_sample_list='Input Sheet'!$L23)*(tgene5_ct_vals&lt;&gt;0))),"all reps 0")</f>
        <v>all reps 0</v>
      </c>
      <c r="AZ23" t="e">
        <f t="shared" ca="1" si="15"/>
        <v>#VALUE!</v>
      </c>
      <c r="BA23" t="e">
        <f t="shared" ca="1" si="16"/>
        <v>#VALUE!</v>
      </c>
      <c r="BB23" t="e">
        <f t="shared" ca="1" si="65"/>
        <v>#VALUE!</v>
      </c>
      <c r="BC23" t="e">
        <f t="shared" ca="1" si="17"/>
        <v>#VALUE!</v>
      </c>
      <c r="BD23" t="str" cm="1">
        <f t="array" aca="1" ref="BD23" ca="1">IF(SUM(IFERROR(AY23:BC23, 0))+TODAY()*0=0, "Invalid", "Valid")</f>
        <v>Invalid</v>
      </c>
      <c r="BH23">
        <f>'Input Sheet'!$L23</f>
        <v>0</v>
      </c>
      <c r="BI23" t="str" cm="1">
        <f t="array" aca="1" ref="BI23" ca="1">IFERROR(AVERAGE(_xlfn._xlws.FILTER(tgene6_ct_vals,(tgene6_sample_list='Input Sheet'!$L23)*(tgene6_ct_vals&lt;&gt;0))),"all reps 0")</f>
        <v>all reps 0</v>
      </c>
      <c r="BJ23" t="e">
        <f t="shared" ca="1" si="18"/>
        <v>#VALUE!</v>
      </c>
      <c r="BK23" t="e">
        <f t="shared" ca="1" si="19"/>
        <v>#VALUE!</v>
      </c>
      <c r="BL23" t="e">
        <f t="shared" ca="1" si="66"/>
        <v>#VALUE!</v>
      </c>
      <c r="BM23" t="e">
        <f t="shared" ca="1" si="20"/>
        <v>#VALUE!</v>
      </c>
      <c r="BN23" t="str" cm="1">
        <f t="array" aca="1" ref="BN23" ca="1">IF(SUM(IFERROR(BI23:BM23, 0))+TODAY()*0=0, "Invalid", "Valid")</f>
        <v>Invalid</v>
      </c>
      <c r="BR23">
        <f>'Input Sheet'!$L23</f>
        <v>0</v>
      </c>
      <c r="BS23" t="str" cm="1">
        <f t="array" aca="1" ref="BS23" ca="1">IFERROR(AVERAGE(_xlfn._xlws.FILTER(tgene7_ct_vals,(tgene7_sample_list='Input Sheet'!$L23)*(tgene7_ct_vals&lt;&gt;0))),"all reps 0")</f>
        <v>all reps 0</v>
      </c>
      <c r="BT23" t="e">
        <f t="shared" ca="1" si="21"/>
        <v>#VALUE!</v>
      </c>
      <c r="BU23" t="e">
        <f t="shared" ca="1" si="22"/>
        <v>#VALUE!</v>
      </c>
      <c r="BV23" t="e">
        <f t="shared" ca="1" si="67"/>
        <v>#VALUE!</v>
      </c>
      <c r="BW23" t="e">
        <f t="shared" ca="1" si="23"/>
        <v>#VALUE!</v>
      </c>
      <c r="BX23" t="str" cm="1">
        <f t="array" aca="1" ref="BX23" ca="1">IF(SUM(IFERROR(BS23:BW23, 0))+TODAY()*0=0, "Invalid", "Valid")</f>
        <v>Invalid</v>
      </c>
      <c r="CB23">
        <f>'Input Sheet'!$L23</f>
        <v>0</v>
      </c>
      <c r="CC23" t="str" cm="1">
        <f t="array" aca="1" ref="CC23" ca="1">IFERROR(AVERAGE(_xlfn._xlws.FILTER(tgene8_ct_vals,(tgene8_sample_list='Input Sheet'!$L23)*(tgene8_ct_vals&lt;&gt;0))),"all reps 0")</f>
        <v>all reps 0</v>
      </c>
      <c r="CD23" t="e">
        <f t="shared" ca="1" si="24"/>
        <v>#VALUE!</v>
      </c>
      <c r="CE23" t="e">
        <f t="shared" ca="1" si="25"/>
        <v>#VALUE!</v>
      </c>
      <c r="CF23" t="e">
        <f t="shared" ca="1" si="68"/>
        <v>#VALUE!</v>
      </c>
      <c r="CG23" t="e">
        <f t="shared" ca="1" si="26"/>
        <v>#VALUE!</v>
      </c>
      <c r="CH23" t="str" cm="1">
        <f t="array" aca="1" ref="CH23" ca="1">IF(SUM(IFERROR(CC23:CG23, 0))+TODAY()*0=0, "Invalid", "Valid")</f>
        <v>Invalid</v>
      </c>
      <c r="CL23">
        <f>'Input Sheet'!$L23</f>
        <v>0</v>
      </c>
      <c r="CM23" t="str" cm="1">
        <f t="array" aca="1" ref="CM23" ca="1">IFERROR(AVERAGE(_xlfn._xlws.FILTER(tgene9_ct_vals,(tgene9_sample_list='Input Sheet'!$L23)*(tgene9_ct_vals&lt;&gt;0))),"all reps 0")</f>
        <v>all reps 0</v>
      </c>
      <c r="CN23" t="e">
        <f t="shared" ca="1" si="27"/>
        <v>#VALUE!</v>
      </c>
      <c r="CO23" t="e">
        <f t="shared" ca="1" si="28"/>
        <v>#VALUE!</v>
      </c>
      <c r="CP23" t="e">
        <f t="shared" ca="1" si="69"/>
        <v>#VALUE!</v>
      </c>
      <c r="CQ23" t="e">
        <f t="shared" ca="1" si="29"/>
        <v>#VALUE!</v>
      </c>
      <c r="CR23" t="str" cm="1">
        <f t="array" aca="1" ref="CR23" ca="1">IF(SUM(IFERROR(CM23:CQ23, 0))+TODAY()*0=0, "Invalid", "Valid")</f>
        <v>Invalid</v>
      </c>
      <c r="CV23">
        <f>'Input Sheet'!$L23</f>
        <v>0</v>
      </c>
      <c r="CW23" t="str" cm="1">
        <f t="array" aca="1" ref="CW23" ca="1">IFERROR(AVERAGE(_xlfn._xlws.FILTER(tgene10_ct_vals,(tgene10_sample_list='Input Sheet'!$L23)*(tgene10_ct_vals&lt;&gt;0))),"all reps 0")</f>
        <v>all reps 0</v>
      </c>
      <c r="CX23" t="e">
        <f t="shared" ca="1" si="30"/>
        <v>#VALUE!</v>
      </c>
      <c r="CY23" t="e">
        <f t="shared" ca="1" si="31"/>
        <v>#VALUE!</v>
      </c>
      <c r="CZ23" t="e">
        <f t="shared" ca="1" si="70"/>
        <v>#VALUE!</v>
      </c>
      <c r="DA23" t="e">
        <f t="shared" ca="1" si="32"/>
        <v>#VALUE!</v>
      </c>
      <c r="DB23" t="str" cm="1">
        <f t="array" aca="1" ref="DB23" ca="1">IF(SUM(IFERROR(CW23:DA23, 0))+TODAY()*0=0, "Invalid", "Valid")</f>
        <v>Invalid</v>
      </c>
      <c r="DF23">
        <f>'Input Sheet'!$L23</f>
        <v>0</v>
      </c>
      <c r="DG23" t="str" cm="1">
        <f t="array" aca="1" ref="DG23" ca="1">IFERROR(AVERAGE(_xlfn._xlws.FILTER(tgene11_ct_vals,(tgene11_sample_list='Input Sheet'!$L23)*(tgene11_ct_vals&lt;&gt;0))),"all reps 0")</f>
        <v>all reps 0</v>
      </c>
      <c r="DH23" t="e">
        <f t="shared" ca="1" si="33"/>
        <v>#VALUE!</v>
      </c>
      <c r="DI23" t="e">
        <f t="shared" ca="1" si="34"/>
        <v>#VALUE!</v>
      </c>
      <c r="DJ23" t="e">
        <f t="shared" ca="1" si="71"/>
        <v>#VALUE!</v>
      </c>
      <c r="DK23" t="e">
        <f t="shared" ca="1" si="35"/>
        <v>#VALUE!</v>
      </c>
      <c r="DL23" t="str" cm="1">
        <f t="array" aca="1" ref="DL23" ca="1">IF(SUM(IFERROR(DG23:DK23, 0))+TODAY()*0=0, "Invalid", "Valid")</f>
        <v>Invalid</v>
      </c>
      <c r="DP23">
        <f>'Input Sheet'!$L23</f>
        <v>0</v>
      </c>
      <c r="DQ23" t="str" cm="1">
        <f t="array" aca="1" ref="DQ23" ca="1">IFERROR(AVERAGE(_xlfn._xlws.FILTER(tgene12_ct_vals,(tgene12_sample_list='Input Sheet'!$L23)*(tgene12_ct_vals&lt;&gt;0))),"all reps 0")</f>
        <v>all reps 0</v>
      </c>
      <c r="DR23" t="e">
        <f t="shared" ca="1" si="36"/>
        <v>#VALUE!</v>
      </c>
      <c r="DS23" t="e">
        <f t="shared" ca="1" si="37"/>
        <v>#VALUE!</v>
      </c>
      <c r="DT23" t="e">
        <f t="shared" ca="1" si="72"/>
        <v>#VALUE!</v>
      </c>
      <c r="DU23" t="e">
        <f t="shared" ca="1" si="38"/>
        <v>#VALUE!</v>
      </c>
      <c r="DV23" t="str" cm="1">
        <f t="array" aca="1" ref="DV23" ca="1">IF(SUM(IFERROR(DQ23:DU23, 0))+TODAY()*0=0, "Invalid", "Valid")</f>
        <v>Invalid</v>
      </c>
      <c r="DZ23">
        <f>'Input Sheet'!$L23</f>
        <v>0</v>
      </c>
      <c r="EA23" t="str" cm="1">
        <f t="array" aca="1" ref="EA23" ca="1">IFERROR(AVERAGE(_xlfn._xlws.FILTER(tgene13_ct_vals,(tgene13_sample_list='Input Sheet'!$L23)*(tgene13_ct_vals&lt;&gt;0))),"all reps 0")</f>
        <v>all reps 0</v>
      </c>
      <c r="EB23" t="e">
        <f t="shared" ca="1" si="39"/>
        <v>#VALUE!</v>
      </c>
      <c r="EC23" t="e">
        <f t="shared" ca="1" si="40"/>
        <v>#VALUE!</v>
      </c>
      <c r="ED23" t="e">
        <f t="shared" ca="1" si="73"/>
        <v>#VALUE!</v>
      </c>
      <c r="EE23" t="e">
        <f t="shared" ca="1" si="41"/>
        <v>#VALUE!</v>
      </c>
      <c r="EF23" t="str" cm="1">
        <f t="array" aca="1" ref="EF23" ca="1">IF(SUM(IFERROR(EA23:EE23, 0))+TODAY()*0=0, "Invalid", "Valid")</f>
        <v>Invalid</v>
      </c>
      <c r="EJ23">
        <f>'Input Sheet'!$L23</f>
        <v>0</v>
      </c>
      <c r="EK23" t="str" cm="1">
        <f t="array" aca="1" ref="EK23" ca="1">IFERROR(AVERAGE(_xlfn._xlws.FILTER(tgene14_ct_vals,(tgene14_sample_list='Input Sheet'!$L23)*(tgene14_ct_vals&lt;&gt;0))),"all reps 0")</f>
        <v>all reps 0</v>
      </c>
      <c r="EL23" t="e">
        <f t="shared" ca="1" si="42"/>
        <v>#VALUE!</v>
      </c>
      <c r="EM23" t="e">
        <f t="shared" ca="1" si="43"/>
        <v>#VALUE!</v>
      </c>
      <c r="EN23" t="e">
        <f t="shared" ca="1" si="74"/>
        <v>#VALUE!</v>
      </c>
      <c r="EO23" t="e">
        <f t="shared" ca="1" si="44"/>
        <v>#VALUE!</v>
      </c>
      <c r="EP23" t="str" cm="1">
        <f t="array" aca="1" ref="EP23" ca="1">IF(SUM(IFERROR(EK23:EO23, 0))+TODAY()*0=0, "Invalid", "Valid")</f>
        <v>Invalid</v>
      </c>
      <c r="ET23">
        <f>'Input Sheet'!$L23</f>
        <v>0</v>
      </c>
      <c r="EU23" t="str" cm="1">
        <f t="array" aca="1" ref="EU23" ca="1">IFERROR(AVERAGE(_xlfn._xlws.FILTER(tgene15_ct_vals,(tgene15_sample_list='Input Sheet'!$L23)*(tgene15_ct_vals&lt;&gt;0))),"all reps 0")</f>
        <v>all reps 0</v>
      </c>
      <c r="EV23" t="e">
        <f t="shared" ca="1" si="45"/>
        <v>#VALUE!</v>
      </c>
      <c r="EW23" t="e">
        <f t="shared" ca="1" si="46"/>
        <v>#VALUE!</v>
      </c>
      <c r="EX23" t="e">
        <f t="shared" ca="1" si="75"/>
        <v>#VALUE!</v>
      </c>
      <c r="EY23" t="e">
        <f t="shared" ca="1" si="47"/>
        <v>#VALUE!</v>
      </c>
      <c r="EZ23" t="str" cm="1">
        <f t="array" aca="1" ref="EZ23" ca="1">IF(SUM(IFERROR(EU23:EY23, 0))+TODAY()*0=0, "Invalid", "Valid")</f>
        <v>Invalid</v>
      </c>
      <c r="FD23">
        <f>'Input Sheet'!$L23</f>
        <v>0</v>
      </c>
      <c r="FE23" t="str" cm="1">
        <f t="array" aca="1" ref="FE23" ca="1">IFERROR(AVERAGE(_xlfn._xlws.FILTER(tgene16_ct_vals,(tgene16_sample_list='Input Sheet'!$L23)*(tgene16_ct_vals&lt;&gt;0))),"all reps 0")</f>
        <v>all reps 0</v>
      </c>
      <c r="FF23" t="e">
        <f t="shared" ca="1" si="48"/>
        <v>#VALUE!</v>
      </c>
      <c r="FG23" t="e">
        <f t="shared" ca="1" si="49"/>
        <v>#VALUE!</v>
      </c>
      <c r="FH23" t="e">
        <f t="shared" ca="1" si="76"/>
        <v>#VALUE!</v>
      </c>
      <c r="FI23" t="e">
        <f t="shared" ca="1" si="50"/>
        <v>#VALUE!</v>
      </c>
      <c r="FJ23" t="str" cm="1">
        <f t="array" aca="1" ref="FJ23" ca="1">IF(SUM(IFERROR(FE23:FI23, 0))+TODAY()*0=0, "Invalid", "Valid")</f>
        <v>Invalid</v>
      </c>
      <c r="FN23">
        <f>'Input Sheet'!$L23</f>
        <v>0</v>
      </c>
      <c r="FO23" t="str" cm="1">
        <f t="array" aca="1" ref="FO23" ca="1">IFERROR(AVERAGE(_xlfn._xlws.FILTER(tgene17_ct_vals,(tgene17_sample_list='Input Sheet'!$L23)*(tgene17_ct_vals&lt;&gt;0))),"all reps 0")</f>
        <v>all reps 0</v>
      </c>
      <c r="FP23" t="e">
        <f t="shared" ca="1" si="51"/>
        <v>#VALUE!</v>
      </c>
      <c r="FQ23" t="e">
        <f t="shared" ca="1" si="52"/>
        <v>#VALUE!</v>
      </c>
      <c r="FR23" t="e">
        <f t="shared" ca="1" si="77"/>
        <v>#VALUE!</v>
      </c>
      <c r="FS23" t="e">
        <f t="shared" ca="1" si="53"/>
        <v>#VALUE!</v>
      </c>
      <c r="FT23" t="str" cm="1">
        <f t="array" aca="1" ref="FT23" ca="1">IF(SUM(IFERROR(FO23:FS23, 0))+TODAY()*0=0, "Invalid", "Valid")</f>
        <v>Invalid</v>
      </c>
      <c r="FX23">
        <f>'Input Sheet'!$L23</f>
        <v>0</v>
      </c>
      <c r="FY23" t="str" cm="1">
        <f t="array" aca="1" ref="FY23" ca="1">IFERROR(AVERAGE(_xlfn._xlws.FILTER(tgene18_ct_vals,(tgene18_sample_list='Input Sheet'!$L23)*(tgene18_ct_vals&lt;&gt;0))),"all reps 0")</f>
        <v>all reps 0</v>
      </c>
      <c r="FZ23" t="e">
        <f t="shared" ca="1" si="54"/>
        <v>#VALUE!</v>
      </c>
      <c r="GA23" t="e">
        <f t="shared" ca="1" si="55"/>
        <v>#VALUE!</v>
      </c>
      <c r="GB23" t="e">
        <f t="shared" ca="1" si="78"/>
        <v>#VALUE!</v>
      </c>
      <c r="GC23" t="e">
        <f t="shared" ca="1" si="56"/>
        <v>#VALUE!</v>
      </c>
      <c r="GD23" t="str" cm="1">
        <f t="array" aca="1" ref="GD23" ca="1">IF(SUM(IFERROR(FY23:GC23, 0))+TODAY()*0=0, "Invalid", "Valid")</f>
        <v>Invalid</v>
      </c>
      <c r="GH23">
        <f>'Input Sheet'!$L23</f>
        <v>0</v>
      </c>
      <c r="GI23" t="str" cm="1">
        <f t="array" aca="1" ref="GI23" ca="1">IFERROR(AVERAGE(_xlfn._xlws.FILTER(tgene19_ct_vals,(tgene19_sample_list='Input Sheet'!$L23)*(tgene19_ct_vals&lt;&gt;0))),"all reps 0")</f>
        <v>all reps 0</v>
      </c>
      <c r="GJ23" t="e">
        <f t="shared" ca="1" si="57"/>
        <v>#VALUE!</v>
      </c>
      <c r="GK23" t="e">
        <f t="shared" ca="1" si="58"/>
        <v>#VALUE!</v>
      </c>
      <c r="GL23" t="e">
        <f t="shared" ca="1" si="79"/>
        <v>#VALUE!</v>
      </c>
      <c r="GM23" t="e">
        <f t="shared" ca="1" si="59"/>
        <v>#VALUE!</v>
      </c>
      <c r="GN23" t="str" cm="1">
        <f t="array" aca="1" ref="GN23" ca="1">IF(SUM(IFERROR(GI23:GM23, 0))+TODAY()*0=0, "Invalid", "Valid")</f>
        <v>Invalid</v>
      </c>
      <c r="GR23">
        <f>'Input Sheet'!$L23</f>
        <v>0</v>
      </c>
      <c r="GS23" t="str" cm="1">
        <f t="array" aca="1" ref="GS23" ca="1">IFERROR(AVERAGE(_xlfn._xlws.FILTER(tgene20_ct_vals,(tgene20_sample_list='Input Sheet'!$L23)*(tgene20_ct_vals&lt;&gt;0))),"all reps 0")</f>
        <v>all reps 0</v>
      </c>
      <c r="GT23" t="e">
        <f t="shared" ca="1" si="60"/>
        <v>#VALUE!</v>
      </c>
      <c r="GU23" t="e">
        <f t="shared" ca="1" si="61"/>
        <v>#VALUE!</v>
      </c>
      <c r="GV23" t="e">
        <f t="shared" ca="1" si="80"/>
        <v>#VALUE!</v>
      </c>
      <c r="GW23" t="e">
        <f t="shared" ca="1" si="62"/>
        <v>#VALUE!</v>
      </c>
      <c r="GX23" t="str" cm="1">
        <f t="array" aca="1" ref="GX23" ca="1">IF(SUM(IFERROR(GS23:GW23, 0))+TODAY()*0=0, "Invalid", "Valid")</f>
        <v>Invalid</v>
      </c>
    </row>
    <row r="24" spans="4:206" x14ac:dyDescent="0.2">
      <c r="D24">
        <f>'Input Sheet'!$L24</f>
        <v>0</v>
      </c>
      <c r="E24" cm="1">
        <f t="array" aca="1" ref="E24" ca="1">IFERROR(AVERAGE(_xlfn._xlws.FILTER(hk_ct_vals,(hk_sample_list='Input Sheet'!$L24)*(hk_ct_vals&lt;&gt;0))),0)</f>
        <v>0</v>
      </c>
      <c r="F24" t="str">
        <f t="shared" ca="1" si="0"/>
        <v>Invalid</v>
      </c>
      <c r="J24">
        <f>'Input Sheet'!$L24</f>
        <v>0</v>
      </c>
      <c r="K24" t="str" cm="1">
        <f t="array" aca="1" ref="K24" ca="1">IFERROR(AVERAGE(_xlfn._xlws.FILTER(tgene1_ct_vals,(tgene1_sample_list='Input Sheet'!$L24)*(tgene1_ct_vals&lt;&gt;0))),"")</f>
        <v/>
      </c>
      <c r="L24" t="e">
        <f t="shared" ca="1" si="1"/>
        <v>#VALUE!</v>
      </c>
      <c r="M24" t="e">
        <f t="shared" ca="1" si="2"/>
        <v>#VALUE!</v>
      </c>
      <c r="N24" t="e">
        <f t="shared" ca="1" si="3"/>
        <v>#VALUE!</v>
      </c>
      <c r="O24" t="e">
        <f t="shared" ca="1" si="4"/>
        <v>#VALUE!</v>
      </c>
      <c r="P24" t="str" cm="1">
        <f t="array" aca="1" ref="P24" ca="1">IF(SUM(IFERROR(K24:O24, 0))+TODAY()*0=0, "Invalid", "Valid")</f>
        <v>Invalid</v>
      </c>
      <c r="T24">
        <f>'Input Sheet'!$L24</f>
        <v>0</v>
      </c>
      <c r="U24" t="str" cm="1">
        <f t="array" aca="1" ref="U24" ca="1">IFERROR(AVERAGE(_xlfn._xlws.FILTER(tgene2_ct_vals,(tgene2_sample_list='Input Sheet'!$L24)*(tgene2_ct_vals&lt;&gt;0))),"all reps 0")</f>
        <v>all reps 0</v>
      </c>
      <c r="V24" t="e">
        <f t="shared" ca="1" si="5"/>
        <v>#VALUE!</v>
      </c>
      <c r="W24" t="e">
        <f t="shared" ca="1" si="6"/>
        <v>#VALUE!</v>
      </c>
      <c r="X24" t="e">
        <f t="shared" ca="1" si="7"/>
        <v>#VALUE!</v>
      </c>
      <c r="Y24" t="e">
        <f t="shared" ca="1" si="8"/>
        <v>#VALUE!</v>
      </c>
      <c r="Z24" t="str" cm="1">
        <f t="array" aca="1" ref="Z24" ca="1">IF(SUM(IFERROR(U24:Y24, 0))+TODAY()*0=0, "Invalid", "Valid")</f>
        <v>Invalid</v>
      </c>
      <c r="AD24">
        <f>'Input Sheet'!$L24</f>
        <v>0</v>
      </c>
      <c r="AE24" t="str" cm="1">
        <f t="array" aca="1" ref="AE24" ca="1">IFERROR(AVERAGE(_xlfn._xlws.FILTER(tgene3_ct_vals,(tgene3_sample_list='Input Sheet'!$L24)*(tgene3_ct_vals&lt;&gt;0))),"all reps 0")</f>
        <v>all reps 0</v>
      </c>
      <c r="AF24" t="e">
        <f t="shared" ca="1" si="9"/>
        <v>#VALUE!</v>
      </c>
      <c r="AG24" t="e">
        <f t="shared" ca="1" si="10"/>
        <v>#VALUE!</v>
      </c>
      <c r="AH24" t="e">
        <f t="shared" ca="1" si="63"/>
        <v>#VALUE!</v>
      </c>
      <c r="AI24" t="e">
        <f t="shared" ca="1" si="11"/>
        <v>#VALUE!</v>
      </c>
      <c r="AJ24" t="str" cm="1">
        <f t="array" aca="1" ref="AJ24" ca="1">IF(SUM(IFERROR(AE24:AI24, 0))+TODAY()*0=0, "Invalid", "Valid")</f>
        <v>Invalid</v>
      </c>
      <c r="AN24">
        <f>'Input Sheet'!$L24</f>
        <v>0</v>
      </c>
      <c r="AO24" t="str" cm="1">
        <f t="array" aca="1" ref="AO24" ca="1">IFERROR(AVERAGE(_xlfn._xlws.FILTER(tgene4_ct_vals,(tgene4_sample_list='Input Sheet'!$L24)*(tgene4_ct_vals&lt;&gt;0))),"all reps 0")</f>
        <v>all reps 0</v>
      </c>
      <c r="AP24" t="e">
        <f t="shared" ca="1" si="12"/>
        <v>#VALUE!</v>
      </c>
      <c r="AQ24" t="e">
        <f t="shared" ca="1" si="13"/>
        <v>#VALUE!</v>
      </c>
      <c r="AR24" t="e">
        <f t="shared" ca="1" si="64"/>
        <v>#VALUE!</v>
      </c>
      <c r="AS24" t="e">
        <f t="shared" ca="1" si="14"/>
        <v>#VALUE!</v>
      </c>
      <c r="AT24" t="str" cm="1">
        <f t="array" aca="1" ref="AT24" ca="1">IF(SUM(IFERROR(AO24:AS24, 0))+TODAY()*0=0, "Invalid", "Valid")</f>
        <v>Invalid</v>
      </c>
      <c r="AX24">
        <f>'Input Sheet'!$L24</f>
        <v>0</v>
      </c>
      <c r="AY24" t="str" cm="1">
        <f t="array" aca="1" ref="AY24" ca="1">IFERROR(AVERAGE(_xlfn._xlws.FILTER(tgene5_ct_vals,(tgene5_sample_list='Input Sheet'!$L24)*(tgene5_ct_vals&lt;&gt;0))),"all reps 0")</f>
        <v>all reps 0</v>
      </c>
      <c r="AZ24" t="e">
        <f t="shared" ca="1" si="15"/>
        <v>#VALUE!</v>
      </c>
      <c r="BA24" t="e">
        <f t="shared" ca="1" si="16"/>
        <v>#VALUE!</v>
      </c>
      <c r="BB24" t="e">
        <f t="shared" ca="1" si="65"/>
        <v>#VALUE!</v>
      </c>
      <c r="BC24" t="e">
        <f t="shared" ca="1" si="17"/>
        <v>#VALUE!</v>
      </c>
      <c r="BD24" t="str" cm="1">
        <f t="array" aca="1" ref="BD24" ca="1">IF(SUM(IFERROR(AY24:BC24, 0))+TODAY()*0=0, "Invalid", "Valid")</f>
        <v>Invalid</v>
      </c>
      <c r="BH24">
        <f>'Input Sheet'!$L24</f>
        <v>0</v>
      </c>
      <c r="BI24" t="str" cm="1">
        <f t="array" aca="1" ref="BI24" ca="1">IFERROR(AVERAGE(_xlfn._xlws.FILTER(tgene6_ct_vals,(tgene6_sample_list='Input Sheet'!$L24)*(tgene6_ct_vals&lt;&gt;0))),"all reps 0")</f>
        <v>all reps 0</v>
      </c>
      <c r="BJ24" t="e">
        <f t="shared" ca="1" si="18"/>
        <v>#VALUE!</v>
      </c>
      <c r="BK24" t="e">
        <f t="shared" ca="1" si="19"/>
        <v>#VALUE!</v>
      </c>
      <c r="BL24" t="e">
        <f t="shared" ca="1" si="66"/>
        <v>#VALUE!</v>
      </c>
      <c r="BM24" t="e">
        <f t="shared" ca="1" si="20"/>
        <v>#VALUE!</v>
      </c>
      <c r="BN24" t="str" cm="1">
        <f t="array" aca="1" ref="BN24" ca="1">IF(SUM(IFERROR(BI24:BM24, 0))+TODAY()*0=0, "Invalid", "Valid")</f>
        <v>Invalid</v>
      </c>
      <c r="BR24">
        <f>'Input Sheet'!$L24</f>
        <v>0</v>
      </c>
      <c r="BS24" t="str" cm="1">
        <f t="array" aca="1" ref="BS24" ca="1">IFERROR(AVERAGE(_xlfn._xlws.FILTER(tgene7_ct_vals,(tgene7_sample_list='Input Sheet'!$L24)*(tgene7_ct_vals&lt;&gt;0))),"all reps 0")</f>
        <v>all reps 0</v>
      </c>
      <c r="BT24" t="e">
        <f t="shared" ca="1" si="21"/>
        <v>#VALUE!</v>
      </c>
      <c r="BU24" t="e">
        <f t="shared" ca="1" si="22"/>
        <v>#VALUE!</v>
      </c>
      <c r="BV24" t="e">
        <f t="shared" ca="1" si="67"/>
        <v>#VALUE!</v>
      </c>
      <c r="BW24" t="e">
        <f t="shared" ca="1" si="23"/>
        <v>#VALUE!</v>
      </c>
      <c r="BX24" t="str" cm="1">
        <f t="array" aca="1" ref="BX24" ca="1">IF(SUM(IFERROR(BS24:BW24, 0))+TODAY()*0=0, "Invalid", "Valid")</f>
        <v>Invalid</v>
      </c>
      <c r="CB24">
        <f>'Input Sheet'!$L24</f>
        <v>0</v>
      </c>
      <c r="CC24" t="str" cm="1">
        <f t="array" aca="1" ref="CC24" ca="1">IFERROR(AVERAGE(_xlfn._xlws.FILTER(tgene8_ct_vals,(tgene8_sample_list='Input Sheet'!$L24)*(tgene8_ct_vals&lt;&gt;0))),"all reps 0")</f>
        <v>all reps 0</v>
      </c>
      <c r="CD24" t="e">
        <f t="shared" ca="1" si="24"/>
        <v>#VALUE!</v>
      </c>
      <c r="CE24" t="e">
        <f t="shared" ca="1" si="25"/>
        <v>#VALUE!</v>
      </c>
      <c r="CF24" t="e">
        <f t="shared" ca="1" si="68"/>
        <v>#VALUE!</v>
      </c>
      <c r="CG24" t="e">
        <f t="shared" ca="1" si="26"/>
        <v>#VALUE!</v>
      </c>
      <c r="CH24" t="str" cm="1">
        <f t="array" aca="1" ref="CH24" ca="1">IF(SUM(IFERROR(CC24:CG24, 0))+TODAY()*0=0, "Invalid", "Valid")</f>
        <v>Invalid</v>
      </c>
      <c r="CL24">
        <f>'Input Sheet'!$L24</f>
        <v>0</v>
      </c>
      <c r="CM24" t="str" cm="1">
        <f t="array" aca="1" ref="CM24" ca="1">IFERROR(AVERAGE(_xlfn._xlws.FILTER(tgene9_ct_vals,(tgene9_sample_list='Input Sheet'!$L24)*(tgene9_ct_vals&lt;&gt;0))),"all reps 0")</f>
        <v>all reps 0</v>
      </c>
      <c r="CN24" t="e">
        <f t="shared" ca="1" si="27"/>
        <v>#VALUE!</v>
      </c>
      <c r="CO24" t="e">
        <f t="shared" ca="1" si="28"/>
        <v>#VALUE!</v>
      </c>
      <c r="CP24" t="e">
        <f t="shared" ca="1" si="69"/>
        <v>#VALUE!</v>
      </c>
      <c r="CQ24" t="e">
        <f t="shared" ca="1" si="29"/>
        <v>#VALUE!</v>
      </c>
      <c r="CR24" t="str" cm="1">
        <f t="array" aca="1" ref="CR24" ca="1">IF(SUM(IFERROR(CM24:CQ24, 0))+TODAY()*0=0, "Invalid", "Valid")</f>
        <v>Invalid</v>
      </c>
      <c r="CV24">
        <f>'Input Sheet'!$L24</f>
        <v>0</v>
      </c>
      <c r="CW24" t="str" cm="1">
        <f t="array" aca="1" ref="CW24" ca="1">IFERROR(AVERAGE(_xlfn._xlws.FILTER(tgene10_ct_vals,(tgene10_sample_list='Input Sheet'!$L24)*(tgene10_ct_vals&lt;&gt;0))),"all reps 0")</f>
        <v>all reps 0</v>
      </c>
      <c r="CX24" t="e">
        <f t="shared" ca="1" si="30"/>
        <v>#VALUE!</v>
      </c>
      <c r="CY24" t="e">
        <f t="shared" ca="1" si="31"/>
        <v>#VALUE!</v>
      </c>
      <c r="CZ24" t="e">
        <f t="shared" ca="1" si="70"/>
        <v>#VALUE!</v>
      </c>
      <c r="DA24" t="e">
        <f t="shared" ca="1" si="32"/>
        <v>#VALUE!</v>
      </c>
      <c r="DB24" t="str" cm="1">
        <f t="array" aca="1" ref="DB24" ca="1">IF(SUM(IFERROR(CW24:DA24, 0))+TODAY()*0=0, "Invalid", "Valid")</f>
        <v>Invalid</v>
      </c>
      <c r="DF24">
        <f>'Input Sheet'!$L24</f>
        <v>0</v>
      </c>
      <c r="DG24" t="str" cm="1">
        <f t="array" aca="1" ref="DG24" ca="1">IFERROR(AVERAGE(_xlfn._xlws.FILTER(tgene11_ct_vals,(tgene11_sample_list='Input Sheet'!$L24)*(tgene11_ct_vals&lt;&gt;0))),"all reps 0")</f>
        <v>all reps 0</v>
      </c>
      <c r="DH24" t="e">
        <f t="shared" ca="1" si="33"/>
        <v>#VALUE!</v>
      </c>
      <c r="DI24" t="e">
        <f t="shared" ca="1" si="34"/>
        <v>#VALUE!</v>
      </c>
      <c r="DJ24" t="e">
        <f t="shared" ca="1" si="71"/>
        <v>#VALUE!</v>
      </c>
      <c r="DK24" t="e">
        <f t="shared" ca="1" si="35"/>
        <v>#VALUE!</v>
      </c>
      <c r="DL24" t="str" cm="1">
        <f t="array" aca="1" ref="DL24" ca="1">IF(SUM(IFERROR(DG24:DK24, 0))+TODAY()*0=0, "Invalid", "Valid")</f>
        <v>Invalid</v>
      </c>
      <c r="DP24">
        <f>'Input Sheet'!$L24</f>
        <v>0</v>
      </c>
      <c r="DQ24" t="str" cm="1">
        <f t="array" aca="1" ref="DQ24" ca="1">IFERROR(AVERAGE(_xlfn._xlws.FILTER(tgene12_ct_vals,(tgene12_sample_list='Input Sheet'!$L24)*(tgene12_ct_vals&lt;&gt;0))),"all reps 0")</f>
        <v>all reps 0</v>
      </c>
      <c r="DR24" t="e">
        <f t="shared" ca="1" si="36"/>
        <v>#VALUE!</v>
      </c>
      <c r="DS24" t="e">
        <f t="shared" ca="1" si="37"/>
        <v>#VALUE!</v>
      </c>
      <c r="DT24" t="e">
        <f t="shared" ca="1" si="72"/>
        <v>#VALUE!</v>
      </c>
      <c r="DU24" t="e">
        <f t="shared" ca="1" si="38"/>
        <v>#VALUE!</v>
      </c>
      <c r="DV24" t="str" cm="1">
        <f t="array" aca="1" ref="DV24" ca="1">IF(SUM(IFERROR(DQ24:DU24, 0))+TODAY()*0=0, "Invalid", "Valid")</f>
        <v>Invalid</v>
      </c>
      <c r="DZ24">
        <f>'Input Sheet'!$L24</f>
        <v>0</v>
      </c>
      <c r="EA24" t="str" cm="1">
        <f t="array" aca="1" ref="EA24" ca="1">IFERROR(AVERAGE(_xlfn._xlws.FILTER(tgene13_ct_vals,(tgene13_sample_list='Input Sheet'!$L24)*(tgene13_ct_vals&lt;&gt;0))),"all reps 0")</f>
        <v>all reps 0</v>
      </c>
      <c r="EB24" t="e">
        <f t="shared" ca="1" si="39"/>
        <v>#VALUE!</v>
      </c>
      <c r="EC24" t="e">
        <f t="shared" ca="1" si="40"/>
        <v>#VALUE!</v>
      </c>
      <c r="ED24" t="e">
        <f t="shared" ca="1" si="73"/>
        <v>#VALUE!</v>
      </c>
      <c r="EE24" t="e">
        <f t="shared" ca="1" si="41"/>
        <v>#VALUE!</v>
      </c>
      <c r="EF24" t="str" cm="1">
        <f t="array" aca="1" ref="EF24" ca="1">IF(SUM(IFERROR(EA24:EE24, 0))+TODAY()*0=0, "Invalid", "Valid")</f>
        <v>Invalid</v>
      </c>
      <c r="EJ24">
        <f>'Input Sheet'!$L24</f>
        <v>0</v>
      </c>
      <c r="EK24" t="str" cm="1">
        <f t="array" aca="1" ref="EK24" ca="1">IFERROR(AVERAGE(_xlfn._xlws.FILTER(tgene14_ct_vals,(tgene14_sample_list='Input Sheet'!$L24)*(tgene14_ct_vals&lt;&gt;0))),"all reps 0")</f>
        <v>all reps 0</v>
      </c>
      <c r="EL24" t="e">
        <f t="shared" ca="1" si="42"/>
        <v>#VALUE!</v>
      </c>
      <c r="EM24" t="e">
        <f t="shared" ca="1" si="43"/>
        <v>#VALUE!</v>
      </c>
      <c r="EN24" t="e">
        <f t="shared" ca="1" si="74"/>
        <v>#VALUE!</v>
      </c>
      <c r="EO24" t="e">
        <f t="shared" ca="1" si="44"/>
        <v>#VALUE!</v>
      </c>
      <c r="EP24" t="str" cm="1">
        <f t="array" aca="1" ref="EP24" ca="1">IF(SUM(IFERROR(EK24:EO24, 0))+TODAY()*0=0, "Invalid", "Valid")</f>
        <v>Invalid</v>
      </c>
      <c r="ET24">
        <f>'Input Sheet'!$L24</f>
        <v>0</v>
      </c>
      <c r="EU24" t="str" cm="1">
        <f t="array" aca="1" ref="EU24" ca="1">IFERROR(AVERAGE(_xlfn._xlws.FILTER(tgene15_ct_vals,(tgene15_sample_list='Input Sheet'!$L24)*(tgene15_ct_vals&lt;&gt;0))),"all reps 0")</f>
        <v>all reps 0</v>
      </c>
      <c r="EV24" t="e">
        <f t="shared" ca="1" si="45"/>
        <v>#VALUE!</v>
      </c>
      <c r="EW24" t="e">
        <f t="shared" ca="1" si="46"/>
        <v>#VALUE!</v>
      </c>
      <c r="EX24" t="e">
        <f t="shared" ca="1" si="75"/>
        <v>#VALUE!</v>
      </c>
      <c r="EY24" t="e">
        <f t="shared" ca="1" si="47"/>
        <v>#VALUE!</v>
      </c>
      <c r="EZ24" t="str" cm="1">
        <f t="array" aca="1" ref="EZ24" ca="1">IF(SUM(IFERROR(EU24:EY24, 0))+TODAY()*0=0, "Invalid", "Valid")</f>
        <v>Invalid</v>
      </c>
      <c r="FD24">
        <f>'Input Sheet'!$L24</f>
        <v>0</v>
      </c>
      <c r="FE24" t="str" cm="1">
        <f t="array" aca="1" ref="FE24" ca="1">IFERROR(AVERAGE(_xlfn._xlws.FILTER(tgene16_ct_vals,(tgene16_sample_list='Input Sheet'!$L24)*(tgene16_ct_vals&lt;&gt;0))),"all reps 0")</f>
        <v>all reps 0</v>
      </c>
      <c r="FF24" t="e">
        <f t="shared" ca="1" si="48"/>
        <v>#VALUE!</v>
      </c>
      <c r="FG24" t="e">
        <f t="shared" ca="1" si="49"/>
        <v>#VALUE!</v>
      </c>
      <c r="FH24" t="e">
        <f t="shared" ca="1" si="76"/>
        <v>#VALUE!</v>
      </c>
      <c r="FI24" t="e">
        <f t="shared" ca="1" si="50"/>
        <v>#VALUE!</v>
      </c>
      <c r="FJ24" t="str" cm="1">
        <f t="array" aca="1" ref="FJ24" ca="1">IF(SUM(IFERROR(FE24:FI24, 0))+TODAY()*0=0, "Invalid", "Valid")</f>
        <v>Invalid</v>
      </c>
      <c r="FN24">
        <f>'Input Sheet'!$L24</f>
        <v>0</v>
      </c>
      <c r="FO24" t="str" cm="1">
        <f t="array" aca="1" ref="FO24" ca="1">IFERROR(AVERAGE(_xlfn._xlws.FILTER(tgene17_ct_vals,(tgene17_sample_list='Input Sheet'!$L24)*(tgene17_ct_vals&lt;&gt;0))),"all reps 0")</f>
        <v>all reps 0</v>
      </c>
      <c r="FP24" t="e">
        <f t="shared" ca="1" si="51"/>
        <v>#VALUE!</v>
      </c>
      <c r="FQ24" t="e">
        <f t="shared" ca="1" si="52"/>
        <v>#VALUE!</v>
      </c>
      <c r="FR24" t="e">
        <f t="shared" ca="1" si="77"/>
        <v>#VALUE!</v>
      </c>
      <c r="FS24" t="e">
        <f t="shared" ca="1" si="53"/>
        <v>#VALUE!</v>
      </c>
      <c r="FT24" t="str" cm="1">
        <f t="array" aca="1" ref="FT24" ca="1">IF(SUM(IFERROR(FO24:FS24, 0))+TODAY()*0=0, "Invalid", "Valid")</f>
        <v>Invalid</v>
      </c>
      <c r="FX24">
        <f>'Input Sheet'!$L24</f>
        <v>0</v>
      </c>
      <c r="FY24" t="str" cm="1">
        <f t="array" aca="1" ref="FY24" ca="1">IFERROR(AVERAGE(_xlfn._xlws.FILTER(tgene18_ct_vals,(tgene18_sample_list='Input Sheet'!$L24)*(tgene18_ct_vals&lt;&gt;0))),"all reps 0")</f>
        <v>all reps 0</v>
      </c>
      <c r="FZ24" t="e">
        <f t="shared" ca="1" si="54"/>
        <v>#VALUE!</v>
      </c>
      <c r="GA24" t="e">
        <f t="shared" ca="1" si="55"/>
        <v>#VALUE!</v>
      </c>
      <c r="GB24" t="e">
        <f t="shared" ca="1" si="78"/>
        <v>#VALUE!</v>
      </c>
      <c r="GC24" t="e">
        <f t="shared" ca="1" si="56"/>
        <v>#VALUE!</v>
      </c>
      <c r="GD24" t="str" cm="1">
        <f t="array" aca="1" ref="GD24" ca="1">IF(SUM(IFERROR(FY24:GC24, 0))+TODAY()*0=0, "Invalid", "Valid")</f>
        <v>Invalid</v>
      </c>
      <c r="GH24">
        <f>'Input Sheet'!$L24</f>
        <v>0</v>
      </c>
      <c r="GI24" t="str" cm="1">
        <f t="array" aca="1" ref="GI24" ca="1">IFERROR(AVERAGE(_xlfn._xlws.FILTER(tgene19_ct_vals,(tgene19_sample_list='Input Sheet'!$L24)*(tgene19_ct_vals&lt;&gt;0))),"all reps 0")</f>
        <v>all reps 0</v>
      </c>
      <c r="GJ24" t="e">
        <f t="shared" ca="1" si="57"/>
        <v>#VALUE!</v>
      </c>
      <c r="GK24" t="e">
        <f t="shared" ca="1" si="58"/>
        <v>#VALUE!</v>
      </c>
      <c r="GL24" t="e">
        <f t="shared" ca="1" si="79"/>
        <v>#VALUE!</v>
      </c>
      <c r="GM24" t="e">
        <f t="shared" ca="1" si="59"/>
        <v>#VALUE!</v>
      </c>
      <c r="GN24" t="str" cm="1">
        <f t="array" aca="1" ref="GN24" ca="1">IF(SUM(IFERROR(GI24:GM24, 0))+TODAY()*0=0, "Invalid", "Valid")</f>
        <v>Invalid</v>
      </c>
      <c r="GR24">
        <f>'Input Sheet'!$L24</f>
        <v>0</v>
      </c>
      <c r="GS24" t="str" cm="1">
        <f t="array" aca="1" ref="GS24" ca="1">IFERROR(AVERAGE(_xlfn._xlws.FILTER(tgene20_ct_vals,(tgene20_sample_list='Input Sheet'!$L24)*(tgene20_ct_vals&lt;&gt;0))),"all reps 0")</f>
        <v>all reps 0</v>
      </c>
      <c r="GT24" t="e">
        <f t="shared" ca="1" si="60"/>
        <v>#VALUE!</v>
      </c>
      <c r="GU24" t="e">
        <f t="shared" ca="1" si="61"/>
        <v>#VALUE!</v>
      </c>
      <c r="GV24" t="e">
        <f t="shared" ca="1" si="80"/>
        <v>#VALUE!</v>
      </c>
      <c r="GW24" t="e">
        <f t="shared" ca="1" si="62"/>
        <v>#VALUE!</v>
      </c>
      <c r="GX24" t="str" cm="1">
        <f t="array" aca="1" ref="GX24" ca="1">IF(SUM(IFERROR(GS24:GW24, 0))+TODAY()*0=0, "Invalid", "Valid")</f>
        <v>Invalid</v>
      </c>
    </row>
    <row r="25" spans="4:206" x14ac:dyDescent="0.2">
      <c r="D25">
        <f>'Input Sheet'!$L25</f>
        <v>0</v>
      </c>
      <c r="E25" cm="1">
        <f t="array" aca="1" ref="E25" ca="1">IFERROR(AVERAGE(_xlfn._xlws.FILTER(hk_ct_vals,(hk_sample_list='Input Sheet'!$L25)*(hk_ct_vals&lt;&gt;0))),0)</f>
        <v>0</v>
      </c>
      <c r="F25" t="str">
        <f t="shared" ca="1" si="0"/>
        <v>Invalid</v>
      </c>
      <c r="J25">
        <f>'Input Sheet'!$L25</f>
        <v>0</v>
      </c>
      <c r="K25" t="str" cm="1">
        <f t="array" aca="1" ref="K25" ca="1">IFERROR(AVERAGE(_xlfn._xlws.FILTER(tgene1_ct_vals,(tgene1_sample_list='Input Sheet'!$L25)*(tgene1_ct_vals&lt;&gt;0))),"")</f>
        <v/>
      </c>
      <c r="L25" t="e">
        <f t="shared" ca="1" si="1"/>
        <v>#VALUE!</v>
      </c>
      <c r="M25" t="e">
        <f t="shared" ca="1" si="2"/>
        <v>#VALUE!</v>
      </c>
      <c r="N25" t="e">
        <f t="shared" ca="1" si="3"/>
        <v>#VALUE!</v>
      </c>
      <c r="O25" t="e">
        <f t="shared" ca="1" si="4"/>
        <v>#VALUE!</v>
      </c>
      <c r="P25" t="str" cm="1">
        <f t="array" aca="1" ref="P25" ca="1">IF(SUM(IFERROR(K25:O25, 0))+TODAY()*0=0, "Invalid", "Valid")</f>
        <v>Invalid</v>
      </c>
      <c r="T25">
        <f>'Input Sheet'!$L25</f>
        <v>0</v>
      </c>
      <c r="U25" t="str" cm="1">
        <f t="array" aca="1" ref="U25" ca="1">IFERROR(AVERAGE(_xlfn._xlws.FILTER(tgene2_ct_vals,(tgene2_sample_list='Input Sheet'!$L25)*(tgene2_ct_vals&lt;&gt;0))),"all reps 0")</f>
        <v>all reps 0</v>
      </c>
      <c r="V25" t="e">
        <f t="shared" ca="1" si="5"/>
        <v>#VALUE!</v>
      </c>
      <c r="W25" t="e">
        <f t="shared" ca="1" si="6"/>
        <v>#VALUE!</v>
      </c>
      <c r="X25" t="e">
        <f t="shared" ca="1" si="7"/>
        <v>#VALUE!</v>
      </c>
      <c r="Y25" t="e">
        <f t="shared" ca="1" si="8"/>
        <v>#VALUE!</v>
      </c>
      <c r="Z25" t="str" cm="1">
        <f t="array" aca="1" ref="Z25" ca="1">IF(SUM(IFERROR(U25:Y25, 0))+TODAY()*0=0, "Invalid", "Valid")</f>
        <v>Invalid</v>
      </c>
      <c r="AD25">
        <f>'Input Sheet'!$L25</f>
        <v>0</v>
      </c>
      <c r="AE25" t="str" cm="1">
        <f t="array" aca="1" ref="AE25" ca="1">IFERROR(AVERAGE(_xlfn._xlws.FILTER(tgene3_ct_vals,(tgene3_sample_list='Input Sheet'!$L25)*(tgene3_ct_vals&lt;&gt;0))),"all reps 0")</f>
        <v>all reps 0</v>
      </c>
      <c r="AF25" t="e">
        <f t="shared" ca="1" si="9"/>
        <v>#VALUE!</v>
      </c>
      <c r="AG25" t="e">
        <f t="shared" ca="1" si="10"/>
        <v>#VALUE!</v>
      </c>
      <c r="AH25" t="e">
        <f t="shared" ca="1" si="63"/>
        <v>#VALUE!</v>
      </c>
      <c r="AI25" t="e">
        <f t="shared" ca="1" si="11"/>
        <v>#VALUE!</v>
      </c>
      <c r="AJ25" t="str" cm="1">
        <f t="array" aca="1" ref="AJ25" ca="1">IF(SUM(IFERROR(AE25:AI25, 0))+TODAY()*0=0, "Invalid", "Valid")</f>
        <v>Invalid</v>
      </c>
      <c r="AN25">
        <f>'Input Sheet'!$L25</f>
        <v>0</v>
      </c>
      <c r="AO25" t="str" cm="1">
        <f t="array" aca="1" ref="AO25" ca="1">IFERROR(AVERAGE(_xlfn._xlws.FILTER(tgene4_ct_vals,(tgene4_sample_list='Input Sheet'!$L25)*(tgene4_ct_vals&lt;&gt;0))),"all reps 0")</f>
        <v>all reps 0</v>
      </c>
      <c r="AP25" t="e">
        <f t="shared" ca="1" si="12"/>
        <v>#VALUE!</v>
      </c>
      <c r="AQ25" t="e">
        <f t="shared" ca="1" si="13"/>
        <v>#VALUE!</v>
      </c>
      <c r="AR25" t="e">
        <f t="shared" ca="1" si="64"/>
        <v>#VALUE!</v>
      </c>
      <c r="AS25" t="e">
        <f t="shared" ca="1" si="14"/>
        <v>#VALUE!</v>
      </c>
      <c r="AT25" t="str" cm="1">
        <f t="array" aca="1" ref="AT25" ca="1">IF(SUM(IFERROR(AO25:AS25, 0))+TODAY()*0=0, "Invalid", "Valid")</f>
        <v>Invalid</v>
      </c>
      <c r="AX25">
        <f>'Input Sheet'!$L25</f>
        <v>0</v>
      </c>
      <c r="AY25" t="str" cm="1">
        <f t="array" aca="1" ref="AY25" ca="1">IFERROR(AVERAGE(_xlfn._xlws.FILTER(tgene5_ct_vals,(tgene5_sample_list='Input Sheet'!$L25)*(tgene5_ct_vals&lt;&gt;0))),"all reps 0")</f>
        <v>all reps 0</v>
      </c>
      <c r="AZ25" t="e">
        <f t="shared" ca="1" si="15"/>
        <v>#VALUE!</v>
      </c>
      <c r="BA25" t="e">
        <f t="shared" ca="1" si="16"/>
        <v>#VALUE!</v>
      </c>
      <c r="BB25" t="e">
        <f t="shared" ca="1" si="65"/>
        <v>#VALUE!</v>
      </c>
      <c r="BC25" t="e">
        <f t="shared" ca="1" si="17"/>
        <v>#VALUE!</v>
      </c>
      <c r="BD25" t="str" cm="1">
        <f t="array" aca="1" ref="BD25" ca="1">IF(SUM(IFERROR(AY25:BC25, 0))+TODAY()*0=0, "Invalid", "Valid")</f>
        <v>Invalid</v>
      </c>
      <c r="BH25">
        <f>'Input Sheet'!$L25</f>
        <v>0</v>
      </c>
      <c r="BI25" t="str" cm="1">
        <f t="array" aca="1" ref="BI25" ca="1">IFERROR(AVERAGE(_xlfn._xlws.FILTER(tgene6_ct_vals,(tgene6_sample_list='Input Sheet'!$L25)*(tgene6_ct_vals&lt;&gt;0))),"all reps 0")</f>
        <v>all reps 0</v>
      </c>
      <c r="BJ25" t="e">
        <f t="shared" ca="1" si="18"/>
        <v>#VALUE!</v>
      </c>
      <c r="BK25" t="e">
        <f t="shared" ca="1" si="19"/>
        <v>#VALUE!</v>
      </c>
      <c r="BL25" t="e">
        <f t="shared" ca="1" si="66"/>
        <v>#VALUE!</v>
      </c>
      <c r="BM25" t="e">
        <f t="shared" ca="1" si="20"/>
        <v>#VALUE!</v>
      </c>
      <c r="BN25" t="str" cm="1">
        <f t="array" aca="1" ref="BN25" ca="1">IF(SUM(IFERROR(BI25:BM25, 0))+TODAY()*0=0, "Invalid", "Valid")</f>
        <v>Invalid</v>
      </c>
      <c r="BR25">
        <f>'Input Sheet'!$L25</f>
        <v>0</v>
      </c>
      <c r="BS25" t="str" cm="1">
        <f t="array" aca="1" ref="BS25" ca="1">IFERROR(AVERAGE(_xlfn._xlws.FILTER(tgene7_ct_vals,(tgene7_sample_list='Input Sheet'!$L25)*(tgene7_ct_vals&lt;&gt;0))),"all reps 0")</f>
        <v>all reps 0</v>
      </c>
      <c r="BT25" t="e">
        <f t="shared" ca="1" si="21"/>
        <v>#VALUE!</v>
      </c>
      <c r="BU25" t="e">
        <f t="shared" ca="1" si="22"/>
        <v>#VALUE!</v>
      </c>
      <c r="BV25" t="e">
        <f t="shared" ca="1" si="67"/>
        <v>#VALUE!</v>
      </c>
      <c r="BW25" t="e">
        <f t="shared" ca="1" si="23"/>
        <v>#VALUE!</v>
      </c>
      <c r="BX25" t="str" cm="1">
        <f t="array" aca="1" ref="BX25" ca="1">IF(SUM(IFERROR(BS25:BW25, 0))+TODAY()*0=0, "Invalid", "Valid")</f>
        <v>Invalid</v>
      </c>
      <c r="CB25">
        <f>'Input Sheet'!$L25</f>
        <v>0</v>
      </c>
      <c r="CC25" t="str" cm="1">
        <f t="array" aca="1" ref="CC25" ca="1">IFERROR(AVERAGE(_xlfn._xlws.FILTER(tgene8_ct_vals,(tgene8_sample_list='Input Sheet'!$L25)*(tgene8_ct_vals&lt;&gt;0))),"all reps 0")</f>
        <v>all reps 0</v>
      </c>
      <c r="CD25" t="e">
        <f t="shared" ca="1" si="24"/>
        <v>#VALUE!</v>
      </c>
      <c r="CE25" t="e">
        <f t="shared" ca="1" si="25"/>
        <v>#VALUE!</v>
      </c>
      <c r="CF25" t="e">
        <f t="shared" ca="1" si="68"/>
        <v>#VALUE!</v>
      </c>
      <c r="CG25" t="e">
        <f t="shared" ca="1" si="26"/>
        <v>#VALUE!</v>
      </c>
      <c r="CH25" t="str" cm="1">
        <f t="array" aca="1" ref="CH25" ca="1">IF(SUM(IFERROR(CC25:CG25, 0))+TODAY()*0=0, "Invalid", "Valid")</f>
        <v>Invalid</v>
      </c>
      <c r="CL25">
        <f>'Input Sheet'!$L25</f>
        <v>0</v>
      </c>
      <c r="CM25" t="str" cm="1">
        <f t="array" aca="1" ref="CM25" ca="1">IFERROR(AVERAGE(_xlfn._xlws.FILTER(tgene9_ct_vals,(tgene9_sample_list='Input Sheet'!$L25)*(tgene9_ct_vals&lt;&gt;0))),"all reps 0")</f>
        <v>all reps 0</v>
      </c>
      <c r="CN25" t="e">
        <f t="shared" ca="1" si="27"/>
        <v>#VALUE!</v>
      </c>
      <c r="CO25" t="e">
        <f t="shared" ca="1" si="28"/>
        <v>#VALUE!</v>
      </c>
      <c r="CP25" t="e">
        <f t="shared" ca="1" si="69"/>
        <v>#VALUE!</v>
      </c>
      <c r="CQ25" t="e">
        <f t="shared" ca="1" si="29"/>
        <v>#VALUE!</v>
      </c>
      <c r="CR25" t="str" cm="1">
        <f t="array" aca="1" ref="CR25" ca="1">IF(SUM(IFERROR(CM25:CQ25, 0))+TODAY()*0=0, "Invalid", "Valid")</f>
        <v>Invalid</v>
      </c>
      <c r="CV25">
        <f>'Input Sheet'!$L25</f>
        <v>0</v>
      </c>
      <c r="CW25" t="str" cm="1">
        <f t="array" aca="1" ref="CW25" ca="1">IFERROR(AVERAGE(_xlfn._xlws.FILTER(tgene10_ct_vals,(tgene10_sample_list='Input Sheet'!$L25)*(tgene10_ct_vals&lt;&gt;0))),"all reps 0")</f>
        <v>all reps 0</v>
      </c>
      <c r="CX25" t="e">
        <f t="shared" ca="1" si="30"/>
        <v>#VALUE!</v>
      </c>
      <c r="CY25" t="e">
        <f t="shared" ca="1" si="31"/>
        <v>#VALUE!</v>
      </c>
      <c r="CZ25" t="e">
        <f t="shared" ca="1" si="70"/>
        <v>#VALUE!</v>
      </c>
      <c r="DA25" t="e">
        <f t="shared" ca="1" si="32"/>
        <v>#VALUE!</v>
      </c>
      <c r="DB25" t="str" cm="1">
        <f t="array" aca="1" ref="DB25" ca="1">IF(SUM(IFERROR(CW25:DA25, 0))+TODAY()*0=0, "Invalid", "Valid")</f>
        <v>Invalid</v>
      </c>
      <c r="DF25">
        <f>'Input Sheet'!$L25</f>
        <v>0</v>
      </c>
      <c r="DG25" t="str" cm="1">
        <f t="array" aca="1" ref="DG25" ca="1">IFERROR(AVERAGE(_xlfn._xlws.FILTER(tgene11_ct_vals,(tgene11_sample_list='Input Sheet'!$L25)*(tgene11_ct_vals&lt;&gt;0))),"all reps 0")</f>
        <v>all reps 0</v>
      </c>
      <c r="DH25" t="e">
        <f t="shared" ca="1" si="33"/>
        <v>#VALUE!</v>
      </c>
      <c r="DI25" t="e">
        <f t="shared" ca="1" si="34"/>
        <v>#VALUE!</v>
      </c>
      <c r="DJ25" t="e">
        <f t="shared" ca="1" si="71"/>
        <v>#VALUE!</v>
      </c>
      <c r="DK25" t="e">
        <f t="shared" ca="1" si="35"/>
        <v>#VALUE!</v>
      </c>
      <c r="DL25" t="str" cm="1">
        <f t="array" aca="1" ref="DL25" ca="1">IF(SUM(IFERROR(DG25:DK25, 0))+TODAY()*0=0, "Invalid", "Valid")</f>
        <v>Invalid</v>
      </c>
      <c r="DP25">
        <f>'Input Sheet'!$L25</f>
        <v>0</v>
      </c>
      <c r="DQ25" t="str" cm="1">
        <f t="array" aca="1" ref="DQ25" ca="1">IFERROR(AVERAGE(_xlfn._xlws.FILTER(tgene12_ct_vals,(tgene12_sample_list='Input Sheet'!$L25)*(tgene12_ct_vals&lt;&gt;0))),"all reps 0")</f>
        <v>all reps 0</v>
      </c>
      <c r="DR25" t="e">
        <f t="shared" ca="1" si="36"/>
        <v>#VALUE!</v>
      </c>
      <c r="DS25" t="e">
        <f t="shared" ca="1" si="37"/>
        <v>#VALUE!</v>
      </c>
      <c r="DT25" t="e">
        <f t="shared" ca="1" si="72"/>
        <v>#VALUE!</v>
      </c>
      <c r="DU25" t="e">
        <f t="shared" ca="1" si="38"/>
        <v>#VALUE!</v>
      </c>
      <c r="DV25" t="str" cm="1">
        <f t="array" aca="1" ref="DV25" ca="1">IF(SUM(IFERROR(DQ25:DU25, 0))+TODAY()*0=0, "Invalid", "Valid")</f>
        <v>Invalid</v>
      </c>
      <c r="DZ25">
        <f>'Input Sheet'!$L25</f>
        <v>0</v>
      </c>
      <c r="EA25" t="str" cm="1">
        <f t="array" aca="1" ref="EA25" ca="1">IFERROR(AVERAGE(_xlfn._xlws.FILTER(tgene13_ct_vals,(tgene13_sample_list='Input Sheet'!$L25)*(tgene13_ct_vals&lt;&gt;0))),"all reps 0")</f>
        <v>all reps 0</v>
      </c>
      <c r="EB25" t="e">
        <f t="shared" ca="1" si="39"/>
        <v>#VALUE!</v>
      </c>
      <c r="EC25" t="e">
        <f t="shared" ca="1" si="40"/>
        <v>#VALUE!</v>
      </c>
      <c r="ED25" t="e">
        <f t="shared" ca="1" si="73"/>
        <v>#VALUE!</v>
      </c>
      <c r="EE25" t="e">
        <f t="shared" ca="1" si="41"/>
        <v>#VALUE!</v>
      </c>
      <c r="EF25" t="str" cm="1">
        <f t="array" aca="1" ref="EF25" ca="1">IF(SUM(IFERROR(EA25:EE25, 0))+TODAY()*0=0, "Invalid", "Valid")</f>
        <v>Invalid</v>
      </c>
      <c r="EJ25">
        <f>'Input Sheet'!$L25</f>
        <v>0</v>
      </c>
      <c r="EK25" t="str" cm="1">
        <f t="array" aca="1" ref="EK25" ca="1">IFERROR(AVERAGE(_xlfn._xlws.FILTER(tgene14_ct_vals,(tgene14_sample_list='Input Sheet'!$L25)*(tgene14_ct_vals&lt;&gt;0))),"all reps 0")</f>
        <v>all reps 0</v>
      </c>
      <c r="EL25" t="e">
        <f t="shared" ca="1" si="42"/>
        <v>#VALUE!</v>
      </c>
      <c r="EM25" t="e">
        <f t="shared" ca="1" si="43"/>
        <v>#VALUE!</v>
      </c>
      <c r="EN25" t="e">
        <f t="shared" ca="1" si="74"/>
        <v>#VALUE!</v>
      </c>
      <c r="EO25" t="e">
        <f t="shared" ca="1" si="44"/>
        <v>#VALUE!</v>
      </c>
      <c r="EP25" t="str" cm="1">
        <f t="array" aca="1" ref="EP25" ca="1">IF(SUM(IFERROR(EK25:EO25, 0))+TODAY()*0=0, "Invalid", "Valid")</f>
        <v>Invalid</v>
      </c>
      <c r="ET25">
        <f>'Input Sheet'!$L25</f>
        <v>0</v>
      </c>
      <c r="EU25" t="str" cm="1">
        <f t="array" aca="1" ref="EU25" ca="1">IFERROR(AVERAGE(_xlfn._xlws.FILTER(tgene15_ct_vals,(tgene15_sample_list='Input Sheet'!$L25)*(tgene15_ct_vals&lt;&gt;0))),"all reps 0")</f>
        <v>all reps 0</v>
      </c>
      <c r="EV25" t="e">
        <f t="shared" ca="1" si="45"/>
        <v>#VALUE!</v>
      </c>
      <c r="EW25" t="e">
        <f t="shared" ca="1" si="46"/>
        <v>#VALUE!</v>
      </c>
      <c r="EX25" t="e">
        <f t="shared" ca="1" si="75"/>
        <v>#VALUE!</v>
      </c>
      <c r="EY25" t="e">
        <f t="shared" ca="1" si="47"/>
        <v>#VALUE!</v>
      </c>
      <c r="EZ25" t="str" cm="1">
        <f t="array" aca="1" ref="EZ25" ca="1">IF(SUM(IFERROR(EU25:EY25, 0))+TODAY()*0=0, "Invalid", "Valid")</f>
        <v>Invalid</v>
      </c>
      <c r="FD25">
        <f>'Input Sheet'!$L25</f>
        <v>0</v>
      </c>
      <c r="FE25" t="str" cm="1">
        <f t="array" aca="1" ref="FE25" ca="1">IFERROR(AVERAGE(_xlfn._xlws.FILTER(tgene16_ct_vals,(tgene16_sample_list='Input Sheet'!$L25)*(tgene16_ct_vals&lt;&gt;0))),"all reps 0")</f>
        <v>all reps 0</v>
      </c>
      <c r="FF25" t="e">
        <f t="shared" ca="1" si="48"/>
        <v>#VALUE!</v>
      </c>
      <c r="FG25" t="e">
        <f t="shared" ca="1" si="49"/>
        <v>#VALUE!</v>
      </c>
      <c r="FH25" t="e">
        <f t="shared" ca="1" si="76"/>
        <v>#VALUE!</v>
      </c>
      <c r="FI25" t="e">
        <f t="shared" ca="1" si="50"/>
        <v>#VALUE!</v>
      </c>
      <c r="FJ25" t="str" cm="1">
        <f t="array" aca="1" ref="FJ25" ca="1">IF(SUM(IFERROR(FE25:FI25, 0))+TODAY()*0=0, "Invalid", "Valid")</f>
        <v>Invalid</v>
      </c>
      <c r="FN25">
        <f>'Input Sheet'!$L25</f>
        <v>0</v>
      </c>
      <c r="FO25" t="str" cm="1">
        <f t="array" aca="1" ref="FO25" ca="1">IFERROR(AVERAGE(_xlfn._xlws.FILTER(tgene17_ct_vals,(tgene17_sample_list='Input Sheet'!$L25)*(tgene17_ct_vals&lt;&gt;0))),"all reps 0")</f>
        <v>all reps 0</v>
      </c>
      <c r="FP25" t="e">
        <f t="shared" ca="1" si="51"/>
        <v>#VALUE!</v>
      </c>
      <c r="FQ25" t="e">
        <f t="shared" ca="1" si="52"/>
        <v>#VALUE!</v>
      </c>
      <c r="FR25" t="e">
        <f t="shared" ca="1" si="77"/>
        <v>#VALUE!</v>
      </c>
      <c r="FS25" t="e">
        <f t="shared" ca="1" si="53"/>
        <v>#VALUE!</v>
      </c>
      <c r="FT25" t="str" cm="1">
        <f t="array" aca="1" ref="FT25" ca="1">IF(SUM(IFERROR(FO25:FS25, 0))+TODAY()*0=0, "Invalid", "Valid")</f>
        <v>Invalid</v>
      </c>
      <c r="FX25">
        <f>'Input Sheet'!$L25</f>
        <v>0</v>
      </c>
      <c r="FY25" t="str" cm="1">
        <f t="array" aca="1" ref="FY25" ca="1">IFERROR(AVERAGE(_xlfn._xlws.FILTER(tgene18_ct_vals,(tgene18_sample_list='Input Sheet'!$L25)*(tgene18_ct_vals&lt;&gt;0))),"all reps 0")</f>
        <v>all reps 0</v>
      </c>
      <c r="FZ25" t="e">
        <f t="shared" ca="1" si="54"/>
        <v>#VALUE!</v>
      </c>
      <c r="GA25" t="e">
        <f t="shared" ca="1" si="55"/>
        <v>#VALUE!</v>
      </c>
      <c r="GB25" t="e">
        <f t="shared" ca="1" si="78"/>
        <v>#VALUE!</v>
      </c>
      <c r="GC25" t="e">
        <f t="shared" ca="1" si="56"/>
        <v>#VALUE!</v>
      </c>
      <c r="GD25" t="str" cm="1">
        <f t="array" aca="1" ref="GD25" ca="1">IF(SUM(IFERROR(FY25:GC25, 0))+TODAY()*0=0, "Invalid", "Valid")</f>
        <v>Invalid</v>
      </c>
      <c r="GH25">
        <f>'Input Sheet'!$L25</f>
        <v>0</v>
      </c>
      <c r="GI25" t="str" cm="1">
        <f t="array" aca="1" ref="GI25" ca="1">IFERROR(AVERAGE(_xlfn._xlws.FILTER(tgene19_ct_vals,(tgene19_sample_list='Input Sheet'!$L25)*(tgene19_ct_vals&lt;&gt;0))),"all reps 0")</f>
        <v>all reps 0</v>
      </c>
      <c r="GJ25" t="e">
        <f t="shared" ca="1" si="57"/>
        <v>#VALUE!</v>
      </c>
      <c r="GK25" t="e">
        <f t="shared" ca="1" si="58"/>
        <v>#VALUE!</v>
      </c>
      <c r="GL25" t="e">
        <f t="shared" ca="1" si="79"/>
        <v>#VALUE!</v>
      </c>
      <c r="GM25" t="e">
        <f t="shared" ca="1" si="59"/>
        <v>#VALUE!</v>
      </c>
      <c r="GN25" t="str" cm="1">
        <f t="array" aca="1" ref="GN25" ca="1">IF(SUM(IFERROR(GI25:GM25, 0))+TODAY()*0=0, "Invalid", "Valid")</f>
        <v>Invalid</v>
      </c>
      <c r="GR25">
        <f>'Input Sheet'!$L25</f>
        <v>0</v>
      </c>
      <c r="GS25" t="str" cm="1">
        <f t="array" aca="1" ref="GS25" ca="1">IFERROR(AVERAGE(_xlfn._xlws.FILTER(tgene20_ct_vals,(tgene20_sample_list='Input Sheet'!$L25)*(tgene20_ct_vals&lt;&gt;0))),"all reps 0")</f>
        <v>all reps 0</v>
      </c>
      <c r="GT25" t="e">
        <f t="shared" ca="1" si="60"/>
        <v>#VALUE!</v>
      </c>
      <c r="GU25" t="e">
        <f t="shared" ca="1" si="61"/>
        <v>#VALUE!</v>
      </c>
      <c r="GV25" t="e">
        <f t="shared" ca="1" si="80"/>
        <v>#VALUE!</v>
      </c>
      <c r="GW25" t="e">
        <f t="shared" ca="1" si="62"/>
        <v>#VALUE!</v>
      </c>
      <c r="GX25" t="str" cm="1">
        <f t="array" aca="1" ref="GX25" ca="1">IF(SUM(IFERROR(GS25:GW25, 0))+TODAY()*0=0, "Invalid", "Valid")</f>
        <v>Invalid</v>
      </c>
    </row>
    <row r="26" spans="4:206" x14ac:dyDescent="0.2">
      <c r="D26">
        <f>'Input Sheet'!$L26</f>
        <v>0</v>
      </c>
      <c r="E26" cm="1">
        <f t="array" aca="1" ref="E26" ca="1">IFERROR(AVERAGE(_xlfn._xlws.FILTER(hk_ct_vals,(hk_sample_list='Input Sheet'!$L26)*(hk_ct_vals&lt;&gt;0))),0)</f>
        <v>0</v>
      </c>
      <c r="F26" t="str">
        <f t="shared" ca="1" si="0"/>
        <v>Invalid</v>
      </c>
      <c r="J26">
        <f>'Input Sheet'!$L26</f>
        <v>0</v>
      </c>
      <c r="K26" t="str" cm="1">
        <f t="array" aca="1" ref="K26" ca="1">IFERROR(AVERAGE(_xlfn._xlws.FILTER(tgene1_ct_vals,(tgene1_sample_list='Input Sheet'!$L26)*(tgene1_ct_vals&lt;&gt;0))),"")</f>
        <v/>
      </c>
      <c r="L26" t="e">
        <f t="shared" ca="1" si="1"/>
        <v>#VALUE!</v>
      </c>
      <c r="M26" t="e">
        <f t="shared" ca="1" si="2"/>
        <v>#VALUE!</v>
      </c>
      <c r="N26" t="e">
        <f t="shared" ca="1" si="3"/>
        <v>#VALUE!</v>
      </c>
      <c r="O26" t="e">
        <f t="shared" ca="1" si="4"/>
        <v>#VALUE!</v>
      </c>
      <c r="P26" t="str" cm="1">
        <f t="array" aca="1" ref="P26" ca="1">IF(SUM(IFERROR(K26:O26, 0))+TODAY()*0=0, "Invalid", "Valid")</f>
        <v>Invalid</v>
      </c>
      <c r="T26">
        <f>'Input Sheet'!$L26</f>
        <v>0</v>
      </c>
      <c r="U26" t="str" cm="1">
        <f t="array" aca="1" ref="U26" ca="1">IFERROR(AVERAGE(_xlfn._xlws.FILTER(tgene2_ct_vals,(tgene2_sample_list='Input Sheet'!$L26)*(tgene2_ct_vals&lt;&gt;0))),"all reps 0")</f>
        <v>all reps 0</v>
      </c>
      <c r="V26" t="e">
        <f t="shared" ca="1" si="5"/>
        <v>#VALUE!</v>
      </c>
      <c r="W26" t="e">
        <f t="shared" ca="1" si="6"/>
        <v>#VALUE!</v>
      </c>
      <c r="X26" t="e">
        <f t="shared" ca="1" si="7"/>
        <v>#VALUE!</v>
      </c>
      <c r="Y26" t="e">
        <f t="shared" ca="1" si="8"/>
        <v>#VALUE!</v>
      </c>
      <c r="Z26" t="str" cm="1">
        <f t="array" aca="1" ref="Z26" ca="1">IF(SUM(IFERROR(U26:Y26, 0))+TODAY()*0=0, "Invalid", "Valid")</f>
        <v>Invalid</v>
      </c>
      <c r="AD26">
        <f>'Input Sheet'!$L26</f>
        <v>0</v>
      </c>
      <c r="AE26" t="str" cm="1">
        <f t="array" aca="1" ref="AE26" ca="1">IFERROR(AVERAGE(_xlfn._xlws.FILTER(tgene3_ct_vals,(tgene3_sample_list='Input Sheet'!$L26)*(tgene3_ct_vals&lt;&gt;0))),"all reps 0")</f>
        <v>all reps 0</v>
      </c>
      <c r="AF26" t="e">
        <f t="shared" ca="1" si="9"/>
        <v>#VALUE!</v>
      </c>
      <c r="AG26" t="e">
        <f t="shared" ca="1" si="10"/>
        <v>#VALUE!</v>
      </c>
      <c r="AH26" t="e">
        <f t="shared" ca="1" si="63"/>
        <v>#VALUE!</v>
      </c>
      <c r="AI26" t="e">
        <f t="shared" ca="1" si="11"/>
        <v>#VALUE!</v>
      </c>
      <c r="AJ26" t="str" cm="1">
        <f t="array" aca="1" ref="AJ26" ca="1">IF(SUM(IFERROR(AE26:AI26, 0))+TODAY()*0=0, "Invalid", "Valid")</f>
        <v>Invalid</v>
      </c>
      <c r="AN26">
        <f>'Input Sheet'!$L26</f>
        <v>0</v>
      </c>
      <c r="AO26" t="str" cm="1">
        <f t="array" aca="1" ref="AO26" ca="1">IFERROR(AVERAGE(_xlfn._xlws.FILTER(tgene4_ct_vals,(tgene4_sample_list='Input Sheet'!$L26)*(tgene4_ct_vals&lt;&gt;0))),"all reps 0")</f>
        <v>all reps 0</v>
      </c>
      <c r="AP26" t="e">
        <f t="shared" ca="1" si="12"/>
        <v>#VALUE!</v>
      </c>
      <c r="AQ26" t="e">
        <f t="shared" ca="1" si="13"/>
        <v>#VALUE!</v>
      </c>
      <c r="AR26" t="e">
        <f t="shared" ca="1" si="64"/>
        <v>#VALUE!</v>
      </c>
      <c r="AS26" t="e">
        <f t="shared" ca="1" si="14"/>
        <v>#VALUE!</v>
      </c>
      <c r="AT26" t="str" cm="1">
        <f t="array" aca="1" ref="AT26" ca="1">IF(SUM(IFERROR(AO26:AS26, 0))+TODAY()*0=0, "Invalid", "Valid")</f>
        <v>Invalid</v>
      </c>
      <c r="AX26">
        <f>'Input Sheet'!$L26</f>
        <v>0</v>
      </c>
      <c r="AY26" t="str" cm="1">
        <f t="array" aca="1" ref="AY26" ca="1">IFERROR(AVERAGE(_xlfn._xlws.FILTER(tgene5_ct_vals,(tgene5_sample_list='Input Sheet'!$L26)*(tgene5_ct_vals&lt;&gt;0))),"all reps 0")</f>
        <v>all reps 0</v>
      </c>
      <c r="AZ26" t="e">
        <f t="shared" ca="1" si="15"/>
        <v>#VALUE!</v>
      </c>
      <c r="BA26" t="e">
        <f t="shared" ca="1" si="16"/>
        <v>#VALUE!</v>
      </c>
      <c r="BB26" t="e">
        <f t="shared" ca="1" si="65"/>
        <v>#VALUE!</v>
      </c>
      <c r="BC26" t="e">
        <f t="shared" ca="1" si="17"/>
        <v>#VALUE!</v>
      </c>
      <c r="BD26" t="str" cm="1">
        <f t="array" aca="1" ref="BD26" ca="1">IF(SUM(IFERROR(AY26:BC26, 0))+TODAY()*0=0, "Invalid", "Valid")</f>
        <v>Invalid</v>
      </c>
      <c r="BH26">
        <f>'Input Sheet'!$L26</f>
        <v>0</v>
      </c>
      <c r="BI26" t="str" cm="1">
        <f t="array" aca="1" ref="BI26" ca="1">IFERROR(AVERAGE(_xlfn._xlws.FILTER(tgene6_ct_vals,(tgene6_sample_list='Input Sheet'!$L26)*(tgene6_ct_vals&lt;&gt;0))),"all reps 0")</f>
        <v>all reps 0</v>
      </c>
      <c r="BJ26" t="e">
        <f t="shared" ca="1" si="18"/>
        <v>#VALUE!</v>
      </c>
      <c r="BK26" t="e">
        <f t="shared" ca="1" si="19"/>
        <v>#VALUE!</v>
      </c>
      <c r="BL26" t="e">
        <f t="shared" ca="1" si="66"/>
        <v>#VALUE!</v>
      </c>
      <c r="BM26" t="e">
        <f t="shared" ca="1" si="20"/>
        <v>#VALUE!</v>
      </c>
      <c r="BN26" t="str" cm="1">
        <f t="array" aca="1" ref="BN26" ca="1">IF(SUM(IFERROR(BI26:BM26, 0))+TODAY()*0=0, "Invalid", "Valid")</f>
        <v>Invalid</v>
      </c>
      <c r="BR26">
        <f>'Input Sheet'!$L26</f>
        <v>0</v>
      </c>
      <c r="BS26" t="str" cm="1">
        <f t="array" aca="1" ref="BS26" ca="1">IFERROR(AVERAGE(_xlfn._xlws.FILTER(tgene7_ct_vals,(tgene7_sample_list='Input Sheet'!$L26)*(tgene7_ct_vals&lt;&gt;0))),"all reps 0")</f>
        <v>all reps 0</v>
      </c>
      <c r="BT26" t="e">
        <f t="shared" ca="1" si="21"/>
        <v>#VALUE!</v>
      </c>
      <c r="BU26" t="e">
        <f t="shared" ca="1" si="22"/>
        <v>#VALUE!</v>
      </c>
      <c r="BV26" t="e">
        <f t="shared" ca="1" si="67"/>
        <v>#VALUE!</v>
      </c>
      <c r="BW26" t="e">
        <f t="shared" ca="1" si="23"/>
        <v>#VALUE!</v>
      </c>
      <c r="BX26" t="str" cm="1">
        <f t="array" aca="1" ref="BX26" ca="1">IF(SUM(IFERROR(BS26:BW26, 0))+TODAY()*0=0, "Invalid", "Valid")</f>
        <v>Invalid</v>
      </c>
      <c r="CB26">
        <f>'Input Sheet'!$L26</f>
        <v>0</v>
      </c>
      <c r="CC26" t="str" cm="1">
        <f t="array" aca="1" ref="CC26" ca="1">IFERROR(AVERAGE(_xlfn._xlws.FILTER(tgene8_ct_vals,(tgene8_sample_list='Input Sheet'!$L26)*(tgene8_ct_vals&lt;&gt;0))),"all reps 0")</f>
        <v>all reps 0</v>
      </c>
      <c r="CD26" t="e">
        <f t="shared" ca="1" si="24"/>
        <v>#VALUE!</v>
      </c>
      <c r="CE26" t="e">
        <f t="shared" ca="1" si="25"/>
        <v>#VALUE!</v>
      </c>
      <c r="CF26" t="e">
        <f t="shared" ca="1" si="68"/>
        <v>#VALUE!</v>
      </c>
      <c r="CG26" t="e">
        <f t="shared" ca="1" si="26"/>
        <v>#VALUE!</v>
      </c>
      <c r="CH26" t="str" cm="1">
        <f t="array" aca="1" ref="CH26" ca="1">IF(SUM(IFERROR(CC26:CG26, 0))+TODAY()*0=0, "Invalid", "Valid")</f>
        <v>Invalid</v>
      </c>
      <c r="CL26">
        <f>'Input Sheet'!$L26</f>
        <v>0</v>
      </c>
      <c r="CM26" t="str" cm="1">
        <f t="array" aca="1" ref="CM26" ca="1">IFERROR(AVERAGE(_xlfn._xlws.FILTER(tgene9_ct_vals,(tgene9_sample_list='Input Sheet'!$L26)*(tgene9_ct_vals&lt;&gt;0))),"all reps 0")</f>
        <v>all reps 0</v>
      </c>
      <c r="CN26" t="e">
        <f t="shared" ca="1" si="27"/>
        <v>#VALUE!</v>
      </c>
      <c r="CO26" t="e">
        <f t="shared" ca="1" si="28"/>
        <v>#VALUE!</v>
      </c>
      <c r="CP26" t="e">
        <f t="shared" ca="1" si="69"/>
        <v>#VALUE!</v>
      </c>
      <c r="CQ26" t="e">
        <f t="shared" ca="1" si="29"/>
        <v>#VALUE!</v>
      </c>
      <c r="CR26" t="str" cm="1">
        <f t="array" aca="1" ref="CR26" ca="1">IF(SUM(IFERROR(CM26:CQ26, 0))+TODAY()*0=0, "Invalid", "Valid")</f>
        <v>Invalid</v>
      </c>
      <c r="CV26">
        <f>'Input Sheet'!$L26</f>
        <v>0</v>
      </c>
      <c r="CW26" t="str" cm="1">
        <f t="array" aca="1" ref="CW26" ca="1">IFERROR(AVERAGE(_xlfn._xlws.FILTER(tgene10_ct_vals,(tgene10_sample_list='Input Sheet'!$L26)*(tgene10_ct_vals&lt;&gt;0))),"all reps 0")</f>
        <v>all reps 0</v>
      </c>
      <c r="CX26" t="e">
        <f t="shared" ca="1" si="30"/>
        <v>#VALUE!</v>
      </c>
      <c r="CY26" t="e">
        <f t="shared" ca="1" si="31"/>
        <v>#VALUE!</v>
      </c>
      <c r="CZ26" t="e">
        <f t="shared" ca="1" si="70"/>
        <v>#VALUE!</v>
      </c>
      <c r="DA26" t="e">
        <f t="shared" ca="1" si="32"/>
        <v>#VALUE!</v>
      </c>
      <c r="DB26" t="str" cm="1">
        <f t="array" aca="1" ref="DB26" ca="1">IF(SUM(IFERROR(CW26:DA26, 0))+TODAY()*0=0, "Invalid", "Valid")</f>
        <v>Invalid</v>
      </c>
      <c r="DF26">
        <f>'Input Sheet'!$L26</f>
        <v>0</v>
      </c>
      <c r="DG26" t="str" cm="1">
        <f t="array" aca="1" ref="DG26" ca="1">IFERROR(AVERAGE(_xlfn._xlws.FILTER(tgene11_ct_vals,(tgene11_sample_list='Input Sheet'!$L26)*(tgene11_ct_vals&lt;&gt;0))),"all reps 0")</f>
        <v>all reps 0</v>
      </c>
      <c r="DH26" t="e">
        <f t="shared" ca="1" si="33"/>
        <v>#VALUE!</v>
      </c>
      <c r="DI26" t="e">
        <f t="shared" ca="1" si="34"/>
        <v>#VALUE!</v>
      </c>
      <c r="DJ26" t="e">
        <f t="shared" ca="1" si="71"/>
        <v>#VALUE!</v>
      </c>
      <c r="DK26" t="e">
        <f t="shared" ca="1" si="35"/>
        <v>#VALUE!</v>
      </c>
      <c r="DL26" t="str" cm="1">
        <f t="array" aca="1" ref="DL26" ca="1">IF(SUM(IFERROR(DG26:DK26, 0))+TODAY()*0=0, "Invalid", "Valid")</f>
        <v>Invalid</v>
      </c>
      <c r="DP26">
        <f>'Input Sheet'!$L26</f>
        <v>0</v>
      </c>
      <c r="DQ26" t="str" cm="1">
        <f t="array" aca="1" ref="DQ26" ca="1">IFERROR(AVERAGE(_xlfn._xlws.FILTER(tgene12_ct_vals,(tgene12_sample_list='Input Sheet'!$L26)*(tgene12_ct_vals&lt;&gt;0))),"all reps 0")</f>
        <v>all reps 0</v>
      </c>
      <c r="DR26" t="e">
        <f t="shared" ca="1" si="36"/>
        <v>#VALUE!</v>
      </c>
      <c r="DS26" t="e">
        <f t="shared" ca="1" si="37"/>
        <v>#VALUE!</v>
      </c>
      <c r="DT26" t="e">
        <f t="shared" ca="1" si="72"/>
        <v>#VALUE!</v>
      </c>
      <c r="DU26" t="e">
        <f t="shared" ca="1" si="38"/>
        <v>#VALUE!</v>
      </c>
      <c r="DV26" t="str" cm="1">
        <f t="array" aca="1" ref="DV26" ca="1">IF(SUM(IFERROR(DQ26:DU26, 0))+TODAY()*0=0, "Invalid", "Valid")</f>
        <v>Invalid</v>
      </c>
      <c r="DZ26">
        <f>'Input Sheet'!$L26</f>
        <v>0</v>
      </c>
      <c r="EA26" t="str" cm="1">
        <f t="array" aca="1" ref="EA26" ca="1">IFERROR(AVERAGE(_xlfn._xlws.FILTER(tgene13_ct_vals,(tgene13_sample_list='Input Sheet'!$L26)*(tgene13_ct_vals&lt;&gt;0))),"all reps 0")</f>
        <v>all reps 0</v>
      </c>
      <c r="EB26" t="e">
        <f t="shared" ca="1" si="39"/>
        <v>#VALUE!</v>
      </c>
      <c r="EC26" t="e">
        <f t="shared" ca="1" si="40"/>
        <v>#VALUE!</v>
      </c>
      <c r="ED26" t="e">
        <f t="shared" ca="1" si="73"/>
        <v>#VALUE!</v>
      </c>
      <c r="EE26" t="e">
        <f t="shared" ca="1" si="41"/>
        <v>#VALUE!</v>
      </c>
      <c r="EF26" t="str" cm="1">
        <f t="array" aca="1" ref="EF26" ca="1">IF(SUM(IFERROR(EA26:EE26, 0))+TODAY()*0=0, "Invalid", "Valid")</f>
        <v>Invalid</v>
      </c>
      <c r="EJ26">
        <f>'Input Sheet'!$L26</f>
        <v>0</v>
      </c>
      <c r="EK26" t="str" cm="1">
        <f t="array" aca="1" ref="EK26" ca="1">IFERROR(AVERAGE(_xlfn._xlws.FILTER(tgene14_ct_vals,(tgene14_sample_list='Input Sheet'!$L26)*(tgene14_ct_vals&lt;&gt;0))),"all reps 0")</f>
        <v>all reps 0</v>
      </c>
      <c r="EL26" t="e">
        <f t="shared" ca="1" si="42"/>
        <v>#VALUE!</v>
      </c>
      <c r="EM26" t="e">
        <f t="shared" ca="1" si="43"/>
        <v>#VALUE!</v>
      </c>
      <c r="EN26" t="e">
        <f t="shared" ca="1" si="74"/>
        <v>#VALUE!</v>
      </c>
      <c r="EO26" t="e">
        <f t="shared" ca="1" si="44"/>
        <v>#VALUE!</v>
      </c>
      <c r="EP26" t="str" cm="1">
        <f t="array" aca="1" ref="EP26" ca="1">IF(SUM(IFERROR(EK26:EO26, 0))+TODAY()*0=0, "Invalid", "Valid")</f>
        <v>Invalid</v>
      </c>
      <c r="ET26">
        <f>'Input Sheet'!$L26</f>
        <v>0</v>
      </c>
      <c r="EU26" t="str" cm="1">
        <f t="array" aca="1" ref="EU26" ca="1">IFERROR(AVERAGE(_xlfn._xlws.FILTER(tgene15_ct_vals,(tgene15_sample_list='Input Sheet'!$L26)*(tgene15_ct_vals&lt;&gt;0))),"all reps 0")</f>
        <v>all reps 0</v>
      </c>
      <c r="EV26" t="e">
        <f t="shared" ca="1" si="45"/>
        <v>#VALUE!</v>
      </c>
      <c r="EW26" t="e">
        <f t="shared" ca="1" si="46"/>
        <v>#VALUE!</v>
      </c>
      <c r="EX26" t="e">
        <f t="shared" ca="1" si="75"/>
        <v>#VALUE!</v>
      </c>
      <c r="EY26" t="e">
        <f t="shared" ca="1" si="47"/>
        <v>#VALUE!</v>
      </c>
      <c r="EZ26" t="str" cm="1">
        <f t="array" aca="1" ref="EZ26" ca="1">IF(SUM(IFERROR(EU26:EY26, 0))+TODAY()*0=0, "Invalid", "Valid")</f>
        <v>Invalid</v>
      </c>
      <c r="FD26">
        <f>'Input Sheet'!$L26</f>
        <v>0</v>
      </c>
      <c r="FE26" t="str" cm="1">
        <f t="array" aca="1" ref="FE26" ca="1">IFERROR(AVERAGE(_xlfn._xlws.FILTER(tgene16_ct_vals,(tgene16_sample_list='Input Sheet'!$L26)*(tgene16_ct_vals&lt;&gt;0))),"all reps 0")</f>
        <v>all reps 0</v>
      </c>
      <c r="FF26" t="e">
        <f t="shared" ca="1" si="48"/>
        <v>#VALUE!</v>
      </c>
      <c r="FG26" t="e">
        <f t="shared" ca="1" si="49"/>
        <v>#VALUE!</v>
      </c>
      <c r="FH26" t="e">
        <f t="shared" ca="1" si="76"/>
        <v>#VALUE!</v>
      </c>
      <c r="FI26" t="e">
        <f t="shared" ca="1" si="50"/>
        <v>#VALUE!</v>
      </c>
      <c r="FJ26" t="str" cm="1">
        <f t="array" aca="1" ref="FJ26" ca="1">IF(SUM(IFERROR(FE26:FI26, 0))+TODAY()*0=0, "Invalid", "Valid")</f>
        <v>Invalid</v>
      </c>
      <c r="FN26">
        <f>'Input Sheet'!$L26</f>
        <v>0</v>
      </c>
      <c r="FO26" t="str" cm="1">
        <f t="array" aca="1" ref="FO26" ca="1">IFERROR(AVERAGE(_xlfn._xlws.FILTER(tgene17_ct_vals,(tgene17_sample_list='Input Sheet'!$L26)*(tgene17_ct_vals&lt;&gt;0))),"all reps 0")</f>
        <v>all reps 0</v>
      </c>
      <c r="FP26" t="e">
        <f t="shared" ca="1" si="51"/>
        <v>#VALUE!</v>
      </c>
      <c r="FQ26" t="e">
        <f t="shared" ca="1" si="52"/>
        <v>#VALUE!</v>
      </c>
      <c r="FR26" t="e">
        <f t="shared" ca="1" si="77"/>
        <v>#VALUE!</v>
      </c>
      <c r="FS26" t="e">
        <f t="shared" ca="1" si="53"/>
        <v>#VALUE!</v>
      </c>
      <c r="FT26" t="str" cm="1">
        <f t="array" aca="1" ref="FT26" ca="1">IF(SUM(IFERROR(FO26:FS26, 0))+TODAY()*0=0, "Invalid", "Valid")</f>
        <v>Invalid</v>
      </c>
      <c r="FX26">
        <f>'Input Sheet'!$L26</f>
        <v>0</v>
      </c>
      <c r="FY26" t="str" cm="1">
        <f t="array" aca="1" ref="FY26" ca="1">IFERROR(AVERAGE(_xlfn._xlws.FILTER(tgene18_ct_vals,(tgene18_sample_list='Input Sheet'!$L26)*(tgene18_ct_vals&lt;&gt;0))),"all reps 0")</f>
        <v>all reps 0</v>
      </c>
      <c r="FZ26" t="e">
        <f t="shared" ca="1" si="54"/>
        <v>#VALUE!</v>
      </c>
      <c r="GA26" t="e">
        <f t="shared" ca="1" si="55"/>
        <v>#VALUE!</v>
      </c>
      <c r="GB26" t="e">
        <f t="shared" ca="1" si="78"/>
        <v>#VALUE!</v>
      </c>
      <c r="GC26" t="e">
        <f t="shared" ca="1" si="56"/>
        <v>#VALUE!</v>
      </c>
      <c r="GD26" t="str" cm="1">
        <f t="array" aca="1" ref="GD26" ca="1">IF(SUM(IFERROR(FY26:GC26, 0))+TODAY()*0=0, "Invalid", "Valid")</f>
        <v>Invalid</v>
      </c>
      <c r="GH26">
        <f>'Input Sheet'!$L26</f>
        <v>0</v>
      </c>
      <c r="GI26" t="str" cm="1">
        <f t="array" aca="1" ref="GI26" ca="1">IFERROR(AVERAGE(_xlfn._xlws.FILTER(tgene19_ct_vals,(tgene19_sample_list='Input Sheet'!$L26)*(tgene19_ct_vals&lt;&gt;0))),"all reps 0")</f>
        <v>all reps 0</v>
      </c>
      <c r="GJ26" t="e">
        <f t="shared" ca="1" si="57"/>
        <v>#VALUE!</v>
      </c>
      <c r="GK26" t="e">
        <f t="shared" ca="1" si="58"/>
        <v>#VALUE!</v>
      </c>
      <c r="GL26" t="e">
        <f t="shared" ca="1" si="79"/>
        <v>#VALUE!</v>
      </c>
      <c r="GM26" t="e">
        <f t="shared" ca="1" si="59"/>
        <v>#VALUE!</v>
      </c>
      <c r="GN26" t="str" cm="1">
        <f t="array" aca="1" ref="GN26" ca="1">IF(SUM(IFERROR(GI26:GM26, 0))+TODAY()*0=0, "Invalid", "Valid")</f>
        <v>Invalid</v>
      </c>
      <c r="GR26">
        <f>'Input Sheet'!$L26</f>
        <v>0</v>
      </c>
      <c r="GS26" t="str" cm="1">
        <f t="array" aca="1" ref="GS26" ca="1">IFERROR(AVERAGE(_xlfn._xlws.FILTER(tgene20_ct_vals,(tgene20_sample_list='Input Sheet'!$L26)*(tgene20_ct_vals&lt;&gt;0))),"all reps 0")</f>
        <v>all reps 0</v>
      </c>
      <c r="GT26" t="e">
        <f t="shared" ca="1" si="60"/>
        <v>#VALUE!</v>
      </c>
      <c r="GU26" t="e">
        <f t="shared" ca="1" si="61"/>
        <v>#VALUE!</v>
      </c>
      <c r="GV26" t="e">
        <f t="shared" ca="1" si="80"/>
        <v>#VALUE!</v>
      </c>
      <c r="GW26" t="e">
        <f t="shared" ca="1" si="62"/>
        <v>#VALUE!</v>
      </c>
      <c r="GX26" t="str" cm="1">
        <f t="array" aca="1" ref="GX26" ca="1">IF(SUM(IFERROR(GS26:GW26, 0))+TODAY()*0=0, "Invalid", "Valid")</f>
        <v>Invalid</v>
      </c>
    </row>
    <row r="27" spans="4:206" x14ac:dyDescent="0.2">
      <c r="D27">
        <f>'Input Sheet'!$L27</f>
        <v>0</v>
      </c>
      <c r="E27" cm="1">
        <f t="array" aca="1" ref="E27" ca="1">IFERROR(AVERAGE(_xlfn._xlws.FILTER(hk_ct_vals,(hk_sample_list='Input Sheet'!$L27)*(hk_ct_vals&lt;&gt;0))),0)</f>
        <v>0</v>
      </c>
      <c r="F27" t="str">
        <f t="shared" ca="1" si="0"/>
        <v>Invalid</v>
      </c>
      <c r="J27">
        <f>'Input Sheet'!$L27</f>
        <v>0</v>
      </c>
      <c r="K27" t="str" cm="1">
        <f t="array" aca="1" ref="K27" ca="1">IFERROR(AVERAGE(_xlfn._xlws.FILTER(tgene1_ct_vals,(tgene1_sample_list='Input Sheet'!$L27)*(tgene1_ct_vals&lt;&gt;0))),"")</f>
        <v/>
      </c>
      <c r="L27" t="e">
        <f t="shared" ca="1" si="1"/>
        <v>#VALUE!</v>
      </c>
      <c r="M27" t="e">
        <f t="shared" ca="1" si="2"/>
        <v>#VALUE!</v>
      </c>
      <c r="N27" t="e">
        <f t="shared" ca="1" si="3"/>
        <v>#VALUE!</v>
      </c>
      <c r="O27" t="e">
        <f t="shared" ca="1" si="4"/>
        <v>#VALUE!</v>
      </c>
      <c r="P27" t="str" cm="1">
        <f t="array" aca="1" ref="P27" ca="1">IF(SUM(IFERROR(K27:O27, 0))+TODAY()*0=0, "Invalid", "Valid")</f>
        <v>Invalid</v>
      </c>
      <c r="T27">
        <f>'Input Sheet'!$L27</f>
        <v>0</v>
      </c>
      <c r="U27" t="str" cm="1">
        <f t="array" aca="1" ref="U27" ca="1">IFERROR(AVERAGE(_xlfn._xlws.FILTER(tgene2_ct_vals,(tgene2_sample_list='Input Sheet'!$L27)*(tgene2_ct_vals&lt;&gt;0))),"all reps 0")</f>
        <v>all reps 0</v>
      </c>
      <c r="V27" t="e">
        <f t="shared" ca="1" si="5"/>
        <v>#VALUE!</v>
      </c>
      <c r="W27" t="e">
        <f t="shared" ca="1" si="6"/>
        <v>#VALUE!</v>
      </c>
      <c r="X27" t="e">
        <f t="shared" ca="1" si="7"/>
        <v>#VALUE!</v>
      </c>
      <c r="Y27" t="e">
        <f t="shared" ca="1" si="8"/>
        <v>#VALUE!</v>
      </c>
      <c r="Z27" t="str" cm="1">
        <f t="array" aca="1" ref="Z27" ca="1">IF(SUM(IFERROR(U27:Y27, 0))+TODAY()*0=0, "Invalid", "Valid")</f>
        <v>Invalid</v>
      </c>
      <c r="AD27">
        <f>'Input Sheet'!$L27</f>
        <v>0</v>
      </c>
      <c r="AE27" t="str" cm="1">
        <f t="array" aca="1" ref="AE27" ca="1">IFERROR(AVERAGE(_xlfn._xlws.FILTER(tgene3_ct_vals,(tgene3_sample_list='Input Sheet'!$L27)*(tgene3_ct_vals&lt;&gt;0))),"all reps 0")</f>
        <v>all reps 0</v>
      </c>
      <c r="AF27" t="e">
        <f t="shared" ca="1" si="9"/>
        <v>#VALUE!</v>
      </c>
      <c r="AG27" t="e">
        <f t="shared" ca="1" si="10"/>
        <v>#VALUE!</v>
      </c>
      <c r="AH27" t="e">
        <f t="shared" ca="1" si="63"/>
        <v>#VALUE!</v>
      </c>
      <c r="AI27" t="e">
        <f t="shared" ca="1" si="11"/>
        <v>#VALUE!</v>
      </c>
      <c r="AJ27" t="str" cm="1">
        <f t="array" aca="1" ref="AJ27" ca="1">IF(SUM(IFERROR(AE27:AI27, 0))+TODAY()*0=0, "Invalid", "Valid")</f>
        <v>Invalid</v>
      </c>
      <c r="AN27">
        <f>'Input Sheet'!$L27</f>
        <v>0</v>
      </c>
      <c r="AO27" t="str" cm="1">
        <f t="array" aca="1" ref="AO27" ca="1">IFERROR(AVERAGE(_xlfn._xlws.FILTER(tgene4_ct_vals,(tgene4_sample_list='Input Sheet'!$L27)*(tgene4_ct_vals&lt;&gt;0))),"all reps 0")</f>
        <v>all reps 0</v>
      </c>
      <c r="AP27" t="e">
        <f t="shared" ca="1" si="12"/>
        <v>#VALUE!</v>
      </c>
      <c r="AQ27" t="e">
        <f t="shared" ca="1" si="13"/>
        <v>#VALUE!</v>
      </c>
      <c r="AR27" t="e">
        <f t="shared" ca="1" si="64"/>
        <v>#VALUE!</v>
      </c>
      <c r="AS27" t="e">
        <f t="shared" ca="1" si="14"/>
        <v>#VALUE!</v>
      </c>
      <c r="AT27" t="str" cm="1">
        <f t="array" aca="1" ref="AT27" ca="1">IF(SUM(IFERROR(AO27:AS27, 0))+TODAY()*0=0, "Invalid", "Valid")</f>
        <v>Invalid</v>
      </c>
      <c r="AX27">
        <f>'Input Sheet'!$L27</f>
        <v>0</v>
      </c>
      <c r="AY27" t="str" cm="1">
        <f t="array" aca="1" ref="AY27" ca="1">IFERROR(AVERAGE(_xlfn._xlws.FILTER(tgene5_ct_vals,(tgene5_sample_list='Input Sheet'!$L27)*(tgene5_ct_vals&lt;&gt;0))),"all reps 0")</f>
        <v>all reps 0</v>
      </c>
      <c r="AZ27" t="e">
        <f t="shared" ca="1" si="15"/>
        <v>#VALUE!</v>
      </c>
      <c r="BA27" t="e">
        <f t="shared" ca="1" si="16"/>
        <v>#VALUE!</v>
      </c>
      <c r="BB27" t="e">
        <f t="shared" ca="1" si="65"/>
        <v>#VALUE!</v>
      </c>
      <c r="BC27" t="e">
        <f t="shared" ca="1" si="17"/>
        <v>#VALUE!</v>
      </c>
      <c r="BD27" t="str" cm="1">
        <f t="array" aca="1" ref="BD27" ca="1">IF(SUM(IFERROR(AY27:BC27, 0))+TODAY()*0=0, "Invalid", "Valid")</f>
        <v>Invalid</v>
      </c>
      <c r="BH27">
        <f>'Input Sheet'!$L27</f>
        <v>0</v>
      </c>
      <c r="BI27" t="str" cm="1">
        <f t="array" aca="1" ref="BI27" ca="1">IFERROR(AVERAGE(_xlfn._xlws.FILTER(tgene6_ct_vals,(tgene6_sample_list='Input Sheet'!$L27)*(tgene6_ct_vals&lt;&gt;0))),"all reps 0")</f>
        <v>all reps 0</v>
      </c>
      <c r="BJ27" t="e">
        <f t="shared" ca="1" si="18"/>
        <v>#VALUE!</v>
      </c>
      <c r="BK27" t="e">
        <f t="shared" ca="1" si="19"/>
        <v>#VALUE!</v>
      </c>
      <c r="BL27" t="e">
        <f t="shared" ca="1" si="66"/>
        <v>#VALUE!</v>
      </c>
      <c r="BM27" t="e">
        <f t="shared" ca="1" si="20"/>
        <v>#VALUE!</v>
      </c>
      <c r="BN27" t="str" cm="1">
        <f t="array" aca="1" ref="BN27" ca="1">IF(SUM(IFERROR(BI27:BM27, 0))+TODAY()*0=0, "Invalid", "Valid")</f>
        <v>Invalid</v>
      </c>
      <c r="BR27">
        <f>'Input Sheet'!$L27</f>
        <v>0</v>
      </c>
      <c r="BS27" t="str" cm="1">
        <f t="array" aca="1" ref="BS27" ca="1">IFERROR(AVERAGE(_xlfn._xlws.FILTER(tgene7_ct_vals,(tgene7_sample_list='Input Sheet'!$L27)*(tgene7_ct_vals&lt;&gt;0))),"all reps 0")</f>
        <v>all reps 0</v>
      </c>
      <c r="BT27" t="e">
        <f t="shared" ca="1" si="21"/>
        <v>#VALUE!</v>
      </c>
      <c r="BU27" t="e">
        <f t="shared" ca="1" si="22"/>
        <v>#VALUE!</v>
      </c>
      <c r="BV27" t="e">
        <f t="shared" ca="1" si="67"/>
        <v>#VALUE!</v>
      </c>
      <c r="BW27" t="e">
        <f t="shared" ca="1" si="23"/>
        <v>#VALUE!</v>
      </c>
      <c r="BX27" t="str" cm="1">
        <f t="array" aca="1" ref="BX27" ca="1">IF(SUM(IFERROR(BS27:BW27, 0))+TODAY()*0=0, "Invalid", "Valid")</f>
        <v>Invalid</v>
      </c>
      <c r="CB27">
        <f>'Input Sheet'!$L27</f>
        <v>0</v>
      </c>
      <c r="CC27" t="str" cm="1">
        <f t="array" aca="1" ref="CC27" ca="1">IFERROR(AVERAGE(_xlfn._xlws.FILTER(tgene8_ct_vals,(tgene8_sample_list='Input Sheet'!$L27)*(tgene8_ct_vals&lt;&gt;0))),"all reps 0")</f>
        <v>all reps 0</v>
      </c>
      <c r="CD27" t="e">
        <f t="shared" ca="1" si="24"/>
        <v>#VALUE!</v>
      </c>
      <c r="CE27" t="e">
        <f t="shared" ca="1" si="25"/>
        <v>#VALUE!</v>
      </c>
      <c r="CF27" t="e">
        <f t="shared" ca="1" si="68"/>
        <v>#VALUE!</v>
      </c>
      <c r="CG27" t="e">
        <f t="shared" ca="1" si="26"/>
        <v>#VALUE!</v>
      </c>
      <c r="CH27" t="str" cm="1">
        <f t="array" aca="1" ref="CH27" ca="1">IF(SUM(IFERROR(CC27:CG27, 0))+TODAY()*0=0, "Invalid", "Valid")</f>
        <v>Invalid</v>
      </c>
      <c r="CL27">
        <f>'Input Sheet'!$L27</f>
        <v>0</v>
      </c>
      <c r="CM27" t="str" cm="1">
        <f t="array" aca="1" ref="CM27" ca="1">IFERROR(AVERAGE(_xlfn._xlws.FILTER(tgene9_ct_vals,(tgene9_sample_list='Input Sheet'!$L27)*(tgene9_ct_vals&lt;&gt;0))),"all reps 0")</f>
        <v>all reps 0</v>
      </c>
      <c r="CN27" t="e">
        <f t="shared" ca="1" si="27"/>
        <v>#VALUE!</v>
      </c>
      <c r="CO27" t="e">
        <f t="shared" ca="1" si="28"/>
        <v>#VALUE!</v>
      </c>
      <c r="CP27" t="e">
        <f t="shared" ca="1" si="69"/>
        <v>#VALUE!</v>
      </c>
      <c r="CQ27" t="e">
        <f t="shared" ca="1" si="29"/>
        <v>#VALUE!</v>
      </c>
      <c r="CR27" t="str" cm="1">
        <f t="array" aca="1" ref="CR27" ca="1">IF(SUM(IFERROR(CM27:CQ27, 0))+TODAY()*0=0, "Invalid", "Valid")</f>
        <v>Invalid</v>
      </c>
      <c r="CV27">
        <f>'Input Sheet'!$L27</f>
        <v>0</v>
      </c>
      <c r="CW27" t="str" cm="1">
        <f t="array" aca="1" ref="CW27" ca="1">IFERROR(AVERAGE(_xlfn._xlws.FILTER(tgene10_ct_vals,(tgene10_sample_list='Input Sheet'!$L27)*(tgene10_ct_vals&lt;&gt;0))),"all reps 0")</f>
        <v>all reps 0</v>
      </c>
      <c r="CX27" t="e">
        <f t="shared" ca="1" si="30"/>
        <v>#VALUE!</v>
      </c>
      <c r="CY27" t="e">
        <f t="shared" ca="1" si="31"/>
        <v>#VALUE!</v>
      </c>
      <c r="CZ27" t="e">
        <f t="shared" ca="1" si="70"/>
        <v>#VALUE!</v>
      </c>
      <c r="DA27" t="e">
        <f t="shared" ca="1" si="32"/>
        <v>#VALUE!</v>
      </c>
      <c r="DB27" t="str" cm="1">
        <f t="array" aca="1" ref="DB27" ca="1">IF(SUM(IFERROR(CW27:DA27, 0))+TODAY()*0=0, "Invalid", "Valid")</f>
        <v>Invalid</v>
      </c>
      <c r="DF27">
        <f>'Input Sheet'!$L27</f>
        <v>0</v>
      </c>
      <c r="DG27" t="str" cm="1">
        <f t="array" aca="1" ref="DG27" ca="1">IFERROR(AVERAGE(_xlfn._xlws.FILTER(tgene11_ct_vals,(tgene11_sample_list='Input Sheet'!$L27)*(tgene11_ct_vals&lt;&gt;0))),"all reps 0")</f>
        <v>all reps 0</v>
      </c>
      <c r="DH27" t="e">
        <f t="shared" ca="1" si="33"/>
        <v>#VALUE!</v>
      </c>
      <c r="DI27" t="e">
        <f t="shared" ca="1" si="34"/>
        <v>#VALUE!</v>
      </c>
      <c r="DJ27" t="e">
        <f t="shared" ca="1" si="71"/>
        <v>#VALUE!</v>
      </c>
      <c r="DK27" t="e">
        <f t="shared" ca="1" si="35"/>
        <v>#VALUE!</v>
      </c>
      <c r="DL27" t="str" cm="1">
        <f t="array" aca="1" ref="DL27" ca="1">IF(SUM(IFERROR(DG27:DK27, 0))+TODAY()*0=0, "Invalid", "Valid")</f>
        <v>Invalid</v>
      </c>
      <c r="DP27">
        <f>'Input Sheet'!$L27</f>
        <v>0</v>
      </c>
      <c r="DQ27" t="str" cm="1">
        <f t="array" aca="1" ref="DQ27" ca="1">IFERROR(AVERAGE(_xlfn._xlws.FILTER(tgene12_ct_vals,(tgene12_sample_list='Input Sheet'!$L27)*(tgene12_ct_vals&lt;&gt;0))),"all reps 0")</f>
        <v>all reps 0</v>
      </c>
      <c r="DR27" t="e">
        <f t="shared" ca="1" si="36"/>
        <v>#VALUE!</v>
      </c>
      <c r="DS27" t="e">
        <f t="shared" ca="1" si="37"/>
        <v>#VALUE!</v>
      </c>
      <c r="DT27" t="e">
        <f t="shared" ca="1" si="72"/>
        <v>#VALUE!</v>
      </c>
      <c r="DU27" t="e">
        <f t="shared" ca="1" si="38"/>
        <v>#VALUE!</v>
      </c>
      <c r="DV27" t="str" cm="1">
        <f t="array" aca="1" ref="DV27" ca="1">IF(SUM(IFERROR(DQ27:DU27, 0))+TODAY()*0=0, "Invalid", "Valid")</f>
        <v>Invalid</v>
      </c>
      <c r="DZ27">
        <f>'Input Sheet'!$L27</f>
        <v>0</v>
      </c>
      <c r="EA27" t="str" cm="1">
        <f t="array" aca="1" ref="EA27" ca="1">IFERROR(AVERAGE(_xlfn._xlws.FILTER(tgene13_ct_vals,(tgene13_sample_list='Input Sheet'!$L27)*(tgene13_ct_vals&lt;&gt;0))),"all reps 0")</f>
        <v>all reps 0</v>
      </c>
      <c r="EB27" t="e">
        <f t="shared" ca="1" si="39"/>
        <v>#VALUE!</v>
      </c>
      <c r="EC27" t="e">
        <f t="shared" ca="1" si="40"/>
        <v>#VALUE!</v>
      </c>
      <c r="ED27" t="e">
        <f t="shared" ca="1" si="73"/>
        <v>#VALUE!</v>
      </c>
      <c r="EE27" t="e">
        <f t="shared" ca="1" si="41"/>
        <v>#VALUE!</v>
      </c>
      <c r="EF27" t="str" cm="1">
        <f t="array" aca="1" ref="EF27" ca="1">IF(SUM(IFERROR(EA27:EE27, 0))+TODAY()*0=0, "Invalid", "Valid")</f>
        <v>Invalid</v>
      </c>
      <c r="EJ27">
        <f>'Input Sheet'!$L27</f>
        <v>0</v>
      </c>
      <c r="EK27" t="str" cm="1">
        <f t="array" aca="1" ref="EK27" ca="1">IFERROR(AVERAGE(_xlfn._xlws.FILTER(tgene14_ct_vals,(tgene14_sample_list='Input Sheet'!$L27)*(tgene14_ct_vals&lt;&gt;0))),"all reps 0")</f>
        <v>all reps 0</v>
      </c>
      <c r="EL27" t="e">
        <f t="shared" ca="1" si="42"/>
        <v>#VALUE!</v>
      </c>
      <c r="EM27" t="e">
        <f t="shared" ca="1" si="43"/>
        <v>#VALUE!</v>
      </c>
      <c r="EN27" t="e">
        <f t="shared" ca="1" si="74"/>
        <v>#VALUE!</v>
      </c>
      <c r="EO27" t="e">
        <f t="shared" ca="1" si="44"/>
        <v>#VALUE!</v>
      </c>
      <c r="EP27" t="str" cm="1">
        <f t="array" aca="1" ref="EP27" ca="1">IF(SUM(IFERROR(EK27:EO27, 0))+TODAY()*0=0, "Invalid", "Valid")</f>
        <v>Invalid</v>
      </c>
      <c r="ET27">
        <f>'Input Sheet'!$L27</f>
        <v>0</v>
      </c>
      <c r="EU27" t="str" cm="1">
        <f t="array" aca="1" ref="EU27" ca="1">IFERROR(AVERAGE(_xlfn._xlws.FILTER(tgene15_ct_vals,(tgene15_sample_list='Input Sheet'!$L27)*(tgene15_ct_vals&lt;&gt;0))),"all reps 0")</f>
        <v>all reps 0</v>
      </c>
      <c r="EV27" t="e">
        <f t="shared" ca="1" si="45"/>
        <v>#VALUE!</v>
      </c>
      <c r="EW27" t="e">
        <f t="shared" ca="1" si="46"/>
        <v>#VALUE!</v>
      </c>
      <c r="EX27" t="e">
        <f t="shared" ca="1" si="75"/>
        <v>#VALUE!</v>
      </c>
      <c r="EY27" t="e">
        <f t="shared" ca="1" si="47"/>
        <v>#VALUE!</v>
      </c>
      <c r="EZ27" t="str" cm="1">
        <f t="array" aca="1" ref="EZ27" ca="1">IF(SUM(IFERROR(EU27:EY27, 0))+TODAY()*0=0, "Invalid", "Valid")</f>
        <v>Invalid</v>
      </c>
      <c r="FD27">
        <f>'Input Sheet'!$L27</f>
        <v>0</v>
      </c>
      <c r="FE27" t="str" cm="1">
        <f t="array" aca="1" ref="FE27" ca="1">IFERROR(AVERAGE(_xlfn._xlws.FILTER(tgene16_ct_vals,(tgene16_sample_list='Input Sheet'!$L27)*(tgene16_ct_vals&lt;&gt;0))),"all reps 0")</f>
        <v>all reps 0</v>
      </c>
      <c r="FF27" t="e">
        <f t="shared" ca="1" si="48"/>
        <v>#VALUE!</v>
      </c>
      <c r="FG27" t="e">
        <f t="shared" ca="1" si="49"/>
        <v>#VALUE!</v>
      </c>
      <c r="FH27" t="e">
        <f t="shared" ca="1" si="76"/>
        <v>#VALUE!</v>
      </c>
      <c r="FI27" t="e">
        <f t="shared" ca="1" si="50"/>
        <v>#VALUE!</v>
      </c>
      <c r="FJ27" t="str" cm="1">
        <f t="array" aca="1" ref="FJ27" ca="1">IF(SUM(IFERROR(FE27:FI27, 0))+TODAY()*0=0, "Invalid", "Valid")</f>
        <v>Invalid</v>
      </c>
      <c r="FN27">
        <f>'Input Sheet'!$L27</f>
        <v>0</v>
      </c>
      <c r="FO27" t="str" cm="1">
        <f t="array" aca="1" ref="FO27" ca="1">IFERROR(AVERAGE(_xlfn._xlws.FILTER(tgene17_ct_vals,(tgene17_sample_list='Input Sheet'!$L27)*(tgene17_ct_vals&lt;&gt;0))),"all reps 0")</f>
        <v>all reps 0</v>
      </c>
      <c r="FP27" t="e">
        <f t="shared" ca="1" si="51"/>
        <v>#VALUE!</v>
      </c>
      <c r="FQ27" t="e">
        <f t="shared" ca="1" si="52"/>
        <v>#VALUE!</v>
      </c>
      <c r="FR27" t="e">
        <f t="shared" ca="1" si="77"/>
        <v>#VALUE!</v>
      </c>
      <c r="FS27" t="e">
        <f t="shared" ca="1" si="53"/>
        <v>#VALUE!</v>
      </c>
      <c r="FT27" t="str" cm="1">
        <f t="array" aca="1" ref="FT27" ca="1">IF(SUM(IFERROR(FO27:FS27, 0))+TODAY()*0=0, "Invalid", "Valid")</f>
        <v>Invalid</v>
      </c>
      <c r="FX27">
        <f>'Input Sheet'!$L27</f>
        <v>0</v>
      </c>
      <c r="FY27" t="str" cm="1">
        <f t="array" aca="1" ref="FY27" ca="1">IFERROR(AVERAGE(_xlfn._xlws.FILTER(tgene18_ct_vals,(tgene18_sample_list='Input Sheet'!$L27)*(tgene18_ct_vals&lt;&gt;0))),"all reps 0")</f>
        <v>all reps 0</v>
      </c>
      <c r="FZ27" t="e">
        <f t="shared" ca="1" si="54"/>
        <v>#VALUE!</v>
      </c>
      <c r="GA27" t="e">
        <f t="shared" ca="1" si="55"/>
        <v>#VALUE!</v>
      </c>
      <c r="GB27" t="e">
        <f t="shared" ca="1" si="78"/>
        <v>#VALUE!</v>
      </c>
      <c r="GC27" t="e">
        <f t="shared" ca="1" si="56"/>
        <v>#VALUE!</v>
      </c>
      <c r="GD27" t="str" cm="1">
        <f t="array" aca="1" ref="GD27" ca="1">IF(SUM(IFERROR(FY27:GC27, 0))+TODAY()*0=0, "Invalid", "Valid")</f>
        <v>Invalid</v>
      </c>
      <c r="GH27">
        <f>'Input Sheet'!$L27</f>
        <v>0</v>
      </c>
      <c r="GI27" t="str" cm="1">
        <f t="array" aca="1" ref="GI27" ca="1">IFERROR(AVERAGE(_xlfn._xlws.FILTER(tgene19_ct_vals,(tgene19_sample_list='Input Sheet'!$L27)*(tgene19_ct_vals&lt;&gt;0))),"all reps 0")</f>
        <v>all reps 0</v>
      </c>
      <c r="GJ27" t="e">
        <f t="shared" ca="1" si="57"/>
        <v>#VALUE!</v>
      </c>
      <c r="GK27" t="e">
        <f t="shared" ca="1" si="58"/>
        <v>#VALUE!</v>
      </c>
      <c r="GL27" t="e">
        <f t="shared" ca="1" si="79"/>
        <v>#VALUE!</v>
      </c>
      <c r="GM27" t="e">
        <f t="shared" ca="1" si="59"/>
        <v>#VALUE!</v>
      </c>
      <c r="GN27" t="str" cm="1">
        <f t="array" aca="1" ref="GN27" ca="1">IF(SUM(IFERROR(GI27:GM27, 0))+TODAY()*0=0, "Invalid", "Valid")</f>
        <v>Invalid</v>
      </c>
      <c r="GR27">
        <f>'Input Sheet'!$L27</f>
        <v>0</v>
      </c>
      <c r="GS27" t="str" cm="1">
        <f t="array" aca="1" ref="GS27" ca="1">IFERROR(AVERAGE(_xlfn._xlws.FILTER(tgene20_ct_vals,(tgene20_sample_list='Input Sheet'!$L27)*(tgene20_ct_vals&lt;&gt;0))),"all reps 0")</f>
        <v>all reps 0</v>
      </c>
      <c r="GT27" t="e">
        <f t="shared" ca="1" si="60"/>
        <v>#VALUE!</v>
      </c>
      <c r="GU27" t="e">
        <f t="shared" ca="1" si="61"/>
        <v>#VALUE!</v>
      </c>
      <c r="GV27" t="e">
        <f t="shared" ca="1" si="80"/>
        <v>#VALUE!</v>
      </c>
      <c r="GW27" t="e">
        <f t="shared" ca="1" si="62"/>
        <v>#VALUE!</v>
      </c>
      <c r="GX27" t="str" cm="1">
        <f t="array" aca="1" ref="GX27" ca="1">IF(SUM(IFERROR(GS27:GW27, 0))+TODAY()*0=0, "Invalid", "Valid")</f>
        <v>Invalid</v>
      </c>
    </row>
    <row r="28" spans="4:206" x14ac:dyDescent="0.2">
      <c r="D28">
        <f>'Input Sheet'!$L28</f>
        <v>0</v>
      </c>
      <c r="E28" cm="1">
        <f t="array" aca="1" ref="E28" ca="1">IFERROR(AVERAGE(_xlfn._xlws.FILTER(hk_ct_vals,(hk_sample_list='Input Sheet'!$L28)*(hk_ct_vals&lt;&gt;0))),0)</f>
        <v>0</v>
      </c>
      <c r="F28" t="str">
        <f t="shared" ca="1" si="0"/>
        <v>Invalid</v>
      </c>
      <c r="J28">
        <f>'Input Sheet'!$L28</f>
        <v>0</v>
      </c>
      <c r="K28" t="str" cm="1">
        <f t="array" aca="1" ref="K28" ca="1">IFERROR(AVERAGE(_xlfn._xlws.FILTER(tgene1_ct_vals,(tgene1_sample_list='Input Sheet'!$L28)*(tgene1_ct_vals&lt;&gt;0))),"")</f>
        <v/>
      </c>
      <c r="L28" t="e">
        <f t="shared" ca="1" si="1"/>
        <v>#VALUE!</v>
      </c>
      <c r="M28" t="e">
        <f t="shared" ca="1" si="2"/>
        <v>#VALUE!</v>
      </c>
      <c r="N28" t="e">
        <f t="shared" ca="1" si="3"/>
        <v>#VALUE!</v>
      </c>
      <c r="O28" t="e">
        <f t="shared" ca="1" si="4"/>
        <v>#VALUE!</v>
      </c>
      <c r="P28" t="str" cm="1">
        <f t="array" aca="1" ref="P28" ca="1">IF(SUM(IFERROR(K28:O28, 0))+TODAY()*0=0, "Invalid", "Valid")</f>
        <v>Invalid</v>
      </c>
      <c r="T28">
        <f>'Input Sheet'!$L28</f>
        <v>0</v>
      </c>
      <c r="U28" t="str" cm="1">
        <f t="array" aca="1" ref="U28" ca="1">IFERROR(AVERAGE(_xlfn._xlws.FILTER(tgene2_ct_vals,(tgene2_sample_list='Input Sheet'!$L28)*(tgene2_ct_vals&lt;&gt;0))),"all reps 0")</f>
        <v>all reps 0</v>
      </c>
      <c r="V28" t="e">
        <f t="shared" ca="1" si="5"/>
        <v>#VALUE!</v>
      </c>
      <c r="W28" t="e">
        <f t="shared" ca="1" si="6"/>
        <v>#VALUE!</v>
      </c>
      <c r="X28" t="e">
        <f t="shared" ca="1" si="7"/>
        <v>#VALUE!</v>
      </c>
      <c r="Y28" t="e">
        <f t="shared" ca="1" si="8"/>
        <v>#VALUE!</v>
      </c>
      <c r="Z28" t="str" cm="1">
        <f t="array" aca="1" ref="Z28" ca="1">IF(SUM(IFERROR(U28:Y28, 0))+TODAY()*0=0, "Invalid", "Valid")</f>
        <v>Invalid</v>
      </c>
      <c r="AD28">
        <f>'Input Sheet'!$L28</f>
        <v>0</v>
      </c>
      <c r="AE28" t="str" cm="1">
        <f t="array" aca="1" ref="AE28" ca="1">IFERROR(AVERAGE(_xlfn._xlws.FILTER(tgene3_ct_vals,(tgene3_sample_list='Input Sheet'!$L28)*(tgene3_ct_vals&lt;&gt;0))),"all reps 0")</f>
        <v>all reps 0</v>
      </c>
      <c r="AF28" t="e">
        <f t="shared" ca="1" si="9"/>
        <v>#VALUE!</v>
      </c>
      <c r="AG28" t="e">
        <f t="shared" ca="1" si="10"/>
        <v>#VALUE!</v>
      </c>
      <c r="AH28" t="e">
        <f t="shared" ca="1" si="63"/>
        <v>#VALUE!</v>
      </c>
      <c r="AI28" t="e">
        <f t="shared" ca="1" si="11"/>
        <v>#VALUE!</v>
      </c>
      <c r="AJ28" t="str" cm="1">
        <f t="array" aca="1" ref="AJ28" ca="1">IF(SUM(IFERROR(AE28:AI28, 0))+TODAY()*0=0, "Invalid", "Valid")</f>
        <v>Invalid</v>
      </c>
      <c r="AN28">
        <f>'Input Sheet'!$L28</f>
        <v>0</v>
      </c>
      <c r="AO28" t="str" cm="1">
        <f t="array" aca="1" ref="AO28" ca="1">IFERROR(AVERAGE(_xlfn._xlws.FILTER(tgene4_ct_vals,(tgene4_sample_list='Input Sheet'!$L28)*(tgene4_ct_vals&lt;&gt;0))),"all reps 0")</f>
        <v>all reps 0</v>
      </c>
      <c r="AP28" t="e">
        <f t="shared" ca="1" si="12"/>
        <v>#VALUE!</v>
      </c>
      <c r="AQ28" t="e">
        <f t="shared" ca="1" si="13"/>
        <v>#VALUE!</v>
      </c>
      <c r="AR28" t="e">
        <f t="shared" ca="1" si="64"/>
        <v>#VALUE!</v>
      </c>
      <c r="AS28" t="e">
        <f t="shared" ca="1" si="14"/>
        <v>#VALUE!</v>
      </c>
      <c r="AT28" t="str" cm="1">
        <f t="array" aca="1" ref="AT28" ca="1">IF(SUM(IFERROR(AO28:AS28, 0))+TODAY()*0=0, "Invalid", "Valid")</f>
        <v>Invalid</v>
      </c>
      <c r="AX28">
        <f>'Input Sheet'!$L28</f>
        <v>0</v>
      </c>
      <c r="AY28" t="str" cm="1">
        <f t="array" aca="1" ref="AY28" ca="1">IFERROR(AVERAGE(_xlfn._xlws.FILTER(tgene5_ct_vals,(tgene5_sample_list='Input Sheet'!$L28)*(tgene5_ct_vals&lt;&gt;0))),"all reps 0")</f>
        <v>all reps 0</v>
      </c>
      <c r="AZ28" t="e">
        <f t="shared" ca="1" si="15"/>
        <v>#VALUE!</v>
      </c>
      <c r="BA28" t="e">
        <f t="shared" ca="1" si="16"/>
        <v>#VALUE!</v>
      </c>
      <c r="BB28" t="e">
        <f t="shared" ca="1" si="65"/>
        <v>#VALUE!</v>
      </c>
      <c r="BC28" t="e">
        <f t="shared" ca="1" si="17"/>
        <v>#VALUE!</v>
      </c>
      <c r="BD28" t="str" cm="1">
        <f t="array" aca="1" ref="BD28" ca="1">IF(SUM(IFERROR(AY28:BC28, 0))+TODAY()*0=0, "Invalid", "Valid")</f>
        <v>Invalid</v>
      </c>
      <c r="BH28">
        <f>'Input Sheet'!$L28</f>
        <v>0</v>
      </c>
      <c r="BI28" t="str" cm="1">
        <f t="array" aca="1" ref="BI28" ca="1">IFERROR(AVERAGE(_xlfn._xlws.FILTER(tgene6_ct_vals,(tgene6_sample_list='Input Sheet'!$L28)*(tgene6_ct_vals&lt;&gt;0))),"all reps 0")</f>
        <v>all reps 0</v>
      </c>
      <c r="BJ28" t="e">
        <f t="shared" ca="1" si="18"/>
        <v>#VALUE!</v>
      </c>
      <c r="BK28" t="e">
        <f t="shared" ca="1" si="19"/>
        <v>#VALUE!</v>
      </c>
      <c r="BL28" t="e">
        <f t="shared" ca="1" si="66"/>
        <v>#VALUE!</v>
      </c>
      <c r="BM28" t="e">
        <f t="shared" ca="1" si="20"/>
        <v>#VALUE!</v>
      </c>
      <c r="BN28" t="str" cm="1">
        <f t="array" aca="1" ref="BN28" ca="1">IF(SUM(IFERROR(BI28:BM28, 0))+TODAY()*0=0, "Invalid", "Valid")</f>
        <v>Invalid</v>
      </c>
      <c r="BR28">
        <f>'Input Sheet'!$L28</f>
        <v>0</v>
      </c>
      <c r="BS28" t="str" cm="1">
        <f t="array" aca="1" ref="BS28" ca="1">IFERROR(AVERAGE(_xlfn._xlws.FILTER(tgene7_ct_vals,(tgene7_sample_list='Input Sheet'!$L28)*(tgene7_ct_vals&lt;&gt;0))),"all reps 0")</f>
        <v>all reps 0</v>
      </c>
      <c r="BT28" t="e">
        <f t="shared" ca="1" si="21"/>
        <v>#VALUE!</v>
      </c>
      <c r="BU28" t="e">
        <f t="shared" ca="1" si="22"/>
        <v>#VALUE!</v>
      </c>
      <c r="BV28" t="e">
        <f t="shared" ca="1" si="67"/>
        <v>#VALUE!</v>
      </c>
      <c r="BW28" t="e">
        <f t="shared" ca="1" si="23"/>
        <v>#VALUE!</v>
      </c>
      <c r="BX28" t="str" cm="1">
        <f t="array" aca="1" ref="BX28" ca="1">IF(SUM(IFERROR(BS28:BW28, 0))+TODAY()*0=0, "Invalid", "Valid")</f>
        <v>Invalid</v>
      </c>
      <c r="CB28">
        <f>'Input Sheet'!$L28</f>
        <v>0</v>
      </c>
      <c r="CC28" t="str" cm="1">
        <f t="array" aca="1" ref="CC28" ca="1">IFERROR(AVERAGE(_xlfn._xlws.FILTER(tgene8_ct_vals,(tgene8_sample_list='Input Sheet'!$L28)*(tgene8_ct_vals&lt;&gt;0))),"all reps 0")</f>
        <v>all reps 0</v>
      </c>
      <c r="CD28" t="e">
        <f t="shared" ca="1" si="24"/>
        <v>#VALUE!</v>
      </c>
      <c r="CE28" t="e">
        <f t="shared" ca="1" si="25"/>
        <v>#VALUE!</v>
      </c>
      <c r="CF28" t="e">
        <f t="shared" ca="1" si="68"/>
        <v>#VALUE!</v>
      </c>
      <c r="CG28" t="e">
        <f t="shared" ca="1" si="26"/>
        <v>#VALUE!</v>
      </c>
      <c r="CH28" t="str" cm="1">
        <f t="array" aca="1" ref="CH28" ca="1">IF(SUM(IFERROR(CC28:CG28, 0))+TODAY()*0=0, "Invalid", "Valid")</f>
        <v>Invalid</v>
      </c>
      <c r="CL28">
        <f>'Input Sheet'!$L28</f>
        <v>0</v>
      </c>
      <c r="CM28" t="str" cm="1">
        <f t="array" aca="1" ref="CM28" ca="1">IFERROR(AVERAGE(_xlfn._xlws.FILTER(tgene9_ct_vals,(tgene9_sample_list='Input Sheet'!$L28)*(tgene9_ct_vals&lt;&gt;0))),"all reps 0")</f>
        <v>all reps 0</v>
      </c>
      <c r="CN28" t="e">
        <f t="shared" ca="1" si="27"/>
        <v>#VALUE!</v>
      </c>
      <c r="CO28" t="e">
        <f t="shared" ca="1" si="28"/>
        <v>#VALUE!</v>
      </c>
      <c r="CP28" t="e">
        <f t="shared" ca="1" si="69"/>
        <v>#VALUE!</v>
      </c>
      <c r="CQ28" t="e">
        <f t="shared" ca="1" si="29"/>
        <v>#VALUE!</v>
      </c>
      <c r="CR28" t="str" cm="1">
        <f t="array" aca="1" ref="CR28" ca="1">IF(SUM(IFERROR(CM28:CQ28, 0))+TODAY()*0=0, "Invalid", "Valid")</f>
        <v>Invalid</v>
      </c>
      <c r="CV28">
        <f>'Input Sheet'!$L28</f>
        <v>0</v>
      </c>
      <c r="CW28" t="str" cm="1">
        <f t="array" aca="1" ref="CW28" ca="1">IFERROR(AVERAGE(_xlfn._xlws.FILTER(tgene10_ct_vals,(tgene10_sample_list='Input Sheet'!$L28)*(tgene10_ct_vals&lt;&gt;0))),"all reps 0")</f>
        <v>all reps 0</v>
      </c>
      <c r="CX28" t="e">
        <f t="shared" ca="1" si="30"/>
        <v>#VALUE!</v>
      </c>
      <c r="CY28" t="e">
        <f t="shared" ca="1" si="31"/>
        <v>#VALUE!</v>
      </c>
      <c r="CZ28" t="e">
        <f t="shared" ca="1" si="70"/>
        <v>#VALUE!</v>
      </c>
      <c r="DA28" t="e">
        <f t="shared" ca="1" si="32"/>
        <v>#VALUE!</v>
      </c>
      <c r="DB28" t="str" cm="1">
        <f t="array" aca="1" ref="DB28" ca="1">IF(SUM(IFERROR(CW28:DA28, 0))+TODAY()*0=0, "Invalid", "Valid")</f>
        <v>Invalid</v>
      </c>
      <c r="DF28">
        <f>'Input Sheet'!$L28</f>
        <v>0</v>
      </c>
      <c r="DG28" t="str" cm="1">
        <f t="array" aca="1" ref="DG28" ca="1">IFERROR(AVERAGE(_xlfn._xlws.FILTER(tgene11_ct_vals,(tgene11_sample_list='Input Sheet'!$L28)*(tgene11_ct_vals&lt;&gt;0))),"all reps 0")</f>
        <v>all reps 0</v>
      </c>
      <c r="DH28" t="e">
        <f t="shared" ca="1" si="33"/>
        <v>#VALUE!</v>
      </c>
      <c r="DI28" t="e">
        <f t="shared" ca="1" si="34"/>
        <v>#VALUE!</v>
      </c>
      <c r="DJ28" t="e">
        <f t="shared" ca="1" si="71"/>
        <v>#VALUE!</v>
      </c>
      <c r="DK28" t="e">
        <f t="shared" ca="1" si="35"/>
        <v>#VALUE!</v>
      </c>
      <c r="DL28" t="str" cm="1">
        <f t="array" aca="1" ref="DL28" ca="1">IF(SUM(IFERROR(DG28:DK28, 0))+TODAY()*0=0, "Invalid", "Valid")</f>
        <v>Invalid</v>
      </c>
      <c r="DP28">
        <f>'Input Sheet'!$L28</f>
        <v>0</v>
      </c>
      <c r="DQ28" t="str" cm="1">
        <f t="array" aca="1" ref="DQ28" ca="1">IFERROR(AVERAGE(_xlfn._xlws.FILTER(tgene12_ct_vals,(tgene12_sample_list='Input Sheet'!$L28)*(tgene12_ct_vals&lt;&gt;0))),"all reps 0")</f>
        <v>all reps 0</v>
      </c>
      <c r="DR28" t="e">
        <f t="shared" ca="1" si="36"/>
        <v>#VALUE!</v>
      </c>
      <c r="DS28" t="e">
        <f t="shared" ca="1" si="37"/>
        <v>#VALUE!</v>
      </c>
      <c r="DT28" t="e">
        <f t="shared" ca="1" si="72"/>
        <v>#VALUE!</v>
      </c>
      <c r="DU28" t="e">
        <f t="shared" ca="1" si="38"/>
        <v>#VALUE!</v>
      </c>
      <c r="DV28" t="str" cm="1">
        <f t="array" aca="1" ref="DV28" ca="1">IF(SUM(IFERROR(DQ28:DU28, 0))+TODAY()*0=0, "Invalid", "Valid")</f>
        <v>Invalid</v>
      </c>
      <c r="DZ28">
        <f>'Input Sheet'!$L28</f>
        <v>0</v>
      </c>
      <c r="EA28" t="str" cm="1">
        <f t="array" aca="1" ref="EA28" ca="1">IFERROR(AVERAGE(_xlfn._xlws.FILTER(tgene13_ct_vals,(tgene13_sample_list='Input Sheet'!$L28)*(tgene13_ct_vals&lt;&gt;0))),"all reps 0")</f>
        <v>all reps 0</v>
      </c>
      <c r="EB28" t="e">
        <f t="shared" ca="1" si="39"/>
        <v>#VALUE!</v>
      </c>
      <c r="EC28" t="e">
        <f t="shared" ca="1" si="40"/>
        <v>#VALUE!</v>
      </c>
      <c r="ED28" t="e">
        <f t="shared" ca="1" si="73"/>
        <v>#VALUE!</v>
      </c>
      <c r="EE28" t="e">
        <f t="shared" ca="1" si="41"/>
        <v>#VALUE!</v>
      </c>
      <c r="EF28" t="str" cm="1">
        <f t="array" aca="1" ref="EF28" ca="1">IF(SUM(IFERROR(EA28:EE28, 0))+TODAY()*0=0, "Invalid", "Valid")</f>
        <v>Invalid</v>
      </c>
      <c r="EJ28">
        <f>'Input Sheet'!$L28</f>
        <v>0</v>
      </c>
      <c r="EK28" t="str" cm="1">
        <f t="array" aca="1" ref="EK28" ca="1">IFERROR(AVERAGE(_xlfn._xlws.FILTER(tgene14_ct_vals,(tgene14_sample_list='Input Sheet'!$L28)*(tgene14_ct_vals&lt;&gt;0))),"all reps 0")</f>
        <v>all reps 0</v>
      </c>
      <c r="EL28" t="e">
        <f t="shared" ca="1" si="42"/>
        <v>#VALUE!</v>
      </c>
      <c r="EM28" t="e">
        <f t="shared" ca="1" si="43"/>
        <v>#VALUE!</v>
      </c>
      <c r="EN28" t="e">
        <f t="shared" ca="1" si="74"/>
        <v>#VALUE!</v>
      </c>
      <c r="EO28" t="e">
        <f t="shared" ca="1" si="44"/>
        <v>#VALUE!</v>
      </c>
      <c r="EP28" t="str" cm="1">
        <f t="array" aca="1" ref="EP28" ca="1">IF(SUM(IFERROR(EK28:EO28, 0))+TODAY()*0=0, "Invalid", "Valid")</f>
        <v>Invalid</v>
      </c>
      <c r="ET28">
        <f>'Input Sheet'!$L28</f>
        <v>0</v>
      </c>
      <c r="EU28" t="str" cm="1">
        <f t="array" aca="1" ref="EU28" ca="1">IFERROR(AVERAGE(_xlfn._xlws.FILTER(tgene15_ct_vals,(tgene15_sample_list='Input Sheet'!$L28)*(tgene15_ct_vals&lt;&gt;0))),"all reps 0")</f>
        <v>all reps 0</v>
      </c>
      <c r="EV28" t="e">
        <f t="shared" ca="1" si="45"/>
        <v>#VALUE!</v>
      </c>
      <c r="EW28" t="e">
        <f t="shared" ca="1" si="46"/>
        <v>#VALUE!</v>
      </c>
      <c r="EX28" t="e">
        <f t="shared" ca="1" si="75"/>
        <v>#VALUE!</v>
      </c>
      <c r="EY28" t="e">
        <f t="shared" ca="1" si="47"/>
        <v>#VALUE!</v>
      </c>
      <c r="EZ28" t="str" cm="1">
        <f t="array" aca="1" ref="EZ28" ca="1">IF(SUM(IFERROR(EU28:EY28, 0))+TODAY()*0=0, "Invalid", "Valid")</f>
        <v>Invalid</v>
      </c>
      <c r="FD28">
        <f>'Input Sheet'!$L28</f>
        <v>0</v>
      </c>
      <c r="FE28" t="str" cm="1">
        <f t="array" aca="1" ref="FE28" ca="1">IFERROR(AVERAGE(_xlfn._xlws.FILTER(tgene16_ct_vals,(tgene16_sample_list='Input Sheet'!$L28)*(tgene16_ct_vals&lt;&gt;0))),"all reps 0")</f>
        <v>all reps 0</v>
      </c>
      <c r="FF28" t="e">
        <f t="shared" ca="1" si="48"/>
        <v>#VALUE!</v>
      </c>
      <c r="FG28" t="e">
        <f t="shared" ca="1" si="49"/>
        <v>#VALUE!</v>
      </c>
      <c r="FH28" t="e">
        <f t="shared" ca="1" si="76"/>
        <v>#VALUE!</v>
      </c>
      <c r="FI28" t="e">
        <f t="shared" ca="1" si="50"/>
        <v>#VALUE!</v>
      </c>
      <c r="FJ28" t="str" cm="1">
        <f t="array" aca="1" ref="FJ28" ca="1">IF(SUM(IFERROR(FE28:FI28, 0))+TODAY()*0=0, "Invalid", "Valid")</f>
        <v>Invalid</v>
      </c>
      <c r="FN28">
        <f>'Input Sheet'!$L28</f>
        <v>0</v>
      </c>
      <c r="FO28" t="str" cm="1">
        <f t="array" aca="1" ref="FO28" ca="1">IFERROR(AVERAGE(_xlfn._xlws.FILTER(tgene17_ct_vals,(tgene17_sample_list='Input Sheet'!$L28)*(tgene17_ct_vals&lt;&gt;0))),"all reps 0")</f>
        <v>all reps 0</v>
      </c>
      <c r="FP28" t="e">
        <f t="shared" ca="1" si="51"/>
        <v>#VALUE!</v>
      </c>
      <c r="FQ28" t="e">
        <f t="shared" ca="1" si="52"/>
        <v>#VALUE!</v>
      </c>
      <c r="FR28" t="e">
        <f t="shared" ca="1" si="77"/>
        <v>#VALUE!</v>
      </c>
      <c r="FS28" t="e">
        <f t="shared" ca="1" si="53"/>
        <v>#VALUE!</v>
      </c>
      <c r="FT28" t="str" cm="1">
        <f t="array" aca="1" ref="FT28" ca="1">IF(SUM(IFERROR(FO28:FS28, 0))+TODAY()*0=0, "Invalid", "Valid")</f>
        <v>Invalid</v>
      </c>
      <c r="FX28">
        <f>'Input Sheet'!$L28</f>
        <v>0</v>
      </c>
      <c r="FY28" t="str" cm="1">
        <f t="array" aca="1" ref="FY28" ca="1">IFERROR(AVERAGE(_xlfn._xlws.FILTER(tgene18_ct_vals,(tgene18_sample_list='Input Sheet'!$L28)*(tgene18_ct_vals&lt;&gt;0))),"all reps 0")</f>
        <v>all reps 0</v>
      </c>
      <c r="FZ28" t="e">
        <f t="shared" ca="1" si="54"/>
        <v>#VALUE!</v>
      </c>
      <c r="GA28" t="e">
        <f t="shared" ca="1" si="55"/>
        <v>#VALUE!</v>
      </c>
      <c r="GB28" t="e">
        <f t="shared" ca="1" si="78"/>
        <v>#VALUE!</v>
      </c>
      <c r="GC28" t="e">
        <f t="shared" ca="1" si="56"/>
        <v>#VALUE!</v>
      </c>
      <c r="GD28" t="str" cm="1">
        <f t="array" aca="1" ref="GD28" ca="1">IF(SUM(IFERROR(FY28:GC28, 0))+TODAY()*0=0, "Invalid", "Valid")</f>
        <v>Invalid</v>
      </c>
      <c r="GH28">
        <f>'Input Sheet'!$L28</f>
        <v>0</v>
      </c>
      <c r="GI28" t="str" cm="1">
        <f t="array" aca="1" ref="GI28" ca="1">IFERROR(AVERAGE(_xlfn._xlws.FILTER(tgene19_ct_vals,(tgene19_sample_list='Input Sheet'!$L28)*(tgene19_ct_vals&lt;&gt;0))),"all reps 0")</f>
        <v>all reps 0</v>
      </c>
      <c r="GJ28" t="e">
        <f t="shared" ca="1" si="57"/>
        <v>#VALUE!</v>
      </c>
      <c r="GK28" t="e">
        <f t="shared" ca="1" si="58"/>
        <v>#VALUE!</v>
      </c>
      <c r="GL28" t="e">
        <f t="shared" ca="1" si="79"/>
        <v>#VALUE!</v>
      </c>
      <c r="GM28" t="e">
        <f t="shared" ca="1" si="59"/>
        <v>#VALUE!</v>
      </c>
      <c r="GN28" t="str" cm="1">
        <f t="array" aca="1" ref="GN28" ca="1">IF(SUM(IFERROR(GI28:GM28, 0))+TODAY()*0=0, "Invalid", "Valid")</f>
        <v>Invalid</v>
      </c>
      <c r="GR28">
        <f>'Input Sheet'!$L28</f>
        <v>0</v>
      </c>
      <c r="GS28" t="str" cm="1">
        <f t="array" aca="1" ref="GS28" ca="1">IFERROR(AVERAGE(_xlfn._xlws.FILTER(tgene20_ct_vals,(tgene20_sample_list='Input Sheet'!$L28)*(tgene20_ct_vals&lt;&gt;0))),"all reps 0")</f>
        <v>all reps 0</v>
      </c>
      <c r="GT28" t="e">
        <f t="shared" ca="1" si="60"/>
        <v>#VALUE!</v>
      </c>
      <c r="GU28" t="e">
        <f t="shared" ca="1" si="61"/>
        <v>#VALUE!</v>
      </c>
      <c r="GV28" t="e">
        <f t="shared" ca="1" si="80"/>
        <v>#VALUE!</v>
      </c>
      <c r="GW28" t="e">
        <f t="shared" ca="1" si="62"/>
        <v>#VALUE!</v>
      </c>
      <c r="GX28" t="str" cm="1">
        <f t="array" aca="1" ref="GX28" ca="1">IF(SUM(IFERROR(GS28:GW28, 0))+TODAY()*0=0, "Invalid", "Valid")</f>
        <v>Invalid</v>
      </c>
    </row>
    <row r="29" spans="4:206" x14ac:dyDescent="0.2">
      <c r="D29">
        <f>'Input Sheet'!$L29</f>
        <v>0</v>
      </c>
      <c r="E29" cm="1">
        <f t="array" aca="1" ref="E29" ca="1">IFERROR(AVERAGE(_xlfn._xlws.FILTER(hk_ct_vals,(hk_sample_list='Input Sheet'!$L29)*(hk_ct_vals&lt;&gt;0))),0)</f>
        <v>0</v>
      </c>
      <c r="F29" t="str">
        <f t="shared" ca="1" si="0"/>
        <v>Invalid</v>
      </c>
      <c r="J29">
        <f>'Input Sheet'!$L29</f>
        <v>0</v>
      </c>
      <c r="K29" t="str" cm="1">
        <f t="array" aca="1" ref="K29" ca="1">IFERROR(AVERAGE(_xlfn._xlws.FILTER(tgene1_ct_vals,(tgene1_sample_list='Input Sheet'!$L29)*(tgene1_ct_vals&lt;&gt;0))),"")</f>
        <v/>
      </c>
      <c r="L29" t="e">
        <f t="shared" ca="1" si="1"/>
        <v>#VALUE!</v>
      </c>
      <c r="M29" t="e">
        <f t="shared" ca="1" si="2"/>
        <v>#VALUE!</v>
      </c>
      <c r="N29" t="e">
        <f t="shared" ca="1" si="3"/>
        <v>#VALUE!</v>
      </c>
      <c r="O29" t="e">
        <f t="shared" ca="1" si="4"/>
        <v>#VALUE!</v>
      </c>
      <c r="P29" t="str" cm="1">
        <f t="array" aca="1" ref="P29" ca="1">IF(SUM(IFERROR(K29:O29, 0))+TODAY()*0=0, "Invalid", "Valid")</f>
        <v>Invalid</v>
      </c>
      <c r="T29">
        <f>'Input Sheet'!$L29</f>
        <v>0</v>
      </c>
      <c r="U29" t="str" cm="1">
        <f t="array" aca="1" ref="U29" ca="1">IFERROR(AVERAGE(_xlfn._xlws.FILTER(tgene2_ct_vals,(tgene2_sample_list='Input Sheet'!$L29)*(tgene2_ct_vals&lt;&gt;0))),"all reps 0")</f>
        <v>all reps 0</v>
      </c>
      <c r="V29" t="e">
        <f t="shared" ca="1" si="5"/>
        <v>#VALUE!</v>
      </c>
      <c r="W29" t="e">
        <f t="shared" ca="1" si="6"/>
        <v>#VALUE!</v>
      </c>
      <c r="X29" t="e">
        <f t="shared" ca="1" si="7"/>
        <v>#VALUE!</v>
      </c>
      <c r="Y29" t="e">
        <f t="shared" ca="1" si="8"/>
        <v>#VALUE!</v>
      </c>
      <c r="Z29" t="str" cm="1">
        <f t="array" aca="1" ref="Z29" ca="1">IF(SUM(IFERROR(U29:Y29, 0))+TODAY()*0=0, "Invalid", "Valid")</f>
        <v>Invalid</v>
      </c>
      <c r="AD29">
        <f>'Input Sheet'!$L29</f>
        <v>0</v>
      </c>
      <c r="AE29" t="str" cm="1">
        <f t="array" aca="1" ref="AE29" ca="1">IFERROR(AVERAGE(_xlfn._xlws.FILTER(tgene3_ct_vals,(tgene3_sample_list='Input Sheet'!$L29)*(tgene3_ct_vals&lt;&gt;0))),"all reps 0")</f>
        <v>all reps 0</v>
      </c>
      <c r="AF29" t="e">
        <f t="shared" ca="1" si="9"/>
        <v>#VALUE!</v>
      </c>
      <c r="AG29" t="e">
        <f t="shared" ca="1" si="10"/>
        <v>#VALUE!</v>
      </c>
      <c r="AH29" t="e">
        <f t="shared" ca="1" si="63"/>
        <v>#VALUE!</v>
      </c>
      <c r="AI29" t="e">
        <f t="shared" ca="1" si="11"/>
        <v>#VALUE!</v>
      </c>
      <c r="AJ29" t="str" cm="1">
        <f t="array" aca="1" ref="AJ29" ca="1">IF(SUM(IFERROR(AE29:AI29, 0))+TODAY()*0=0, "Invalid", "Valid")</f>
        <v>Invalid</v>
      </c>
      <c r="AN29">
        <f>'Input Sheet'!$L29</f>
        <v>0</v>
      </c>
      <c r="AO29" t="str" cm="1">
        <f t="array" aca="1" ref="AO29" ca="1">IFERROR(AVERAGE(_xlfn._xlws.FILTER(tgene4_ct_vals,(tgene4_sample_list='Input Sheet'!$L29)*(tgene4_ct_vals&lt;&gt;0))),"all reps 0")</f>
        <v>all reps 0</v>
      </c>
      <c r="AP29" t="e">
        <f t="shared" ca="1" si="12"/>
        <v>#VALUE!</v>
      </c>
      <c r="AQ29" t="e">
        <f t="shared" ca="1" si="13"/>
        <v>#VALUE!</v>
      </c>
      <c r="AR29" t="e">
        <f t="shared" ca="1" si="64"/>
        <v>#VALUE!</v>
      </c>
      <c r="AS29" t="e">
        <f t="shared" ca="1" si="14"/>
        <v>#VALUE!</v>
      </c>
      <c r="AT29" t="str" cm="1">
        <f t="array" aca="1" ref="AT29" ca="1">IF(SUM(IFERROR(AO29:AS29, 0))+TODAY()*0=0, "Invalid", "Valid")</f>
        <v>Invalid</v>
      </c>
      <c r="AX29">
        <f>'Input Sheet'!$L29</f>
        <v>0</v>
      </c>
      <c r="AY29" t="str" cm="1">
        <f t="array" aca="1" ref="AY29" ca="1">IFERROR(AVERAGE(_xlfn._xlws.FILTER(tgene5_ct_vals,(tgene5_sample_list='Input Sheet'!$L29)*(tgene5_ct_vals&lt;&gt;0))),"all reps 0")</f>
        <v>all reps 0</v>
      </c>
      <c r="AZ29" t="e">
        <f t="shared" ca="1" si="15"/>
        <v>#VALUE!</v>
      </c>
      <c r="BA29" t="e">
        <f t="shared" ca="1" si="16"/>
        <v>#VALUE!</v>
      </c>
      <c r="BB29" t="e">
        <f t="shared" ca="1" si="65"/>
        <v>#VALUE!</v>
      </c>
      <c r="BC29" t="e">
        <f t="shared" ca="1" si="17"/>
        <v>#VALUE!</v>
      </c>
      <c r="BD29" t="str" cm="1">
        <f t="array" aca="1" ref="BD29" ca="1">IF(SUM(IFERROR(AY29:BC29, 0))+TODAY()*0=0, "Invalid", "Valid")</f>
        <v>Invalid</v>
      </c>
      <c r="BH29">
        <f>'Input Sheet'!$L29</f>
        <v>0</v>
      </c>
      <c r="BI29" t="str" cm="1">
        <f t="array" aca="1" ref="BI29" ca="1">IFERROR(AVERAGE(_xlfn._xlws.FILTER(tgene6_ct_vals,(tgene6_sample_list='Input Sheet'!$L29)*(tgene6_ct_vals&lt;&gt;0))),"all reps 0")</f>
        <v>all reps 0</v>
      </c>
      <c r="BJ29" t="e">
        <f t="shared" ca="1" si="18"/>
        <v>#VALUE!</v>
      </c>
      <c r="BK29" t="e">
        <f t="shared" ca="1" si="19"/>
        <v>#VALUE!</v>
      </c>
      <c r="BL29" t="e">
        <f t="shared" ca="1" si="66"/>
        <v>#VALUE!</v>
      </c>
      <c r="BM29" t="e">
        <f t="shared" ca="1" si="20"/>
        <v>#VALUE!</v>
      </c>
      <c r="BN29" t="str" cm="1">
        <f t="array" aca="1" ref="BN29" ca="1">IF(SUM(IFERROR(BI29:BM29, 0))+TODAY()*0=0, "Invalid", "Valid")</f>
        <v>Invalid</v>
      </c>
      <c r="BR29">
        <f>'Input Sheet'!$L29</f>
        <v>0</v>
      </c>
      <c r="BS29" t="str" cm="1">
        <f t="array" aca="1" ref="BS29" ca="1">IFERROR(AVERAGE(_xlfn._xlws.FILTER(tgene7_ct_vals,(tgene7_sample_list='Input Sheet'!$L29)*(tgene7_ct_vals&lt;&gt;0))),"all reps 0")</f>
        <v>all reps 0</v>
      </c>
      <c r="BT29" t="e">
        <f t="shared" ca="1" si="21"/>
        <v>#VALUE!</v>
      </c>
      <c r="BU29" t="e">
        <f t="shared" ca="1" si="22"/>
        <v>#VALUE!</v>
      </c>
      <c r="BV29" t="e">
        <f t="shared" ca="1" si="67"/>
        <v>#VALUE!</v>
      </c>
      <c r="BW29" t="e">
        <f t="shared" ca="1" si="23"/>
        <v>#VALUE!</v>
      </c>
      <c r="BX29" t="str" cm="1">
        <f t="array" aca="1" ref="BX29" ca="1">IF(SUM(IFERROR(BS29:BW29, 0))+TODAY()*0=0, "Invalid", "Valid")</f>
        <v>Invalid</v>
      </c>
      <c r="CB29">
        <f>'Input Sheet'!$L29</f>
        <v>0</v>
      </c>
      <c r="CC29" t="str" cm="1">
        <f t="array" aca="1" ref="CC29" ca="1">IFERROR(AVERAGE(_xlfn._xlws.FILTER(tgene8_ct_vals,(tgene8_sample_list='Input Sheet'!$L29)*(tgene8_ct_vals&lt;&gt;0))),"all reps 0")</f>
        <v>all reps 0</v>
      </c>
      <c r="CD29" t="e">
        <f t="shared" ca="1" si="24"/>
        <v>#VALUE!</v>
      </c>
      <c r="CE29" t="e">
        <f t="shared" ca="1" si="25"/>
        <v>#VALUE!</v>
      </c>
      <c r="CF29" t="e">
        <f t="shared" ca="1" si="68"/>
        <v>#VALUE!</v>
      </c>
      <c r="CG29" t="e">
        <f t="shared" ca="1" si="26"/>
        <v>#VALUE!</v>
      </c>
      <c r="CH29" t="str" cm="1">
        <f t="array" aca="1" ref="CH29" ca="1">IF(SUM(IFERROR(CC29:CG29, 0))+TODAY()*0=0, "Invalid", "Valid")</f>
        <v>Invalid</v>
      </c>
      <c r="CL29">
        <f>'Input Sheet'!$L29</f>
        <v>0</v>
      </c>
      <c r="CM29" t="str" cm="1">
        <f t="array" aca="1" ref="CM29" ca="1">IFERROR(AVERAGE(_xlfn._xlws.FILTER(tgene9_ct_vals,(tgene9_sample_list='Input Sheet'!$L29)*(tgene9_ct_vals&lt;&gt;0))),"all reps 0")</f>
        <v>all reps 0</v>
      </c>
      <c r="CN29" t="e">
        <f t="shared" ca="1" si="27"/>
        <v>#VALUE!</v>
      </c>
      <c r="CO29" t="e">
        <f t="shared" ca="1" si="28"/>
        <v>#VALUE!</v>
      </c>
      <c r="CP29" t="e">
        <f t="shared" ca="1" si="69"/>
        <v>#VALUE!</v>
      </c>
      <c r="CQ29" t="e">
        <f t="shared" ca="1" si="29"/>
        <v>#VALUE!</v>
      </c>
      <c r="CR29" t="str" cm="1">
        <f t="array" aca="1" ref="CR29" ca="1">IF(SUM(IFERROR(CM29:CQ29, 0))+TODAY()*0=0, "Invalid", "Valid")</f>
        <v>Invalid</v>
      </c>
      <c r="CV29">
        <f>'Input Sheet'!$L29</f>
        <v>0</v>
      </c>
      <c r="CW29" t="str" cm="1">
        <f t="array" aca="1" ref="CW29" ca="1">IFERROR(AVERAGE(_xlfn._xlws.FILTER(tgene10_ct_vals,(tgene10_sample_list='Input Sheet'!$L29)*(tgene10_ct_vals&lt;&gt;0))),"all reps 0")</f>
        <v>all reps 0</v>
      </c>
      <c r="CX29" t="e">
        <f t="shared" ca="1" si="30"/>
        <v>#VALUE!</v>
      </c>
      <c r="CY29" t="e">
        <f t="shared" ca="1" si="31"/>
        <v>#VALUE!</v>
      </c>
      <c r="CZ29" t="e">
        <f t="shared" ca="1" si="70"/>
        <v>#VALUE!</v>
      </c>
      <c r="DA29" t="e">
        <f t="shared" ca="1" si="32"/>
        <v>#VALUE!</v>
      </c>
      <c r="DB29" t="str" cm="1">
        <f t="array" aca="1" ref="DB29" ca="1">IF(SUM(IFERROR(CW29:DA29, 0))+TODAY()*0=0, "Invalid", "Valid")</f>
        <v>Invalid</v>
      </c>
      <c r="DF29">
        <f>'Input Sheet'!$L29</f>
        <v>0</v>
      </c>
      <c r="DG29" t="str" cm="1">
        <f t="array" aca="1" ref="DG29" ca="1">IFERROR(AVERAGE(_xlfn._xlws.FILTER(tgene11_ct_vals,(tgene11_sample_list='Input Sheet'!$L29)*(tgene11_ct_vals&lt;&gt;0))),"all reps 0")</f>
        <v>all reps 0</v>
      </c>
      <c r="DH29" t="e">
        <f t="shared" ca="1" si="33"/>
        <v>#VALUE!</v>
      </c>
      <c r="DI29" t="e">
        <f t="shared" ca="1" si="34"/>
        <v>#VALUE!</v>
      </c>
      <c r="DJ29" t="e">
        <f t="shared" ca="1" si="71"/>
        <v>#VALUE!</v>
      </c>
      <c r="DK29" t="e">
        <f t="shared" ca="1" si="35"/>
        <v>#VALUE!</v>
      </c>
      <c r="DL29" t="str" cm="1">
        <f t="array" aca="1" ref="DL29" ca="1">IF(SUM(IFERROR(DG29:DK29, 0))+TODAY()*0=0, "Invalid", "Valid")</f>
        <v>Invalid</v>
      </c>
      <c r="DP29">
        <f>'Input Sheet'!$L29</f>
        <v>0</v>
      </c>
      <c r="DQ29" t="str" cm="1">
        <f t="array" aca="1" ref="DQ29" ca="1">IFERROR(AVERAGE(_xlfn._xlws.FILTER(tgene12_ct_vals,(tgene12_sample_list='Input Sheet'!$L29)*(tgene12_ct_vals&lt;&gt;0))),"all reps 0")</f>
        <v>all reps 0</v>
      </c>
      <c r="DR29" t="e">
        <f t="shared" ca="1" si="36"/>
        <v>#VALUE!</v>
      </c>
      <c r="DS29" t="e">
        <f t="shared" ca="1" si="37"/>
        <v>#VALUE!</v>
      </c>
      <c r="DT29" t="e">
        <f t="shared" ca="1" si="72"/>
        <v>#VALUE!</v>
      </c>
      <c r="DU29" t="e">
        <f t="shared" ca="1" si="38"/>
        <v>#VALUE!</v>
      </c>
      <c r="DV29" t="str" cm="1">
        <f t="array" aca="1" ref="DV29" ca="1">IF(SUM(IFERROR(DQ29:DU29, 0))+TODAY()*0=0, "Invalid", "Valid")</f>
        <v>Invalid</v>
      </c>
      <c r="DZ29">
        <f>'Input Sheet'!$L29</f>
        <v>0</v>
      </c>
      <c r="EA29" t="str" cm="1">
        <f t="array" aca="1" ref="EA29" ca="1">IFERROR(AVERAGE(_xlfn._xlws.FILTER(tgene13_ct_vals,(tgene13_sample_list='Input Sheet'!$L29)*(tgene13_ct_vals&lt;&gt;0))),"all reps 0")</f>
        <v>all reps 0</v>
      </c>
      <c r="EB29" t="e">
        <f t="shared" ca="1" si="39"/>
        <v>#VALUE!</v>
      </c>
      <c r="EC29" t="e">
        <f t="shared" ca="1" si="40"/>
        <v>#VALUE!</v>
      </c>
      <c r="ED29" t="e">
        <f t="shared" ca="1" si="73"/>
        <v>#VALUE!</v>
      </c>
      <c r="EE29" t="e">
        <f t="shared" ca="1" si="41"/>
        <v>#VALUE!</v>
      </c>
      <c r="EF29" t="str" cm="1">
        <f t="array" aca="1" ref="EF29" ca="1">IF(SUM(IFERROR(EA29:EE29, 0))+TODAY()*0=0, "Invalid", "Valid")</f>
        <v>Invalid</v>
      </c>
      <c r="EJ29">
        <f>'Input Sheet'!$L29</f>
        <v>0</v>
      </c>
      <c r="EK29" t="str" cm="1">
        <f t="array" aca="1" ref="EK29" ca="1">IFERROR(AVERAGE(_xlfn._xlws.FILTER(tgene14_ct_vals,(tgene14_sample_list='Input Sheet'!$L29)*(tgene14_ct_vals&lt;&gt;0))),"all reps 0")</f>
        <v>all reps 0</v>
      </c>
      <c r="EL29" t="e">
        <f t="shared" ca="1" si="42"/>
        <v>#VALUE!</v>
      </c>
      <c r="EM29" t="e">
        <f t="shared" ca="1" si="43"/>
        <v>#VALUE!</v>
      </c>
      <c r="EN29" t="e">
        <f t="shared" ca="1" si="74"/>
        <v>#VALUE!</v>
      </c>
      <c r="EO29" t="e">
        <f t="shared" ca="1" si="44"/>
        <v>#VALUE!</v>
      </c>
      <c r="EP29" t="str" cm="1">
        <f t="array" aca="1" ref="EP29" ca="1">IF(SUM(IFERROR(EK29:EO29, 0))+TODAY()*0=0, "Invalid", "Valid")</f>
        <v>Invalid</v>
      </c>
      <c r="ET29">
        <f>'Input Sheet'!$L29</f>
        <v>0</v>
      </c>
      <c r="EU29" t="str" cm="1">
        <f t="array" aca="1" ref="EU29" ca="1">IFERROR(AVERAGE(_xlfn._xlws.FILTER(tgene15_ct_vals,(tgene15_sample_list='Input Sheet'!$L29)*(tgene15_ct_vals&lt;&gt;0))),"all reps 0")</f>
        <v>all reps 0</v>
      </c>
      <c r="EV29" t="e">
        <f t="shared" ca="1" si="45"/>
        <v>#VALUE!</v>
      </c>
      <c r="EW29" t="e">
        <f t="shared" ca="1" si="46"/>
        <v>#VALUE!</v>
      </c>
      <c r="EX29" t="e">
        <f t="shared" ca="1" si="75"/>
        <v>#VALUE!</v>
      </c>
      <c r="EY29" t="e">
        <f t="shared" ca="1" si="47"/>
        <v>#VALUE!</v>
      </c>
      <c r="EZ29" t="str" cm="1">
        <f t="array" aca="1" ref="EZ29" ca="1">IF(SUM(IFERROR(EU29:EY29, 0))+TODAY()*0=0, "Invalid", "Valid")</f>
        <v>Invalid</v>
      </c>
      <c r="FD29">
        <f>'Input Sheet'!$L29</f>
        <v>0</v>
      </c>
      <c r="FE29" t="str" cm="1">
        <f t="array" aca="1" ref="FE29" ca="1">IFERROR(AVERAGE(_xlfn._xlws.FILTER(tgene16_ct_vals,(tgene16_sample_list='Input Sheet'!$L29)*(tgene16_ct_vals&lt;&gt;0))),"all reps 0")</f>
        <v>all reps 0</v>
      </c>
      <c r="FF29" t="e">
        <f t="shared" ca="1" si="48"/>
        <v>#VALUE!</v>
      </c>
      <c r="FG29" t="e">
        <f t="shared" ca="1" si="49"/>
        <v>#VALUE!</v>
      </c>
      <c r="FH29" t="e">
        <f t="shared" ca="1" si="76"/>
        <v>#VALUE!</v>
      </c>
      <c r="FI29" t="e">
        <f t="shared" ca="1" si="50"/>
        <v>#VALUE!</v>
      </c>
      <c r="FJ29" t="str" cm="1">
        <f t="array" aca="1" ref="FJ29" ca="1">IF(SUM(IFERROR(FE29:FI29, 0))+TODAY()*0=0, "Invalid", "Valid")</f>
        <v>Invalid</v>
      </c>
      <c r="FN29">
        <f>'Input Sheet'!$L29</f>
        <v>0</v>
      </c>
      <c r="FO29" t="str" cm="1">
        <f t="array" aca="1" ref="FO29" ca="1">IFERROR(AVERAGE(_xlfn._xlws.FILTER(tgene17_ct_vals,(tgene17_sample_list='Input Sheet'!$L29)*(tgene17_ct_vals&lt;&gt;0))),"all reps 0")</f>
        <v>all reps 0</v>
      </c>
      <c r="FP29" t="e">
        <f t="shared" ca="1" si="51"/>
        <v>#VALUE!</v>
      </c>
      <c r="FQ29" t="e">
        <f t="shared" ca="1" si="52"/>
        <v>#VALUE!</v>
      </c>
      <c r="FR29" t="e">
        <f t="shared" ca="1" si="77"/>
        <v>#VALUE!</v>
      </c>
      <c r="FS29" t="e">
        <f t="shared" ca="1" si="53"/>
        <v>#VALUE!</v>
      </c>
      <c r="FT29" t="str" cm="1">
        <f t="array" aca="1" ref="FT29" ca="1">IF(SUM(IFERROR(FO29:FS29, 0))+TODAY()*0=0, "Invalid", "Valid")</f>
        <v>Invalid</v>
      </c>
      <c r="FX29">
        <f>'Input Sheet'!$L29</f>
        <v>0</v>
      </c>
      <c r="FY29" t="str" cm="1">
        <f t="array" aca="1" ref="FY29" ca="1">IFERROR(AVERAGE(_xlfn._xlws.FILTER(tgene18_ct_vals,(tgene18_sample_list='Input Sheet'!$L29)*(tgene18_ct_vals&lt;&gt;0))),"all reps 0")</f>
        <v>all reps 0</v>
      </c>
      <c r="FZ29" t="e">
        <f t="shared" ca="1" si="54"/>
        <v>#VALUE!</v>
      </c>
      <c r="GA29" t="e">
        <f t="shared" ca="1" si="55"/>
        <v>#VALUE!</v>
      </c>
      <c r="GB29" t="e">
        <f t="shared" ca="1" si="78"/>
        <v>#VALUE!</v>
      </c>
      <c r="GC29" t="e">
        <f t="shared" ca="1" si="56"/>
        <v>#VALUE!</v>
      </c>
      <c r="GD29" t="str" cm="1">
        <f t="array" aca="1" ref="GD29" ca="1">IF(SUM(IFERROR(FY29:GC29, 0))+TODAY()*0=0, "Invalid", "Valid")</f>
        <v>Invalid</v>
      </c>
      <c r="GH29">
        <f>'Input Sheet'!$L29</f>
        <v>0</v>
      </c>
      <c r="GI29" t="str" cm="1">
        <f t="array" aca="1" ref="GI29" ca="1">IFERROR(AVERAGE(_xlfn._xlws.FILTER(tgene19_ct_vals,(tgene19_sample_list='Input Sheet'!$L29)*(tgene19_ct_vals&lt;&gt;0))),"all reps 0")</f>
        <v>all reps 0</v>
      </c>
      <c r="GJ29" t="e">
        <f t="shared" ca="1" si="57"/>
        <v>#VALUE!</v>
      </c>
      <c r="GK29" t="e">
        <f t="shared" ca="1" si="58"/>
        <v>#VALUE!</v>
      </c>
      <c r="GL29" t="e">
        <f t="shared" ca="1" si="79"/>
        <v>#VALUE!</v>
      </c>
      <c r="GM29" t="e">
        <f t="shared" ca="1" si="59"/>
        <v>#VALUE!</v>
      </c>
      <c r="GN29" t="str" cm="1">
        <f t="array" aca="1" ref="GN29" ca="1">IF(SUM(IFERROR(GI29:GM29, 0))+TODAY()*0=0, "Invalid", "Valid")</f>
        <v>Invalid</v>
      </c>
      <c r="GR29">
        <f>'Input Sheet'!$L29</f>
        <v>0</v>
      </c>
      <c r="GS29" t="str" cm="1">
        <f t="array" aca="1" ref="GS29" ca="1">IFERROR(AVERAGE(_xlfn._xlws.FILTER(tgene20_ct_vals,(tgene20_sample_list='Input Sheet'!$L29)*(tgene20_ct_vals&lt;&gt;0))),"all reps 0")</f>
        <v>all reps 0</v>
      </c>
      <c r="GT29" t="e">
        <f t="shared" ca="1" si="60"/>
        <v>#VALUE!</v>
      </c>
      <c r="GU29" t="e">
        <f t="shared" ca="1" si="61"/>
        <v>#VALUE!</v>
      </c>
      <c r="GV29" t="e">
        <f t="shared" ca="1" si="80"/>
        <v>#VALUE!</v>
      </c>
      <c r="GW29" t="e">
        <f t="shared" ca="1" si="62"/>
        <v>#VALUE!</v>
      </c>
      <c r="GX29" t="str" cm="1">
        <f t="array" aca="1" ref="GX29" ca="1">IF(SUM(IFERROR(GS29:GW29, 0))+TODAY()*0=0, "Invalid", "Valid")</f>
        <v>Invalid</v>
      </c>
    </row>
    <row r="30" spans="4:206" x14ac:dyDescent="0.2">
      <c r="D30">
        <f>'Input Sheet'!$L30</f>
        <v>0</v>
      </c>
      <c r="E30" cm="1">
        <f t="array" aca="1" ref="E30" ca="1">IFERROR(AVERAGE(_xlfn._xlws.FILTER(hk_ct_vals,(hk_sample_list='Input Sheet'!$L30)*(hk_ct_vals&lt;&gt;0))),0)</f>
        <v>0</v>
      </c>
      <c r="F30" t="str">
        <f t="shared" ca="1" si="0"/>
        <v>Invalid</v>
      </c>
      <c r="J30">
        <f>'Input Sheet'!$L30</f>
        <v>0</v>
      </c>
      <c r="K30" t="str" cm="1">
        <f t="array" aca="1" ref="K30" ca="1">IFERROR(AVERAGE(_xlfn._xlws.FILTER(tgene1_ct_vals,(tgene1_sample_list='Input Sheet'!$L30)*(tgene1_ct_vals&lt;&gt;0))),"")</f>
        <v/>
      </c>
      <c r="L30" t="e">
        <f t="shared" ca="1" si="1"/>
        <v>#VALUE!</v>
      </c>
      <c r="M30" t="e">
        <f t="shared" ca="1" si="2"/>
        <v>#VALUE!</v>
      </c>
      <c r="N30" t="e">
        <f t="shared" ca="1" si="3"/>
        <v>#VALUE!</v>
      </c>
      <c r="O30" t="e">
        <f t="shared" ca="1" si="4"/>
        <v>#VALUE!</v>
      </c>
      <c r="P30" t="str" cm="1">
        <f t="array" aca="1" ref="P30" ca="1">IF(SUM(IFERROR(K30:O30, 0))+TODAY()*0=0, "Invalid", "Valid")</f>
        <v>Invalid</v>
      </c>
      <c r="T30">
        <f>'Input Sheet'!$L30</f>
        <v>0</v>
      </c>
      <c r="U30" t="str" cm="1">
        <f t="array" aca="1" ref="U30" ca="1">IFERROR(AVERAGE(_xlfn._xlws.FILTER(tgene2_ct_vals,(tgene2_sample_list='Input Sheet'!$L30)*(tgene2_ct_vals&lt;&gt;0))),"all reps 0")</f>
        <v>all reps 0</v>
      </c>
      <c r="V30" t="e">
        <f t="shared" ca="1" si="5"/>
        <v>#VALUE!</v>
      </c>
      <c r="W30" t="e">
        <f t="shared" ca="1" si="6"/>
        <v>#VALUE!</v>
      </c>
      <c r="X30" t="e">
        <f t="shared" ca="1" si="7"/>
        <v>#VALUE!</v>
      </c>
      <c r="Y30" t="e">
        <f t="shared" ca="1" si="8"/>
        <v>#VALUE!</v>
      </c>
      <c r="Z30" t="str" cm="1">
        <f t="array" aca="1" ref="Z30" ca="1">IF(SUM(IFERROR(U30:Y30, 0))+TODAY()*0=0, "Invalid", "Valid")</f>
        <v>Invalid</v>
      </c>
      <c r="AD30">
        <f>'Input Sheet'!$L30</f>
        <v>0</v>
      </c>
      <c r="AE30" t="str" cm="1">
        <f t="array" aca="1" ref="AE30" ca="1">IFERROR(AVERAGE(_xlfn._xlws.FILTER(tgene3_ct_vals,(tgene3_sample_list='Input Sheet'!$L30)*(tgene3_ct_vals&lt;&gt;0))),"all reps 0")</f>
        <v>all reps 0</v>
      </c>
      <c r="AF30" t="e">
        <f t="shared" ca="1" si="9"/>
        <v>#VALUE!</v>
      </c>
      <c r="AG30" t="e">
        <f t="shared" ca="1" si="10"/>
        <v>#VALUE!</v>
      </c>
      <c r="AH30" t="e">
        <f t="shared" ca="1" si="63"/>
        <v>#VALUE!</v>
      </c>
      <c r="AI30" t="e">
        <f t="shared" ca="1" si="11"/>
        <v>#VALUE!</v>
      </c>
      <c r="AJ30" t="str" cm="1">
        <f t="array" aca="1" ref="AJ30" ca="1">IF(SUM(IFERROR(AE30:AI30, 0))+TODAY()*0=0, "Invalid", "Valid")</f>
        <v>Invalid</v>
      </c>
      <c r="AN30">
        <f>'Input Sheet'!$L30</f>
        <v>0</v>
      </c>
      <c r="AO30" t="str" cm="1">
        <f t="array" aca="1" ref="AO30" ca="1">IFERROR(AVERAGE(_xlfn._xlws.FILTER(tgene4_ct_vals,(tgene4_sample_list='Input Sheet'!$L30)*(tgene4_ct_vals&lt;&gt;0))),"all reps 0")</f>
        <v>all reps 0</v>
      </c>
      <c r="AP30" t="e">
        <f t="shared" ca="1" si="12"/>
        <v>#VALUE!</v>
      </c>
      <c r="AQ30" t="e">
        <f t="shared" ca="1" si="13"/>
        <v>#VALUE!</v>
      </c>
      <c r="AR30" t="e">
        <f t="shared" ca="1" si="64"/>
        <v>#VALUE!</v>
      </c>
      <c r="AS30" t="e">
        <f t="shared" ca="1" si="14"/>
        <v>#VALUE!</v>
      </c>
      <c r="AT30" t="str" cm="1">
        <f t="array" aca="1" ref="AT30" ca="1">IF(SUM(IFERROR(AO30:AS30, 0))+TODAY()*0=0, "Invalid", "Valid")</f>
        <v>Invalid</v>
      </c>
      <c r="AX30">
        <f>'Input Sheet'!$L30</f>
        <v>0</v>
      </c>
      <c r="AY30" t="str" cm="1">
        <f t="array" aca="1" ref="AY30" ca="1">IFERROR(AVERAGE(_xlfn._xlws.FILTER(tgene5_ct_vals,(tgene5_sample_list='Input Sheet'!$L30)*(tgene5_ct_vals&lt;&gt;0))),"all reps 0")</f>
        <v>all reps 0</v>
      </c>
      <c r="AZ30" t="e">
        <f t="shared" ca="1" si="15"/>
        <v>#VALUE!</v>
      </c>
      <c r="BA30" t="e">
        <f t="shared" ca="1" si="16"/>
        <v>#VALUE!</v>
      </c>
      <c r="BB30" t="e">
        <f t="shared" ca="1" si="65"/>
        <v>#VALUE!</v>
      </c>
      <c r="BC30" t="e">
        <f t="shared" ca="1" si="17"/>
        <v>#VALUE!</v>
      </c>
      <c r="BD30" t="str" cm="1">
        <f t="array" aca="1" ref="BD30" ca="1">IF(SUM(IFERROR(AY30:BC30, 0))+TODAY()*0=0, "Invalid", "Valid")</f>
        <v>Invalid</v>
      </c>
      <c r="BH30">
        <f>'Input Sheet'!$L30</f>
        <v>0</v>
      </c>
      <c r="BI30" t="str" cm="1">
        <f t="array" aca="1" ref="BI30" ca="1">IFERROR(AVERAGE(_xlfn._xlws.FILTER(tgene6_ct_vals,(tgene6_sample_list='Input Sheet'!$L30)*(tgene6_ct_vals&lt;&gt;0))),"all reps 0")</f>
        <v>all reps 0</v>
      </c>
      <c r="BJ30" t="e">
        <f t="shared" ca="1" si="18"/>
        <v>#VALUE!</v>
      </c>
      <c r="BK30" t="e">
        <f t="shared" ca="1" si="19"/>
        <v>#VALUE!</v>
      </c>
      <c r="BL30" t="e">
        <f t="shared" ca="1" si="66"/>
        <v>#VALUE!</v>
      </c>
      <c r="BM30" t="e">
        <f t="shared" ca="1" si="20"/>
        <v>#VALUE!</v>
      </c>
      <c r="BN30" t="str" cm="1">
        <f t="array" aca="1" ref="BN30" ca="1">IF(SUM(IFERROR(BI30:BM30, 0))+TODAY()*0=0, "Invalid", "Valid")</f>
        <v>Invalid</v>
      </c>
      <c r="BR30">
        <f>'Input Sheet'!$L30</f>
        <v>0</v>
      </c>
      <c r="BS30" t="str" cm="1">
        <f t="array" aca="1" ref="BS30" ca="1">IFERROR(AVERAGE(_xlfn._xlws.FILTER(tgene7_ct_vals,(tgene7_sample_list='Input Sheet'!$L30)*(tgene7_ct_vals&lt;&gt;0))),"all reps 0")</f>
        <v>all reps 0</v>
      </c>
      <c r="BT30" t="e">
        <f t="shared" ca="1" si="21"/>
        <v>#VALUE!</v>
      </c>
      <c r="BU30" t="e">
        <f t="shared" ca="1" si="22"/>
        <v>#VALUE!</v>
      </c>
      <c r="BV30" t="e">
        <f t="shared" ca="1" si="67"/>
        <v>#VALUE!</v>
      </c>
      <c r="BW30" t="e">
        <f t="shared" ca="1" si="23"/>
        <v>#VALUE!</v>
      </c>
      <c r="BX30" t="str" cm="1">
        <f t="array" aca="1" ref="BX30" ca="1">IF(SUM(IFERROR(BS30:BW30, 0))+TODAY()*0=0, "Invalid", "Valid")</f>
        <v>Invalid</v>
      </c>
      <c r="CB30">
        <f>'Input Sheet'!$L30</f>
        <v>0</v>
      </c>
      <c r="CC30" t="str" cm="1">
        <f t="array" aca="1" ref="CC30" ca="1">IFERROR(AVERAGE(_xlfn._xlws.FILTER(tgene8_ct_vals,(tgene8_sample_list='Input Sheet'!$L30)*(tgene8_ct_vals&lt;&gt;0))),"all reps 0")</f>
        <v>all reps 0</v>
      </c>
      <c r="CD30" t="e">
        <f t="shared" ca="1" si="24"/>
        <v>#VALUE!</v>
      </c>
      <c r="CE30" t="e">
        <f t="shared" ca="1" si="25"/>
        <v>#VALUE!</v>
      </c>
      <c r="CF30" t="e">
        <f t="shared" ca="1" si="68"/>
        <v>#VALUE!</v>
      </c>
      <c r="CG30" t="e">
        <f t="shared" ca="1" si="26"/>
        <v>#VALUE!</v>
      </c>
      <c r="CH30" t="str" cm="1">
        <f t="array" aca="1" ref="CH30" ca="1">IF(SUM(IFERROR(CC30:CG30, 0))+TODAY()*0=0, "Invalid", "Valid")</f>
        <v>Invalid</v>
      </c>
      <c r="CL30">
        <f>'Input Sheet'!$L30</f>
        <v>0</v>
      </c>
      <c r="CM30" t="str" cm="1">
        <f t="array" aca="1" ref="CM30" ca="1">IFERROR(AVERAGE(_xlfn._xlws.FILTER(tgene9_ct_vals,(tgene9_sample_list='Input Sheet'!$L30)*(tgene9_ct_vals&lt;&gt;0))),"all reps 0")</f>
        <v>all reps 0</v>
      </c>
      <c r="CN30" t="e">
        <f t="shared" ca="1" si="27"/>
        <v>#VALUE!</v>
      </c>
      <c r="CO30" t="e">
        <f t="shared" ca="1" si="28"/>
        <v>#VALUE!</v>
      </c>
      <c r="CP30" t="e">
        <f t="shared" ca="1" si="69"/>
        <v>#VALUE!</v>
      </c>
      <c r="CQ30" t="e">
        <f t="shared" ca="1" si="29"/>
        <v>#VALUE!</v>
      </c>
      <c r="CR30" t="str" cm="1">
        <f t="array" aca="1" ref="CR30" ca="1">IF(SUM(IFERROR(CM30:CQ30, 0))+TODAY()*0=0, "Invalid", "Valid")</f>
        <v>Invalid</v>
      </c>
      <c r="CV30">
        <f>'Input Sheet'!$L30</f>
        <v>0</v>
      </c>
      <c r="CW30" t="str" cm="1">
        <f t="array" aca="1" ref="CW30" ca="1">IFERROR(AVERAGE(_xlfn._xlws.FILTER(tgene10_ct_vals,(tgene10_sample_list='Input Sheet'!$L30)*(tgene10_ct_vals&lt;&gt;0))),"all reps 0")</f>
        <v>all reps 0</v>
      </c>
      <c r="CX30" t="e">
        <f t="shared" ca="1" si="30"/>
        <v>#VALUE!</v>
      </c>
      <c r="CY30" t="e">
        <f t="shared" ca="1" si="31"/>
        <v>#VALUE!</v>
      </c>
      <c r="CZ30" t="e">
        <f t="shared" ca="1" si="70"/>
        <v>#VALUE!</v>
      </c>
      <c r="DA30" t="e">
        <f t="shared" ca="1" si="32"/>
        <v>#VALUE!</v>
      </c>
      <c r="DB30" t="str" cm="1">
        <f t="array" aca="1" ref="DB30" ca="1">IF(SUM(IFERROR(CW30:DA30, 0))+TODAY()*0=0, "Invalid", "Valid")</f>
        <v>Invalid</v>
      </c>
      <c r="DF30">
        <f>'Input Sheet'!$L30</f>
        <v>0</v>
      </c>
      <c r="DG30" t="str" cm="1">
        <f t="array" aca="1" ref="DG30" ca="1">IFERROR(AVERAGE(_xlfn._xlws.FILTER(tgene11_ct_vals,(tgene11_sample_list='Input Sheet'!$L30)*(tgene11_ct_vals&lt;&gt;0))),"all reps 0")</f>
        <v>all reps 0</v>
      </c>
      <c r="DH30" t="e">
        <f t="shared" ca="1" si="33"/>
        <v>#VALUE!</v>
      </c>
      <c r="DI30" t="e">
        <f t="shared" ca="1" si="34"/>
        <v>#VALUE!</v>
      </c>
      <c r="DJ30" t="e">
        <f t="shared" ca="1" si="71"/>
        <v>#VALUE!</v>
      </c>
      <c r="DK30" t="e">
        <f t="shared" ca="1" si="35"/>
        <v>#VALUE!</v>
      </c>
      <c r="DL30" t="str" cm="1">
        <f t="array" aca="1" ref="DL30" ca="1">IF(SUM(IFERROR(DG30:DK30, 0))+TODAY()*0=0, "Invalid", "Valid")</f>
        <v>Invalid</v>
      </c>
      <c r="DP30">
        <f>'Input Sheet'!$L30</f>
        <v>0</v>
      </c>
      <c r="DQ30" t="str" cm="1">
        <f t="array" aca="1" ref="DQ30" ca="1">IFERROR(AVERAGE(_xlfn._xlws.FILTER(tgene12_ct_vals,(tgene12_sample_list='Input Sheet'!$L30)*(tgene12_ct_vals&lt;&gt;0))),"all reps 0")</f>
        <v>all reps 0</v>
      </c>
      <c r="DR30" t="e">
        <f t="shared" ca="1" si="36"/>
        <v>#VALUE!</v>
      </c>
      <c r="DS30" t="e">
        <f t="shared" ca="1" si="37"/>
        <v>#VALUE!</v>
      </c>
      <c r="DT30" t="e">
        <f t="shared" ca="1" si="72"/>
        <v>#VALUE!</v>
      </c>
      <c r="DU30" t="e">
        <f t="shared" ca="1" si="38"/>
        <v>#VALUE!</v>
      </c>
      <c r="DV30" t="str" cm="1">
        <f t="array" aca="1" ref="DV30" ca="1">IF(SUM(IFERROR(DQ30:DU30, 0))+TODAY()*0=0, "Invalid", "Valid")</f>
        <v>Invalid</v>
      </c>
      <c r="DZ30">
        <f>'Input Sheet'!$L30</f>
        <v>0</v>
      </c>
      <c r="EA30" t="str" cm="1">
        <f t="array" aca="1" ref="EA30" ca="1">IFERROR(AVERAGE(_xlfn._xlws.FILTER(tgene13_ct_vals,(tgene13_sample_list='Input Sheet'!$L30)*(tgene13_ct_vals&lt;&gt;0))),"all reps 0")</f>
        <v>all reps 0</v>
      </c>
      <c r="EB30" t="e">
        <f t="shared" ca="1" si="39"/>
        <v>#VALUE!</v>
      </c>
      <c r="EC30" t="e">
        <f t="shared" ca="1" si="40"/>
        <v>#VALUE!</v>
      </c>
      <c r="ED30" t="e">
        <f t="shared" ca="1" si="73"/>
        <v>#VALUE!</v>
      </c>
      <c r="EE30" t="e">
        <f t="shared" ca="1" si="41"/>
        <v>#VALUE!</v>
      </c>
      <c r="EF30" t="str" cm="1">
        <f t="array" aca="1" ref="EF30" ca="1">IF(SUM(IFERROR(EA30:EE30, 0))+TODAY()*0=0, "Invalid", "Valid")</f>
        <v>Invalid</v>
      </c>
      <c r="EJ30">
        <f>'Input Sheet'!$L30</f>
        <v>0</v>
      </c>
      <c r="EK30" t="str" cm="1">
        <f t="array" aca="1" ref="EK30" ca="1">IFERROR(AVERAGE(_xlfn._xlws.FILTER(tgene14_ct_vals,(tgene14_sample_list='Input Sheet'!$L30)*(tgene14_ct_vals&lt;&gt;0))),"all reps 0")</f>
        <v>all reps 0</v>
      </c>
      <c r="EL30" t="e">
        <f t="shared" ca="1" si="42"/>
        <v>#VALUE!</v>
      </c>
      <c r="EM30" t="e">
        <f t="shared" ca="1" si="43"/>
        <v>#VALUE!</v>
      </c>
      <c r="EN30" t="e">
        <f t="shared" ca="1" si="74"/>
        <v>#VALUE!</v>
      </c>
      <c r="EO30" t="e">
        <f t="shared" ca="1" si="44"/>
        <v>#VALUE!</v>
      </c>
      <c r="EP30" t="str" cm="1">
        <f t="array" aca="1" ref="EP30" ca="1">IF(SUM(IFERROR(EK30:EO30, 0))+TODAY()*0=0, "Invalid", "Valid")</f>
        <v>Invalid</v>
      </c>
      <c r="ET30">
        <f>'Input Sheet'!$L30</f>
        <v>0</v>
      </c>
      <c r="EU30" t="str" cm="1">
        <f t="array" aca="1" ref="EU30" ca="1">IFERROR(AVERAGE(_xlfn._xlws.FILTER(tgene15_ct_vals,(tgene15_sample_list='Input Sheet'!$L30)*(tgene15_ct_vals&lt;&gt;0))),"all reps 0")</f>
        <v>all reps 0</v>
      </c>
      <c r="EV30" t="e">
        <f t="shared" ca="1" si="45"/>
        <v>#VALUE!</v>
      </c>
      <c r="EW30" t="e">
        <f t="shared" ca="1" si="46"/>
        <v>#VALUE!</v>
      </c>
      <c r="EX30" t="e">
        <f t="shared" ca="1" si="75"/>
        <v>#VALUE!</v>
      </c>
      <c r="EY30" t="e">
        <f t="shared" ca="1" si="47"/>
        <v>#VALUE!</v>
      </c>
      <c r="EZ30" t="str" cm="1">
        <f t="array" aca="1" ref="EZ30" ca="1">IF(SUM(IFERROR(EU30:EY30, 0))+TODAY()*0=0, "Invalid", "Valid")</f>
        <v>Invalid</v>
      </c>
      <c r="FD30">
        <f>'Input Sheet'!$L30</f>
        <v>0</v>
      </c>
      <c r="FE30" t="str" cm="1">
        <f t="array" aca="1" ref="FE30" ca="1">IFERROR(AVERAGE(_xlfn._xlws.FILTER(tgene16_ct_vals,(tgene16_sample_list='Input Sheet'!$L30)*(tgene16_ct_vals&lt;&gt;0))),"all reps 0")</f>
        <v>all reps 0</v>
      </c>
      <c r="FF30" t="e">
        <f t="shared" ca="1" si="48"/>
        <v>#VALUE!</v>
      </c>
      <c r="FG30" t="e">
        <f t="shared" ca="1" si="49"/>
        <v>#VALUE!</v>
      </c>
      <c r="FH30" t="e">
        <f t="shared" ca="1" si="76"/>
        <v>#VALUE!</v>
      </c>
      <c r="FI30" t="e">
        <f t="shared" ca="1" si="50"/>
        <v>#VALUE!</v>
      </c>
      <c r="FJ30" t="str" cm="1">
        <f t="array" aca="1" ref="FJ30" ca="1">IF(SUM(IFERROR(FE30:FI30, 0))+TODAY()*0=0, "Invalid", "Valid")</f>
        <v>Invalid</v>
      </c>
      <c r="FN30">
        <f>'Input Sheet'!$L30</f>
        <v>0</v>
      </c>
      <c r="FO30" t="str" cm="1">
        <f t="array" aca="1" ref="FO30" ca="1">IFERROR(AVERAGE(_xlfn._xlws.FILTER(tgene17_ct_vals,(tgene17_sample_list='Input Sheet'!$L30)*(tgene17_ct_vals&lt;&gt;0))),"all reps 0")</f>
        <v>all reps 0</v>
      </c>
      <c r="FP30" t="e">
        <f t="shared" ca="1" si="51"/>
        <v>#VALUE!</v>
      </c>
      <c r="FQ30" t="e">
        <f t="shared" ca="1" si="52"/>
        <v>#VALUE!</v>
      </c>
      <c r="FR30" t="e">
        <f t="shared" ca="1" si="77"/>
        <v>#VALUE!</v>
      </c>
      <c r="FS30" t="e">
        <f t="shared" ca="1" si="53"/>
        <v>#VALUE!</v>
      </c>
      <c r="FT30" t="str" cm="1">
        <f t="array" aca="1" ref="FT30" ca="1">IF(SUM(IFERROR(FO30:FS30, 0))+TODAY()*0=0, "Invalid", "Valid")</f>
        <v>Invalid</v>
      </c>
      <c r="FX30">
        <f>'Input Sheet'!$L30</f>
        <v>0</v>
      </c>
      <c r="FY30" t="str" cm="1">
        <f t="array" aca="1" ref="FY30" ca="1">IFERROR(AVERAGE(_xlfn._xlws.FILTER(tgene18_ct_vals,(tgene18_sample_list='Input Sheet'!$L30)*(tgene18_ct_vals&lt;&gt;0))),"all reps 0")</f>
        <v>all reps 0</v>
      </c>
      <c r="FZ30" t="e">
        <f t="shared" ca="1" si="54"/>
        <v>#VALUE!</v>
      </c>
      <c r="GA30" t="e">
        <f t="shared" ca="1" si="55"/>
        <v>#VALUE!</v>
      </c>
      <c r="GB30" t="e">
        <f t="shared" ca="1" si="78"/>
        <v>#VALUE!</v>
      </c>
      <c r="GC30" t="e">
        <f t="shared" ca="1" si="56"/>
        <v>#VALUE!</v>
      </c>
      <c r="GD30" t="str" cm="1">
        <f t="array" aca="1" ref="GD30" ca="1">IF(SUM(IFERROR(FY30:GC30, 0))+TODAY()*0=0, "Invalid", "Valid")</f>
        <v>Invalid</v>
      </c>
      <c r="GH30">
        <f>'Input Sheet'!$L30</f>
        <v>0</v>
      </c>
      <c r="GI30" t="str" cm="1">
        <f t="array" aca="1" ref="GI30" ca="1">IFERROR(AVERAGE(_xlfn._xlws.FILTER(tgene19_ct_vals,(tgene19_sample_list='Input Sheet'!$L30)*(tgene19_ct_vals&lt;&gt;0))),"all reps 0")</f>
        <v>all reps 0</v>
      </c>
      <c r="GJ30" t="e">
        <f t="shared" ca="1" si="57"/>
        <v>#VALUE!</v>
      </c>
      <c r="GK30" t="e">
        <f t="shared" ca="1" si="58"/>
        <v>#VALUE!</v>
      </c>
      <c r="GL30" t="e">
        <f t="shared" ca="1" si="79"/>
        <v>#VALUE!</v>
      </c>
      <c r="GM30" t="e">
        <f t="shared" ca="1" si="59"/>
        <v>#VALUE!</v>
      </c>
      <c r="GN30" t="str" cm="1">
        <f t="array" aca="1" ref="GN30" ca="1">IF(SUM(IFERROR(GI30:GM30, 0))+TODAY()*0=0, "Invalid", "Valid")</f>
        <v>Invalid</v>
      </c>
      <c r="GR30">
        <f>'Input Sheet'!$L30</f>
        <v>0</v>
      </c>
      <c r="GS30" t="str" cm="1">
        <f t="array" aca="1" ref="GS30" ca="1">IFERROR(AVERAGE(_xlfn._xlws.FILTER(tgene20_ct_vals,(tgene20_sample_list='Input Sheet'!$L30)*(tgene20_ct_vals&lt;&gt;0))),"all reps 0")</f>
        <v>all reps 0</v>
      </c>
      <c r="GT30" t="e">
        <f t="shared" ca="1" si="60"/>
        <v>#VALUE!</v>
      </c>
      <c r="GU30" t="e">
        <f t="shared" ca="1" si="61"/>
        <v>#VALUE!</v>
      </c>
      <c r="GV30" t="e">
        <f t="shared" ca="1" si="80"/>
        <v>#VALUE!</v>
      </c>
      <c r="GW30" t="e">
        <f t="shared" ca="1" si="62"/>
        <v>#VALUE!</v>
      </c>
      <c r="GX30" t="str" cm="1">
        <f t="array" aca="1" ref="GX30" ca="1">IF(SUM(IFERROR(GS30:GW30, 0))+TODAY()*0=0, "Invalid", "Valid")</f>
        <v>Invalid</v>
      </c>
    </row>
    <row r="31" spans="4:206" x14ac:dyDescent="0.2">
      <c r="D31">
        <f>'Input Sheet'!$L31</f>
        <v>0</v>
      </c>
      <c r="E31" cm="1">
        <f t="array" aca="1" ref="E31" ca="1">IFERROR(AVERAGE(_xlfn._xlws.FILTER(hk_ct_vals,(hk_sample_list='Input Sheet'!$L31)*(hk_ct_vals&lt;&gt;0))),0)</f>
        <v>0</v>
      </c>
      <c r="F31" t="str">
        <f t="shared" ca="1" si="0"/>
        <v>Invalid</v>
      </c>
      <c r="J31">
        <f>'Input Sheet'!$L31</f>
        <v>0</v>
      </c>
      <c r="K31" t="str" cm="1">
        <f t="array" aca="1" ref="K31" ca="1">IFERROR(AVERAGE(_xlfn._xlws.FILTER(tgene1_ct_vals,(tgene1_sample_list='Input Sheet'!$L31)*(tgene1_ct_vals&lt;&gt;0))),"")</f>
        <v/>
      </c>
      <c r="L31" t="e">
        <f t="shared" ca="1" si="1"/>
        <v>#VALUE!</v>
      </c>
      <c r="M31" t="e">
        <f t="shared" ca="1" si="2"/>
        <v>#VALUE!</v>
      </c>
      <c r="N31" t="e">
        <f t="shared" ca="1" si="3"/>
        <v>#VALUE!</v>
      </c>
      <c r="O31" t="e">
        <f t="shared" ca="1" si="4"/>
        <v>#VALUE!</v>
      </c>
      <c r="P31" t="str" cm="1">
        <f t="array" aca="1" ref="P31" ca="1">IF(SUM(IFERROR(K31:O31, 0))+TODAY()*0=0, "Invalid", "Valid")</f>
        <v>Invalid</v>
      </c>
      <c r="T31">
        <f>'Input Sheet'!$L31</f>
        <v>0</v>
      </c>
      <c r="U31" t="str" cm="1">
        <f t="array" aca="1" ref="U31" ca="1">IFERROR(AVERAGE(_xlfn._xlws.FILTER(tgene2_ct_vals,(tgene2_sample_list='Input Sheet'!$L31)*(tgene2_ct_vals&lt;&gt;0))),"all reps 0")</f>
        <v>all reps 0</v>
      </c>
      <c r="V31" t="e">
        <f t="shared" ca="1" si="5"/>
        <v>#VALUE!</v>
      </c>
      <c r="W31" t="e">
        <f t="shared" ca="1" si="6"/>
        <v>#VALUE!</v>
      </c>
      <c r="X31" t="e">
        <f t="shared" ca="1" si="7"/>
        <v>#VALUE!</v>
      </c>
      <c r="Y31" t="e">
        <f t="shared" ca="1" si="8"/>
        <v>#VALUE!</v>
      </c>
      <c r="Z31" t="str" cm="1">
        <f t="array" aca="1" ref="Z31" ca="1">IF(SUM(IFERROR(U31:Y31, 0))+TODAY()*0=0, "Invalid", "Valid")</f>
        <v>Invalid</v>
      </c>
      <c r="AD31">
        <f>'Input Sheet'!$L31</f>
        <v>0</v>
      </c>
      <c r="AE31" t="str" cm="1">
        <f t="array" aca="1" ref="AE31" ca="1">IFERROR(AVERAGE(_xlfn._xlws.FILTER(tgene3_ct_vals,(tgene3_sample_list='Input Sheet'!$L31)*(tgene3_ct_vals&lt;&gt;0))),"all reps 0")</f>
        <v>all reps 0</v>
      </c>
      <c r="AF31" t="e">
        <f t="shared" ca="1" si="9"/>
        <v>#VALUE!</v>
      </c>
      <c r="AG31" t="e">
        <f t="shared" ca="1" si="10"/>
        <v>#VALUE!</v>
      </c>
      <c r="AH31" t="e">
        <f t="shared" ca="1" si="63"/>
        <v>#VALUE!</v>
      </c>
      <c r="AI31" t="e">
        <f t="shared" ca="1" si="11"/>
        <v>#VALUE!</v>
      </c>
      <c r="AJ31" t="str" cm="1">
        <f t="array" aca="1" ref="AJ31" ca="1">IF(SUM(IFERROR(AE31:AI31, 0))+TODAY()*0=0, "Invalid", "Valid")</f>
        <v>Invalid</v>
      </c>
      <c r="AN31">
        <f>'Input Sheet'!$L31</f>
        <v>0</v>
      </c>
      <c r="AO31" t="str" cm="1">
        <f t="array" aca="1" ref="AO31" ca="1">IFERROR(AVERAGE(_xlfn._xlws.FILTER(tgene4_ct_vals,(tgene4_sample_list='Input Sheet'!$L31)*(tgene4_ct_vals&lt;&gt;0))),"all reps 0")</f>
        <v>all reps 0</v>
      </c>
      <c r="AP31" t="e">
        <f t="shared" ca="1" si="12"/>
        <v>#VALUE!</v>
      </c>
      <c r="AQ31" t="e">
        <f t="shared" ca="1" si="13"/>
        <v>#VALUE!</v>
      </c>
      <c r="AR31" t="e">
        <f t="shared" ca="1" si="64"/>
        <v>#VALUE!</v>
      </c>
      <c r="AS31" t="e">
        <f t="shared" ca="1" si="14"/>
        <v>#VALUE!</v>
      </c>
      <c r="AT31" t="str" cm="1">
        <f t="array" aca="1" ref="AT31" ca="1">IF(SUM(IFERROR(AO31:AS31, 0))+TODAY()*0=0, "Invalid", "Valid")</f>
        <v>Invalid</v>
      </c>
      <c r="AX31">
        <f>'Input Sheet'!$L31</f>
        <v>0</v>
      </c>
      <c r="AY31" t="str" cm="1">
        <f t="array" aca="1" ref="AY31" ca="1">IFERROR(AVERAGE(_xlfn._xlws.FILTER(tgene5_ct_vals,(tgene5_sample_list='Input Sheet'!$L31)*(tgene5_ct_vals&lt;&gt;0))),"all reps 0")</f>
        <v>all reps 0</v>
      </c>
      <c r="AZ31" t="e">
        <f t="shared" ca="1" si="15"/>
        <v>#VALUE!</v>
      </c>
      <c r="BA31" t="e">
        <f t="shared" ca="1" si="16"/>
        <v>#VALUE!</v>
      </c>
      <c r="BB31" t="e">
        <f t="shared" ca="1" si="65"/>
        <v>#VALUE!</v>
      </c>
      <c r="BC31" t="e">
        <f t="shared" ca="1" si="17"/>
        <v>#VALUE!</v>
      </c>
      <c r="BD31" t="str" cm="1">
        <f t="array" aca="1" ref="BD31" ca="1">IF(SUM(IFERROR(AY31:BC31, 0))+TODAY()*0=0, "Invalid", "Valid")</f>
        <v>Invalid</v>
      </c>
      <c r="BH31">
        <f>'Input Sheet'!$L31</f>
        <v>0</v>
      </c>
      <c r="BI31" t="str" cm="1">
        <f t="array" aca="1" ref="BI31" ca="1">IFERROR(AVERAGE(_xlfn._xlws.FILTER(tgene6_ct_vals,(tgene6_sample_list='Input Sheet'!$L31)*(tgene6_ct_vals&lt;&gt;0))),"all reps 0")</f>
        <v>all reps 0</v>
      </c>
      <c r="BJ31" t="e">
        <f t="shared" ca="1" si="18"/>
        <v>#VALUE!</v>
      </c>
      <c r="BK31" t="e">
        <f t="shared" ca="1" si="19"/>
        <v>#VALUE!</v>
      </c>
      <c r="BL31" t="e">
        <f t="shared" ca="1" si="66"/>
        <v>#VALUE!</v>
      </c>
      <c r="BM31" t="e">
        <f t="shared" ca="1" si="20"/>
        <v>#VALUE!</v>
      </c>
      <c r="BN31" t="str" cm="1">
        <f t="array" aca="1" ref="BN31" ca="1">IF(SUM(IFERROR(BI31:BM31, 0))+TODAY()*0=0, "Invalid", "Valid")</f>
        <v>Invalid</v>
      </c>
      <c r="BR31">
        <f>'Input Sheet'!$L31</f>
        <v>0</v>
      </c>
      <c r="BS31" t="str" cm="1">
        <f t="array" aca="1" ref="BS31" ca="1">IFERROR(AVERAGE(_xlfn._xlws.FILTER(tgene7_ct_vals,(tgene7_sample_list='Input Sheet'!$L31)*(tgene7_ct_vals&lt;&gt;0))),"all reps 0")</f>
        <v>all reps 0</v>
      </c>
      <c r="BT31" t="e">
        <f t="shared" ca="1" si="21"/>
        <v>#VALUE!</v>
      </c>
      <c r="BU31" t="e">
        <f t="shared" ca="1" si="22"/>
        <v>#VALUE!</v>
      </c>
      <c r="BV31" t="e">
        <f t="shared" ca="1" si="67"/>
        <v>#VALUE!</v>
      </c>
      <c r="BW31" t="e">
        <f t="shared" ca="1" si="23"/>
        <v>#VALUE!</v>
      </c>
      <c r="BX31" t="str" cm="1">
        <f t="array" aca="1" ref="BX31" ca="1">IF(SUM(IFERROR(BS31:BW31, 0))+TODAY()*0=0, "Invalid", "Valid")</f>
        <v>Invalid</v>
      </c>
      <c r="CB31">
        <f>'Input Sheet'!$L31</f>
        <v>0</v>
      </c>
      <c r="CC31" t="str" cm="1">
        <f t="array" aca="1" ref="CC31" ca="1">IFERROR(AVERAGE(_xlfn._xlws.FILTER(tgene8_ct_vals,(tgene8_sample_list='Input Sheet'!$L31)*(tgene8_ct_vals&lt;&gt;0))),"all reps 0")</f>
        <v>all reps 0</v>
      </c>
      <c r="CD31" t="e">
        <f t="shared" ca="1" si="24"/>
        <v>#VALUE!</v>
      </c>
      <c r="CE31" t="e">
        <f t="shared" ca="1" si="25"/>
        <v>#VALUE!</v>
      </c>
      <c r="CF31" t="e">
        <f t="shared" ca="1" si="68"/>
        <v>#VALUE!</v>
      </c>
      <c r="CG31" t="e">
        <f t="shared" ca="1" si="26"/>
        <v>#VALUE!</v>
      </c>
      <c r="CH31" t="str" cm="1">
        <f t="array" aca="1" ref="CH31" ca="1">IF(SUM(IFERROR(CC31:CG31, 0))+TODAY()*0=0, "Invalid", "Valid")</f>
        <v>Invalid</v>
      </c>
      <c r="CL31">
        <f>'Input Sheet'!$L31</f>
        <v>0</v>
      </c>
      <c r="CM31" t="str" cm="1">
        <f t="array" aca="1" ref="CM31" ca="1">IFERROR(AVERAGE(_xlfn._xlws.FILTER(tgene9_ct_vals,(tgene9_sample_list='Input Sheet'!$L31)*(tgene9_ct_vals&lt;&gt;0))),"all reps 0")</f>
        <v>all reps 0</v>
      </c>
      <c r="CN31" t="e">
        <f t="shared" ca="1" si="27"/>
        <v>#VALUE!</v>
      </c>
      <c r="CO31" t="e">
        <f t="shared" ca="1" si="28"/>
        <v>#VALUE!</v>
      </c>
      <c r="CP31" t="e">
        <f t="shared" ca="1" si="69"/>
        <v>#VALUE!</v>
      </c>
      <c r="CQ31" t="e">
        <f t="shared" ca="1" si="29"/>
        <v>#VALUE!</v>
      </c>
      <c r="CR31" t="str" cm="1">
        <f t="array" aca="1" ref="CR31" ca="1">IF(SUM(IFERROR(CM31:CQ31, 0))+TODAY()*0=0, "Invalid", "Valid")</f>
        <v>Invalid</v>
      </c>
      <c r="CV31">
        <f>'Input Sheet'!$L31</f>
        <v>0</v>
      </c>
      <c r="CW31" t="str" cm="1">
        <f t="array" aca="1" ref="CW31" ca="1">IFERROR(AVERAGE(_xlfn._xlws.FILTER(tgene10_ct_vals,(tgene10_sample_list='Input Sheet'!$L31)*(tgene10_ct_vals&lt;&gt;0))),"all reps 0")</f>
        <v>all reps 0</v>
      </c>
      <c r="CX31" t="e">
        <f t="shared" ca="1" si="30"/>
        <v>#VALUE!</v>
      </c>
      <c r="CY31" t="e">
        <f t="shared" ca="1" si="31"/>
        <v>#VALUE!</v>
      </c>
      <c r="CZ31" t="e">
        <f t="shared" ca="1" si="70"/>
        <v>#VALUE!</v>
      </c>
      <c r="DA31" t="e">
        <f t="shared" ca="1" si="32"/>
        <v>#VALUE!</v>
      </c>
      <c r="DB31" t="str" cm="1">
        <f t="array" aca="1" ref="DB31" ca="1">IF(SUM(IFERROR(CW31:DA31, 0))+TODAY()*0=0, "Invalid", "Valid")</f>
        <v>Invalid</v>
      </c>
      <c r="DF31">
        <f>'Input Sheet'!$L31</f>
        <v>0</v>
      </c>
      <c r="DG31" t="str" cm="1">
        <f t="array" aca="1" ref="DG31" ca="1">IFERROR(AVERAGE(_xlfn._xlws.FILTER(tgene11_ct_vals,(tgene11_sample_list='Input Sheet'!$L31)*(tgene11_ct_vals&lt;&gt;0))),"all reps 0")</f>
        <v>all reps 0</v>
      </c>
      <c r="DH31" t="e">
        <f t="shared" ca="1" si="33"/>
        <v>#VALUE!</v>
      </c>
      <c r="DI31" t="e">
        <f t="shared" ca="1" si="34"/>
        <v>#VALUE!</v>
      </c>
      <c r="DJ31" t="e">
        <f t="shared" ca="1" si="71"/>
        <v>#VALUE!</v>
      </c>
      <c r="DK31" t="e">
        <f t="shared" ca="1" si="35"/>
        <v>#VALUE!</v>
      </c>
      <c r="DL31" t="str" cm="1">
        <f t="array" aca="1" ref="DL31" ca="1">IF(SUM(IFERROR(DG31:DK31, 0))+TODAY()*0=0, "Invalid", "Valid")</f>
        <v>Invalid</v>
      </c>
      <c r="DP31">
        <f>'Input Sheet'!$L31</f>
        <v>0</v>
      </c>
      <c r="DQ31" t="str" cm="1">
        <f t="array" aca="1" ref="DQ31" ca="1">IFERROR(AVERAGE(_xlfn._xlws.FILTER(tgene12_ct_vals,(tgene12_sample_list='Input Sheet'!$L31)*(tgene12_ct_vals&lt;&gt;0))),"all reps 0")</f>
        <v>all reps 0</v>
      </c>
      <c r="DR31" t="e">
        <f t="shared" ca="1" si="36"/>
        <v>#VALUE!</v>
      </c>
      <c r="DS31" t="e">
        <f t="shared" ca="1" si="37"/>
        <v>#VALUE!</v>
      </c>
      <c r="DT31" t="e">
        <f t="shared" ca="1" si="72"/>
        <v>#VALUE!</v>
      </c>
      <c r="DU31" t="e">
        <f t="shared" ca="1" si="38"/>
        <v>#VALUE!</v>
      </c>
      <c r="DV31" t="str" cm="1">
        <f t="array" aca="1" ref="DV31" ca="1">IF(SUM(IFERROR(DQ31:DU31, 0))+TODAY()*0=0, "Invalid", "Valid")</f>
        <v>Invalid</v>
      </c>
      <c r="DZ31">
        <f>'Input Sheet'!$L31</f>
        <v>0</v>
      </c>
      <c r="EA31" t="str" cm="1">
        <f t="array" aca="1" ref="EA31" ca="1">IFERROR(AVERAGE(_xlfn._xlws.FILTER(tgene13_ct_vals,(tgene13_sample_list='Input Sheet'!$L31)*(tgene13_ct_vals&lt;&gt;0))),"all reps 0")</f>
        <v>all reps 0</v>
      </c>
      <c r="EB31" t="e">
        <f t="shared" ca="1" si="39"/>
        <v>#VALUE!</v>
      </c>
      <c r="EC31" t="e">
        <f t="shared" ca="1" si="40"/>
        <v>#VALUE!</v>
      </c>
      <c r="ED31" t="e">
        <f t="shared" ca="1" si="73"/>
        <v>#VALUE!</v>
      </c>
      <c r="EE31" t="e">
        <f t="shared" ca="1" si="41"/>
        <v>#VALUE!</v>
      </c>
      <c r="EF31" t="str" cm="1">
        <f t="array" aca="1" ref="EF31" ca="1">IF(SUM(IFERROR(EA31:EE31, 0))+TODAY()*0=0, "Invalid", "Valid")</f>
        <v>Invalid</v>
      </c>
      <c r="EJ31">
        <f>'Input Sheet'!$L31</f>
        <v>0</v>
      </c>
      <c r="EK31" t="str" cm="1">
        <f t="array" aca="1" ref="EK31" ca="1">IFERROR(AVERAGE(_xlfn._xlws.FILTER(tgene14_ct_vals,(tgene14_sample_list='Input Sheet'!$L31)*(tgene14_ct_vals&lt;&gt;0))),"all reps 0")</f>
        <v>all reps 0</v>
      </c>
      <c r="EL31" t="e">
        <f t="shared" ca="1" si="42"/>
        <v>#VALUE!</v>
      </c>
      <c r="EM31" t="e">
        <f t="shared" ca="1" si="43"/>
        <v>#VALUE!</v>
      </c>
      <c r="EN31" t="e">
        <f t="shared" ca="1" si="74"/>
        <v>#VALUE!</v>
      </c>
      <c r="EO31" t="e">
        <f t="shared" ca="1" si="44"/>
        <v>#VALUE!</v>
      </c>
      <c r="EP31" t="str" cm="1">
        <f t="array" aca="1" ref="EP31" ca="1">IF(SUM(IFERROR(EK31:EO31, 0))+TODAY()*0=0, "Invalid", "Valid")</f>
        <v>Invalid</v>
      </c>
      <c r="ET31">
        <f>'Input Sheet'!$L31</f>
        <v>0</v>
      </c>
      <c r="EU31" t="str" cm="1">
        <f t="array" aca="1" ref="EU31" ca="1">IFERROR(AVERAGE(_xlfn._xlws.FILTER(tgene15_ct_vals,(tgene15_sample_list='Input Sheet'!$L31)*(tgene15_ct_vals&lt;&gt;0))),"all reps 0")</f>
        <v>all reps 0</v>
      </c>
      <c r="EV31" t="e">
        <f t="shared" ca="1" si="45"/>
        <v>#VALUE!</v>
      </c>
      <c r="EW31" t="e">
        <f t="shared" ca="1" si="46"/>
        <v>#VALUE!</v>
      </c>
      <c r="EX31" t="e">
        <f t="shared" ca="1" si="75"/>
        <v>#VALUE!</v>
      </c>
      <c r="EY31" t="e">
        <f t="shared" ca="1" si="47"/>
        <v>#VALUE!</v>
      </c>
      <c r="EZ31" t="str" cm="1">
        <f t="array" aca="1" ref="EZ31" ca="1">IF(SUM(IFERROR(EU31:EY31, 0))+TODAY()*0=0, "Invalid", "Valid")</f>
        <v>Invalid</v>
      </c>
      <c r="FD31">
        <f>'Input Sheet'!$L31</f>
        <v>0</v>
      </c>
      <c r="FE31" t="str" cm="1">
        <f t="array" aca="1" ref="FE31" ca="1">IFERROR(AVERAGE(_xlfn._xlws.FILTER(tgene16_ct_vals,(tgene16_sample_list='Input Sheet'!$L31)*(tgene16_ct_vals&lt;&gt;0))),"all reps 0")</f>
        <v>all reps 0</v>
      </c>
      <c r="FF31" t="e">
        <f t="shared" ca="1" si="48"/>
        <v>#VALUE!</v>
      </c>
      <c r="FG31" t="e">
        <f t="shared" ca="1" si="49"/>
        <v>#VALUE!</v>
      </c>
      <c r="FH31" t="e">
        <f t="shared" ca="1" si="76"/>
        <v>#VALUE!</v>
      </c>
      <c r="FI31" t="e">
        <f t="shared" ca="1" si="50"/>
        <v>#VALUE!</v>
      </c>
      <c r="FJ31" t="str" cm="1">
        <f t="array" aca="1" ref="FJ31" ca="1">IF(SUM(IFERROR(FE31:FI31, 0))+TODAY()*0=0, "Invalid", "Valid")</f>
        <v>Invalid</v>
      </c>
      <c r="FN31">
        <f>'Input Sheet'!$L31</f>
        <v>0</v>
      </c>
      <c r="FO31" t="str" cm="1">
        <f t="array" aca="1" ref="FO31" ca="1">IFERROR(AVERAGE(_xlfn._xlws.FILTER(tgene17_ct_vals,(tgene17_sample_list='Input Sheet'!$L31)*(tgene17_ct_vals&lt;&gt;0))),"all reps 0")</f>
        <v>all reps 0</v>
      </c>
      <c r="FP31" t="e">
        <f t="shared" ca="1" si="51"/>
        <v>#VALUE!</v>
      </c>
      <c r="FQ31" t="e">
        <f t="shared" ca="1" si="52"/>
        <v>#VALUE!</v>
      </c>
      <c r="FR31" t="e">
        <f t="shared" ca="1" si="77"/>
        <v>#VALUE!</v>
      </c>
      <c r="FS31" t="e">
        <f t="shared" ca="1" si="53"/>
        <v>#VALUE!</v>
      </c>
      <c r="FT31" t="str" cm="1">
        <f t="array" aca="1" ref="FT31" ca="1">IF(SUM(IFERROR(FO31:FS31, 0))+TODAY()*0=0, "Invalid", "Valid")</f>
        <v>Invalid</v>
      </c>
      <c r="FX31">
        <f>'Input Sheet'!$L31</f>
        <v>0</v>
      </c>
      <c r="FY31" t="str" cm="1">
        <f t="array" aca="1" ref="FY31" ca="1">IFERROR(AVERAGE(_xlfn._xlws.FILTER(tgene18_ct_vals,(tgene18_sample_list='Input Sheet'!$L31)*(tgene18_ct_vals&lt;&gt;0))),"all reps 0")</f>
        <v>all reps 0</v>
      </c>
      <c r="FZ31" t="e">
        <f t="shared" ca="1" si="54"/>
        <v>#VALUE!</v>
      </c>
      <c r="GA31" t="e">
        <f t="shared" ca="1" si="55"/>
        <v>#VALUE!</v>
      </c>
      <c r="GB31" t="e">
        <f t="shared" ca="1" si="78"/>
        <v>#VALUE!</v>
      </c>
      <c r="GC31" t="e">
        <f t="shared" ca="1" si="56"/>
        <v>#VALUE!</v>
      </c>
      <c r="GD31" t="str" cm="1">
        <f t="array" aca="1" ref="GD31" ca="1">IF(SUM(IFERROR(FY31:GC31, 0))+TODAY()*0=0, "Invalid", "Valid")</f>
        <v>Invalid</v>
      </c>
      <c r="GH31">
        <f>'Input Sheet'!$L31</f>
        <v>0</v>
      </c>
      <c r="GI31" t="str" cm="1">
        <f t="array" aca="1" ref="GI31" ca="1">IFERROR(AVERAGE(_xlfn._xlws.FILTER(tgene19_ct_vals,(tgene19_sample_list='Input Sheet'!$L31)*(tgene19_ct_vals&lt;&gt;0))),"all reps 0")</f>
        <v>all reps 0</v>
      </c>
      <c r="GJ31" t="e">
        <f t="shared" ca="1" si="57"/>
        <v>#VALUE!</v>
      </c>
      <c r="GK31" t="e">
        <f t="shared" ca="1" si="58"/>
        <v>#VALUE!</v>
      </c>
      <c r="GL31" t="e">
        <f t="shared" ca="1" si="79"/>
        <v>#VALUE!</v>
      </c>
      <c r="GM31" t="e">
        <f t="shared" ca="1" si="59"/>
        <v>#VALUE!</v>
      </c>
      <c r="GN31" t="str" cm="1">
        <f t="array" aca="1" ref="GN31" ca="1">IF(SUM(IFERROR(GI31:GM31, 0))+TODAY()*0=0, "Invalid", "Valid")</f>
        <v>Invalid</v>
      </c>
      <c r="GR31">
        <f>'Input Sheet'!$L31</f>
        <v>0</v>
      </c>
      <c r="GS31" t="str" cm="1">
        <f t="array" aca="1" ref="GS31" ca="1">IFERROR(AVERAGE(_xlfn._xlws.FILTER(tgene20_ct_vals,(tgene20_sample_list='Input Sheet'!$L31)*(tgene20_ct_vals&lt;&gt;0))),"all reps 0")</f>
        <v>all reps 0</v>
      </c>
      <c r="GT31" t="e">
        <f t="shared" ca="1" si="60"/>
        <v>#VALUE!</v>
      </c>
      <c r="GU31" t="e">
        <f t="shared" ca="1" si="61"/>
        <v>#VALUE!</v>
      </c>
      <c r="GV31" t="e">
        <f t="shared" ca="1" si="80"/>
        <v>#VALUE!</v>
      </c>
      <c r="GW31" t="e">
        <f t="shared" ca="1" si="62"/>
        <v>#VALUE!</v>
      </c>
      <c r="GX31" t="str" cm="1">
        <f t="array" aca="1" ref="GX31" ca="1">IF(SUM(IFERROR(GS31:GW31, 0))+TODAY()*0=0, "Invalid", "Valid")</f>
        <v>Invalid</v>
      </c>
    </row>
    <row r="32" spans="4:206" x14ac:dyDescent="0.2">
      <c r="D32">
        <f>'Input Sheet'!$L32</f>
        <v>0</v>
      </c>
      <c r="E32" cm="1">
        <f t="array" aca="1" ref="E32" ca="1">IFERROR(AVERAGE(_xlfn._xlws.FILTER(hk_ct_vals,(hk_sample_list='Input Sheet'!$L32)*(hk_ct_vals&lt;&gt;0))),0)</f>
        <v>0</v>
      </c>
      <c r="F32" t="str">
        <f t="shared" ca="1" si="0"/>
        <v>Invalid</v>
      </c>
      <c r="J32">
        <f>'Input Sheet'!$L32</f>
        <v>0</v>
      </c>
      <c r="K32" t="str" cm="1">
        <f t="array" aca="1" ref="K32" ca="1">IFERROR(AVERAGE(_xlfn._xlws.FILTER(tgene1_ct_vals,(tgene1_sample_list='Input Sheet'!$L32)*(tgene1_ct_vals&lt;&gt;0))),"")</f>
        <v/>
      </c>
      <c r="L32" t="e">
        <f t="shared" ca="1" si="1"/>
        <v>#VALUE!</v>
      </c>
      <c r="M32" t="e">
        <f t="shared" ca="1" si="2"/>
        <v>#VALUE!</v>
      </c>
      <c r="N32" t="e">
        <f t="shared" ca="1" si="3"/>
        <v>#VALUE!</v>
      </c>
      <c r="O32" t="e">
        <f t="shared" ca="1" si="4"/>
        <v>#VALUE!</v>
      </c>
      <c r="P32" t="str" cm="1">
        <f t="array" aca="1" ref="P32" ca="1">IF(SUM(IFERROR(K32:O32, 0))+TODAY()*0=0, "Invalid", "Valid")</f>
        <v>Invalid</v>
      </c>
      <c r="T32">
        <f>'Input Sheet'!$L32</f>
        <v>0</v>
      </c>
      <c r="U32" t="str" cm="1">
        <f t="array" aca="1" ref="U32" ca="1">IFERROR(AVERAGE(_xlfn._xlws.FILTER(tgene2_ct_vals,(tgene2_sample_list='Input Sheet'!$L32)*(tgene2_ct_vals&lt;&gt;0))),"all reps 0")</f>
        <v>all reps 0</v>
      </c>
      <c r="V32" t="e">
        <f t="shared" ca="1" si="5"/>
        <v>#VALUE!</v>
      </c>
      <c r="W32" t="e">
        <f t="shared" ca="1" si="6"/>
        <v>#VALUE!</v>
      </c>
      <c r="X32" t="e">
        <f t="shared" ca="1" si="7"/>
        <v>#VALUE!</v>
      </c>
      <c r="Y32" t="e">
        <f t="shared" ca="1" si="8"/>
        <v>#VALUE!</v>
      </c>
      <c r="Z32" t="str" cm="1">
        <f t="array" aca="1" ref="Z32" ca="1">IF(SUM(IFERROR(U32:Y32, 0))+TODAY()*0=0, "Invalid", "Valid")</f>
        <v>Invalid</v>
      </c>
      <c r="AD32">
        <f>'Input Sheet'!$L32</f>
        <v>0</v>
      </c>
      <c r="AE32" t="str" cm="1">
        <f t="array" aca="1" ref="AE32" ca="1">IFERROR(AVERAGE(_xlfn._xlws.FILTER(tgene3_ct_vals,(tgene3_sample_list='Input Sheet'!$L32)*(tgene3_ct_vals&lt;&gt;0))),"all reps 0")</f>
        <v>all reps 0</v>
      </c>
      <c r="AF32" t="e">
        <f t="shared" ca="1" si="9"/>
        <v>#VALUE!</v>
      </c>
      <c r="AG32" t="e">
        <f t="shared" ca="1" si="10"/>
        <v>#VALUE!</v>
      </c>
      <c r="AH32" t="e">
        <f t="shared" ca="1" si="63"/>
        <v>#VALUE!</v>
      </c>
      <c r="AI32" t="e">
        <f t="shared" ca="1" si="11"/>
        <v>#VALUE!</v>
      </c>
      <c r="AJ32" t="str" cm="1">
        <f t="array" aca="1" ref="AJ32" ca="1">IF(SUM(IFERROR(AE32:AI32, 0))+TODAY()*0=0, "Invalid", "Valid")</f>
        <v>Invalid</v>
      </c>
      <c r="AN32">
        <f>'Input Sheet'!$L32</f>
        <v>0</v>
      </c>
      <c r="AO32" t="str" cm="1">
        <f t="array" aca="1" ref="AO32" ca="1">IFERROR(AVERAGE(_xlfn._xlws.FILTER(tgene4_ct_vals,(tgene4_sample_list='Input Sheet'!$L32)*(tgene4_ct_vals&lt;&gt;0))),"all reps 0")</f>
        <v>all reps 0</v>
      </c>
      <c r="AP32" t="e">
        <f t="shared" ca="1" si="12"/>
        <v>#VALUE!</v>
      </c>
      <c r="AQ32" t="e">
        <f t="shared" ca="1" si="13"/>
        <v>#VALUE!</v>
      </c>
      <c r="AR32" t="e">
        <f t="shared" ca="1" si="64"/>
        <v>#VALUE!</v>
      </c>
      <c r="AS32" t="e">
        <f t="shared" ca="1" si="14"/>
        <v>#VALUE!</v>
      </c>
      <c r="AT32" t="str" cm="1">
        <f t="array" aca="1" ref="AT32" ca="1">IF(SUM(IFERROR(AO32:AS32, 0))+TODAY()*0=0, "Invalid", "Valid")</f>
        <v>Invalid</v>
      </c>
      <c r="AX32">
        <f>'Input Sheet'!$L32</f>
        <v>0</v>
      </c>
      <c r="AY32" t="str" cm="1">
        <f t="array" aca="1" ref="AY32" ca="1">IFERROR(AVERAGE(_xlfn._xlws.FILTER(tgene5_ct_vals,(tgene5_sample_list='Input Sheet'!$L32)*(tgene5_ct_vals&lt;&gt;0))),"all reps 0")</f>
        <v>all reps 0</v>
      </c>
      <c r="AZ32" t="e">
        <f t="shared" ca="1" si="15"/>
        <v>#VALUE!</v>
      </c>
      <c r="BA32" t="e">
        <f t="shared" ca="1" si="16"/>
        <v>#VALUE!</v>
      </c>
      <c r="BB32" t="e">
        <f t="shared" ca="1" si="65"/>
        <v>#VALUE!</v>
      </c>
      <c r="BC32" t="e">
        <f t="shared" ca="1" si="17"/>
        <v>#VALUE!</v>
      </c>
      <c r="BD32" t="str" cm="1">
        <f t="array" aca="1" ref="BD32" ca="1">IF(SUM(IFERROR(AY32:BC32, 0))+TODAY()*0=0, "Invalid", "Valid")</f>
        <v>Invalid</v>
      </c>
      <c r="BH32">
        <f>'Input Sheet'!$L32</f>
        <v>0</v>
      </c>
      <c r="BI32" t="str" cm="1">
        <f t="array" aca="1" ref="BI32" ca="1">IFERROR(AVERAGE(_xlfn._xlws.FILTER(tgene6_ct_vals,(tgene6_sample_list='Input Sheet'!$L32)*(tgene6_ct_vals&lt;&gt;0))),"all reps 0")</f>
        <v>all reps 0</v>
      </c>
      <c r="BJ32" t="e">
        <f t="shared" ca="1" si="18"/>
        <v>#VALUE!</v>
      </c>
      <c r="BK32" t="e">
        <f t="shared" ca="1" si="19"/>
        <v>#VALUE!</v>
      </c>
      <c r="BL32" t="e">
        <f t="shared" ca="1" si="66"/>
        <v>#VALUE!</v>
      </c>
      <c r="BM32" t="e">
        <f t="shared" ca="1" si="20"/>
        <v>#VALUE!</v>
      </c>
      <c r="BN32" t="str" cm="1">
        <f t="array" aca="1" ref="BN32" ca="1">IF(SUM(IFERROR(BI32:BM32, 0))+TODAY()*0=0, "Invalid", "Valid")</f>
        <v>Invalid</v>
      </c>
      <c r="BR32">
        <f>'Input Sheet'!$L32</f>
        <v>0</v>
      </c>
      <c r="BS32" t="str" cm="1">
        <f t="array" aca="1" ref="BS32" ca="1">IFERROR(AVERAGE(_xlfn._xlws.FILTER(tgene7_ct_vals,(tgene7_sample_list='Input Sheet'!$L32)*(tgene7_ct_vals&lt;&gt;0))),"all reps 0")</f>
        <v>all reps 0</v>
      </c>
      <c r="BT32" t="e">
        <f t="shared" ca="1" si="21"/>
        <v>#VALUE!</v>
      </c>
      <c r="BU32" t="e">
        <f t="shared" ca="1" si="22"/>
        <v>#VALUE!</v>
      </c>
      <c r="BV32" t="e">
        <f t="shared" ca="1" si="67"/>
        <v>#VALUE!</v>
      </c>
      <c r="BW32" t="e">
        <f t="shared" ca="1" si="23"/>
        <v>#VALUE!</v>
      </c>
      <c r="BX32" t="str" cm="1">
        <f t="array" aca="1" ref="BX32" ca="1">IF(SUM(IFERROR(BS32:BW32, 0))+TODAY()*0=0, "Invalid", "Valid")</f>
        <v>Invalid</v>
      </c>
      <c r="CB32">
        <f>'Input Sheet'!$L32</f>
        <v>0</v>
      </c>
      <c r="CC32" t="str" cm="1">
        <f t="array" aca="1" ref="CC32" ca="1">IFERROR(AVERAGE(_xlfn._xlws.FILTER(tgene8_ct_vals,(tgene8_sample_list='Input Sheet'!$L32)*(tgene8_ct_vals&lt;&gt;0))),"all reps 0")</f>
        <v>all reps 0</v>
      </c>
      <c r="CD32" t="e">
        <f t="shared" ca="1" si="24"/>
        <v>#VALUE!</v>
      </c>
      <c r="CE32" t="e">
        <f t="shared" ca="1" si="25"/>
        <v>#VALUE!</v>
      </c>
      <c r="CF32" t="e">
        <f t="shared" ca="1" si="68"/>
        <v>#VALUE!</v>
      </c>
      <c r="CG32" t="e">
        <f t="shared" ca="1" si="26"/>
        <v>#VALUE!</v>
      </c>
      <c r="CH32" t="str" cm="1">
        <f t="array" aca="1" ref="CH32" ca="1">IF(SUM(IFERROR(CC32:CG32, 0))+TODAY()*0=0, "Invalid", "Valid")</f>
        <v>Invalid</v>
      </c>
      <c r="CL32">
        <f>'Input Sheet'!$L32</f>
        <v>0</v>
      </c>
      <c r="CM32" t="str" cm="1">
        <f t="array" aca="1" ref="CM32" ca="1">IFERROR(AVERAGE(_xlfn._xlws.FILTER(tgene9_ct_vals,(tgene9_sample_list='Input Sheet'!$L32)*(tgene9_ct_vals&lt;&gt;0))),"all reps 0")</f>
        <v>all reps 0</v>
      </c>
      <c r="CN32" t="e">
        <f t="shared" ca="1" si="27"/>
        <v>#VALUE!</v>
      </c>
      <c r="CO32" t="e">
        <f t="shared" ca="1" si="28"/>
        <v>#VALUE!</v>
      </c>
      <c r="CP32" t="e">
        <f t="shared" ca="1" si="69"/>
        <v>#VALUE!</v>
      </c>
      <c r="CQ32" t="e">
        <f t="shared" ca="1" si="29"/>
        <v>#VALUE!</v>
      </c>
      <c r="CR32" t="str" cm="1">
        <f t="array" aca="1" ref="CR32" ca="1">IF(SUM(IFERROR(CM32:CQ32, 0))+TODAY()*0=0, "Invalid", "Valid")</f>
        <v>Invalid</v>
      </c>
      <c r="CV32">
        <f>'Input Sheet'!$L32</f>
        <v>0</v>
      </c>
      <c r="CW32" t="str" cm="1">
        <f t="array" aca="1" ref="CW32" ca="1">IFERROR(AVERAGE(_xlfn._xlws.FILTER(tgene10_ct_vals,(tgene10_sample_list='Input Sheet'!$L32)*(tgene10_ct_vals&lt;&gt;0))),"all reps 0")</f>
        <v>all reps 0</v>
      </c>
      <c r="CX32" t="e">
        <f t="shared" ca="1" si="30"/>
        <v>#VALUE!</v>
      </c>
      <c r="CY32" t="e">
        <f t="shared" ca="1" si="31"/>
        <v>#VALUE!</v>
      </c>
      <c r="CZ32" t="e">
        <f t="shared" ca="1" si="70"/>
        <v>#VALUE!</v>
      </c>
      <c r="DA32" t="e">
        <f t="shared" ca="1" si="32"/>
        <v>#VALUE!</v>
      </c>
      <c r="DB32" t="str" cm="1">
        <f t="array" aca="1" ref="DB32" ca="1">IF(SUM(IFERROR(CW32:DA32, 0))+TODAY()*0=0, "Invalid", "Valid")</f>
        <v>Invalid</v>
      </c>
      <c r="DF32">
        <f>'Input Sheet'!$L32</f>
        <v>0</v>
      </c>
      <c r="DG32" t="str" cm="1">
        <f t="array" aca="1" ref="DG32" ca="1">IFERROR(AVERAGE(_xlfn._xlws.FILTER(tgene11_ct_vals,(tgene11_sample_list='Input Sheet'!$L32)*(tgene11_ct_vals&lt;&gt;0))),"all reps 0")</f>
        <v>all reps 0</v>
      </c>
      <c r="DH32" t="e">
        <f t="shared" ca="1" si="33"/>
        <v>#VALUE!</v>
      </c>
      <c r="DI32" t="e">
        <f t="shared" ca="1" si="34"/>
        <v>#VALUE!</v>
      </c>
      <c r="DJ32" t="e">
        <f t="shared" ca="1" si="71"/>
        <v>#VALUE!</v>
      </c>
      <c r="DK32" t="e">
        <f t="shared" ca="1" si="35"/>
        <v>#VALUE!</v>
      </c>
      <c r="DL32" t="str" cm="1">
        <f t="array" aca="1" ref="DL32" ca="1">IF(SUM(IFERROR(DG32:DK32, 0))+TODAY()*0=0, "Invalid", "Valid")</f>
        <v>Invalid</v>
      </c>
      <c r="DP32">
        <f>'Input Sheet'!$L32</f>
        <v>0</v>
      </c>
      <c r="DQ32" t="str" cm="1">
        <f t="array" aca="1" ref="DQ32" ca="1">IFERROR(AVERAGE(_xlfn._xlws.FILTER(tgene12_ct_vals,(tgene12_sample_list='Input Sheet'!$L32)*(tgene12_ct_vals&lt;&gt;0))),"all reps 0")</f>
        <v>all reps 0</v>
      </c>
      <c r="DR32" t="e">
        <f t="shared" ca="1" si="36"/>
        <v>#VALUE!</v>
      </c>
      <c r="DS32" t="e">
        <f t="shared" ca="1" si="37"/>
        <v>#VALUE!</v>
      </c>
      <c r="DT32" t="e">
        <f t="shared" ca="1" si="72"/>
        <v>#VALUE!</v>
      </c>
      <c r="DU32" t="e">
        <f t="shared" ca="1" si="38"/>
        <v>#VALUE!</v>
      </c>
      <c r="DV32" t="str" cm="1">
        <f t="array" aca="1" ref="DV32" ca="1">IF(SUM(IFERROR(DQ32:DU32, 0))+TODAY()*0=0, "Invalid", "Valid")</f>
        <v>Invalid</v>
      </c>
      <c r="DZ32">
        <f>'Input Sheet'!$L32</f>
        <v>0</v>
      </c>
      <c r="EA32" t="str" cm="1">
        <f t="array" aca="1" ref="EA32" ca="1">IFERROR(AVERAGE(_xlfn._xlws.FILTER(tgene13_ct_vals,(tgene13_sample_list='Input Sheet'!$L32)*(tgene13_ct_vals&lt;&gt;0))),"all reps 0")</f>
        <v>all reps 0</v>
      </c>
      <c r="EB32" t="e">
        <f t="shared" ca="1" si="39"/>
        <v>#VALUE!</v>
      </c>
      <c r="EC32" t="e">
        <f t="shared" ca="1" si="40"/>
        <v>#VALUE!</v>
      </c>
      <c r="ED32" t="e">
        <f t="shared" ca="1" si="73"/>
        <v>#VALUE!</v>
      </c>
      <c r="EE32" t="e">
        <f t="shared" ca="1" si="41"/>
        <v>#VALUE!</v>
      </c>
      <c r="EF32" t="str" cm="1">
        <f t="array" aca="1" ref="EF32" ca="1">IF(SUM(IFERROR(EA32:EE32, 0))+TODAY()*0=0, "Invalid", "Valid")</f>
        <v>Invalid</v>
      </c>
      <c r="EJ32">
        <f>'Input Sheet'!$L32</f>
        <v>0</v>
      </c>
      <c r="EK32" t="str" cm="1">
        <f t="array" aca="1" ref="EK32" ca="1">IFERROR(AVERAGE(_xlfn._xlws.FILTER(tgene14_ct_vals,(tgene14_sample_list='Input Sheet'!$L32)*(tgene14_ct_vals&lt;&gt;0))),"all reps 0")</f>
        <v>all reps 0</v>
      </c>
      <c r="EL32" t="e">
        <f t="shared" ca="1" si="42"/>
        <v>#VALUE!</v>
      </c>
      <c r="EM32" t="e">
        <f t="shared" ca="1" si="43"/>
        <v>#VALUE!</v>
      </c>
      <c r="EN32" t="e">
        <f t="shared" ca="1" si="74"/>
        <v>#VALUE!</v>
      </c>
      <c r="EO32" t="e">
        <f t="shared" ca="1" si="44"/>
        <v>#VALUE!</v>
      </c>
      <c r="EP32" t="str" cm="1">
        <f t="array" aca="1" ref="EP32" ca="1">IF(SUM(IFERROR(EK32:EO32, 0))+TODAY()*0=0, "Invalid", "Valid")</f>
        <v>Invalid</v>
      </c>
      <c r="ET32">
        <f>'Input Sheet'!$L32</f>
        <v>0</v>
      </c>
      <c r="EU32" t="str" cm="1">
        <f t="array" aca="1" ref="EU32" ca="1">IFERROR(AVERAGE(_xlfn._xlws.FILTER(tgene15_ct_vals,(tgene15_sample_list='Input Sheet'!$L32)*(tgene15_ct_vals&lt;&gt;0))),"all reps 0")</f>
        <v>all reps 0</v>
      </c>
      <c r="EV32" t="e">
        <f t="shared" ca="1" si="45"/>
        <v>#VALUE!</v>
      </c>
      <c r="EW32" t="e">
        <f t="shared" ca="1" si="46"/>
        <v>#VALUE!</v>
      </c>
      <c r="EX32" t="e">
        <f t="shared" ca="1" si="75"/>
        <v>#VALUE!</v>
      </c>
      <c r="EY32" t="e">
        <f t="shared" ca="1" si="47"/>
        <v>#VALUE!</v>
      </c>
      <c r="EZ32" t="str" cm="1">
        <f t="array" aca="1" ref="EZ32" ca="1">IF(SUM(IFERROR(EU32:EY32, 0))+TODAY()*0=0, "Invalid", "Valid")</f>
        <v>Invalid</v>
      </c>
      <c r="FD32">
        <f>'Input Sheet'!$L32</f>
        <v>0</v>
      </c>
      <c r="FE32" t="str" cm="1">
        <f t="array" aca="1" ref="FE32" ca="1">IFERROR(AVERAGE(_xlfn._xlws.FILTER(tgene16_ct_vals,(tgene16_sample_list='Input Sheet'!$L32)*(tgene16_ct_vals&lt;&gt;0))),"all reps 0")</f>
        <v>all reps 0</v>
      </c>
      <c r="FF32" t="e">
        <f t="shared" ca="1" si="48"/>
        <v>#VALUE!</v>
      </c>
      <c r="FG32" t="e">
        <f t="shared" ca="1" si="49"/>
        <v>#VALUE!</v>
      </c>
      <c r="FH32" t="e">
        <f t="shared" ca="1" si="76"/>
        <v>#VALUE!</v>
      </c>
      <c r="FI32" t="e">
        <f t="shared" ca="1" si="50"/>
        <v>#VALUE!</v>
      </c>
      <c r="FJ32" t="str" cm="1">
        <f t="array" aca="1" ref="FJ32" ca="1">IF(SUM(IFERROR(FE32:FI32, 0))+TODAY()*0=0, "Invalid", "Valid")</f>
        <v>Invalid</v>
      </c>
      <c r="FN32">
        <f>'Input Sheet'!$L32</f>
        <v>0</v>
      </c>
      <c r="FO32" t="str" cm="1">
        <f t="array" aca="1" ref="FO32" ca="1">IFERROR(AVERAGE(_xlfn._xlws.FILTER(tgene17_ct_vals,(tgene17_sample_list='Input Sheet'!$L32)*(tgene17_ct_vals&lt;&gt;0))),"all reps 0")</f>
        <v>all reps 0</v>
      </c>
      <c r="FP32" t="e">
        <f t="shared" ca="1" si="51"/>
        <v>#VALUE!</v>
      </c>
      <c r="FQ32" t="e">
        <f t="shared" ca="1" si="52"/>
        <v>#VALUE!</v>
      </c>
      <c r="FR32" t="e">
        <f t="shared" ca="1" si="77"/>
        <v>#VALUE!</v>
      </c>
      <c r="FS32" t="e">
        <f t="shared" ca="1" si="53"/>
        <v>#VALUE!</v>
      </c>
      <c r="FT32" t="str" cm="1">
        <f t="array" aca="1" ref="FT32" ca="1">IF(SUM(IFERROR(FO32:FS32, 0))+TODAY()*0=0, "Invalid", "Valid")</f>
        <v>Invalid</v>
      </c>
      <c r="FX32">
        <f>'Input Sheet'!$L32</f>
        <v>0</v>
      </c>
      <c r="FY32" t="str" cm="1">
        <f t="array" aca="1" ref="FY32" ca="1">IFERROR(AVERAGE(_xlfn._xlws.FILTER(tgene18_ct_vals,(tgene18_sample_list='Input Sheet'!$L32)*(tgene18_ct_vals&lt;&gt;0))),"all reps 0")</f>
        <v>all reps 0</v>
      </c>
      <c r="FZ32" t="e">
        <f t="shared" ca="1" si="54"/>
        <v>#VALUE!</v>
      </c>
      <c r="GA32" t="e">
        <f t="shared" ca="1" si="55"/>
        <v>#VALUE!</v>
      </c>
      <c r="GB32" t="e">
        <f t="shared" ca="1" si="78"/>
        <v>#VALUE!</v>
      </c>
      <c r="GC32" t="e">
        <f t="shared" ca="1" si="56"/>
        <v>#VALUE!</v>
      </c>
      <c r="GD32" t="str" cm="1">
        <f t="array" aca="1" ref="GD32" ca="1">IF(SUM(IFERROR(FY32:GC32, 0))+TODAY()*0=0, "Invalid", "Valid")</f>
        <v>Invalid</v>
      </c>
      <c r="GH32">
        <f>'Input Sheet'!$L32</f>
        <v>0</v>
      </c>
      <c r="GI32" t="str" cm="1">
        <f t="array" aca="1" ref="GI32" ca="1">IFERROR(AVERAGE(_xlfn._xlws.FILTER(tgene19_ct_vals,(tgene19_sample_list='Input Sheet'!$L32)*(tgene19_ct_vals&lt;&gt;0))),"all reps 0")</f>
        <v>all reps 0</v>
      </c>
      <c r="GJ32" t="e">
        <f t="shared" ca="1" si="57"/>
        <v>#VALUE!</v>
      </c>
      <c r="GK32" t="e">
        <f t="shared" ca="1" si="58"/>
        <v>#VALUE!</v>
      </c>
      <c r="GL32" t="e">
        <f t="shared" ca="1" si="79"/>
        <v>#VALUE!</v>
      </c>
      <c r="GM32" t="e">
        <f t="shared" ca="1" si="59"/>
        <v>#VALUE!</v>
      </c>
      <c r="GN32" t="str" cm="1">
        <f t="array" aca="1" ref="GN32" ca="1">IF(SUM(IFERROR(GI32:GM32, 0))+TODAY()*0=0, "Invalid", "Valid")</f>
        <v>Invalid</v>
      </c>
      <c r="GR32">
        <f>'Input Sheet'!$L32</f>
        <v>0</v>
      </c>
      <c r="GS32" t="str" cm="1">
        <f t="array" aca="1" ref="GS32" ca="1">IFERROR(AVERAGE(_xlfn._xlws.FILTER(tgene20_ct_vals,(tgene20_sample_list='Input Sheet'!$L32)*(tgene20_ct_vals&lt;&gt;0))),"all reps 0")</f>
        <v>all reps 0</v>
      </c>
      <c r="GT32" t="e">
        <f t="shared" ca="1" si="60"/>
        <v>#VALUE!</v>
      </c>
      <c r="GU32" t="e">
        <f t="shared" ca="1" si="61"/>
        <v>#VALUE!</v>
      </c>
      <c r="GV32" t="e">
        <f t="shared" ca="1" si="80"/>
        <v>#VALUE!</v>
      </c>
      <c r="GW32" t="e">
        <f t="shared" ca="1" si="62"/>
        <v>#VALUE!</v>
      </c>
      <c r="GX32" t="str" cm="1">
        <f t="array" aca="1" ref="GX32" ca="1">IF(SUM(IFERROR(GS32:GW32, 0))+TODAY()*0=0, "Invalid", "Valid")</f>
        <v>Invalid</v>
      </c>
    </row>
    <row r="33" spans="4:206" x14ac:dyDescent="0.2">
      <c r="D33">
        <f>'Input Sheet'!$L33</f>
        <v>0</v>
      </c>
      <c r="E33" cm="1">
        <f t="array" aca="1" ref="E33" ca="1">IFERROR(AVERAGE(_xlfn._xlws.FILTER(hk_ct_vals,(hk_sample_list='Input Sheet'!$L33)*(hk_ct_vals&lt;&gt;0))),0)</f>
        <v>0</v>
      </c>
      <c r="F33" t="str">
        <f t="shared" ca="1" si="0"/>
        <v>Invalid</v>
      </c>
      <c r="J33">
        <f>'Input Sheet'!$L33</f>
        <v>0</v>
      </c>
      <c r="K33" t="str" cm="1">
        <f t="array" aca="1" ref="K33" ca="1">IFERROR(AVERAGE(_xlfn._xlws.FILTER(tgene1_ct_vals,(tgene1_sample_list='Input Sheet'!$L33)*(tgene1_ct_vals&lt;&gt;0))),"")</f>
        <v/>
      </c>
      <c r="L33" t="e">
        <f t="shared" ca="1" si="1"/>
        <v>#VALUE!</v>
      </c>
      <c r="M33" t="e">
        <f t="shared" ca="1" si="2"/>
        <v>#VALUE!</v>
      </c>
      <c r="N33" t="e">
        <f t="shared" ca="1" si="3"/>
        <v>#VALUE!</v>
      </c>
      <c r="O33" t="e">
        <f t="shared" ca="1" si="4"/>
        <v>#VALUE!</v>
      </c>
      <c r="P33" t="str" cm="1">
        <f t="array" aca="1" ref="P33" ca="1">IF(SUM(IFERROR(K33:O33, 0))+TODAY()*0=0, "Invalid", "Valid")</f>
        <v>Invalid</v>
      </c>
      <c r="T33">
        <f>'Input Sheet'!$L33</f>
        <v>0</v>
      </c>
      <c r="U33" t="str" cm="1">
        <f t="array" aca="1" ref="U33" ca="1">IFERROR(AVERAGE(_xlfn._xlws.FILTER(tgene2_ct_vals,(tgene2_sample_list='Input Sheet'!$L33)*(tgene2_ct_vals&lt;&gt;0))),"all reps 0")</f>
        <v>all reps 0</v>
      </c>
      <c r="V33" t="e">
        <f t="shared" ca="1" si="5"/>
        <v>#VALUE!</v>
      </c>
      <c r="W33" t="e">
        <f t="shared" ca="1" si="6"/>
        <v>#VALUE!</v>
      </c>
      <c r="X33" t="e">
        <f t="shared" ca="1" si="7"/>
        <v>#VALUE!</v>
      </c>
      <c r="Y33" t="e">
        <f t="shared" ca="1" si="8"/>
        <v>#VALUE!</v>
      </c>
      <c r="Z33" t="str" cm="1">
        <f t="array" aca="1" ref="Z33" ca="1">IF(SUM(IFERROR(U33:Y33, 0))+TODAY()*0=0, "Invalid", "Valid")</f>
        <v>Invalid</v>
      </c>
      <c r="AD33">
        <f>'Input Sheet'!$L33</f>
        <v>0</v>
      </c>
      <c r="AE33" t="str" cm="1">
        <f t="array" aca="1" ref="AE33" ca="1">IFERROR(AVERAGE(_xlfn._xlws.FILTER(tgene3_ct_vals,(tgene3_sample_list='Input Sheet'!$L33)*(tgene3_ct_vals&lt;&gt;0))),"all reps 0")</f>
        <v>all reps 0</v>
      </c>
      <c r="AF33" t="e">
        <f t="shared" ca="1" si="9"/>
        <v>#VALUE!</v>
      </c>
      <c r="AG33" t="e">
        <f t="shared" ca="1" si="10"/>
        <v>#VALUE!</v>
      </c>
      <c r="AH33" t="e">
        <f t="shared" ca="1" si="63"/>
        <v>#VALUE!</v>
      </c>
      <c r="AI33" t="e">
        <f t="shared" ca="1" si="11"/>
        <v>#VALUE!</v>
      </c>
      <c r="AJ33" t="str" cm="1">
        <f t="array" aca="1" ref="AJ33" ca="1">IF(SUM(IFERROR(AE33:AI33, 0))+TODAY()*0=0, "Invalid", "Valid")</f>
        <v>Invalid</v>
      </c>
      <c r="AN33">
        <f>'Input Sheet'!$L33</f>
        <v>0</v>
      </c>
      <c r="AO33" t="str" cm="1">
        <f t="array" aca="1" ref="AO33" ca="1">IFERROR(AVERAGE(_xlfn._xlws.FILTER(tgene4_ct_vals,(tgene4_sample_list='Input Sheet'!$L33)*(tgene4_ct_vals&lt;&gt;0))),"all reps 0")</f>
        <v>all reps 0</v>
      </c>
      <c r="AP33" t="e">
        <f t="shared" ca="1" si="12"/>
        <v>#VALUE!</v>
      </c>
      <c r="AQ33" t="e">
        <f t="shared" ca="1" si="13"/>
        <v>#VALUE!</v>
      </c>
      <c r="AR33" t="e">
        <f t="shared" ca="1" si="64"/>
        <v>#VALUE!</v>
      </c>
      <c r="AS33" t="e">
        <f t="shared" ca="1" si="14"/>
        <v>#VALUE!</v>
      </c>
      <c r="AT33" t="str" cm="1">
        <f t="array" aca="1" ref="AT33" ca="1">IF(SUM(IFERROR(AO33:AS33, 0))+TODAY()*0=0, "Invalid", "Valid")</f>
        <v>Invalid</v>
      </c>
      <c r="AX33">
        <f>'Input Sheet'!$L33</f>
        <v>0</v>
      </c>
      <c r="AY33" t="str" cm="1">
        <f t="array" aca="1" ref="AY33" ca="1">IFERROR(AVERAGE(_xlfn._xlws.FILTER(tgene5_ct_vals,(tgene5_sample_list='Input Sheet'!$L33)*(tgene5_ct_vals&lt;&gt;0))),"all reps 0")</f>
        <v>all reps 0</v>
      </c>
      <c r="AZ33" t="e">
        <f t="shared" ca="1" si="15"/>
        <v>#VALUE!</v>
      </c>
      <c r="BA33" t="e">
        <f t="shared" ca="1" si="16"/>
        <v>#VALUE!</v>
      </c>
      <c r="BB33" t="e">
        <f t="shared" ca="1" si="65"/>
        <v>#VALUE!</v>
      </c>
      <c r="BC33" t="e">
        <f t="shared" ca="1" si="17"/>
        <v>#VALUE!</v>
      </c>
      <c r="BD33" t="str" cm="1">
        <f t="array" aca="1" ref="BD33" ca="1">IF(SUM(IFERROR(AY33:BC33, 0))+TODAY()*0=0, "Invalid", "Valid")</f>
        <v>Invalid</v>
      </c>
      <c r="BH33">
        <f>'Input Sheet'!$L33</f>
        <v>0</v>
      </c>
      <c r="BI33" t="str" cm="1">
        <f t="array" aca="1" ref="BI33" ca="1">IFERROR(AVERAGE(_xlfn._xlws.FILTER(tgene6_ct_vals,(tgene6_sample_list='Input Sheet'!$L33)*(tgene6_ct_vals&lt;&gt;0))),"all reps 0")</f>
        <v>all reps 0</v>
      </c>
      <c r="BJ33" t="e">
        <f t="shared" ca="1" si="18"/>
        <v>#VALUE!</v>
      </c>
      <c r="BK33" t="e">
        <f t="shared" ca="1" si="19"/>
        <v>#VALUE!</v>
      </c>
      <c r="BL33" t="e">
        <f t="shared" ca="1" si="66"/>
        <v>#VALUE!</v>
      </c>
      <c r="BM33" t="e">
        <f t="shared" ca="1" si="20"/>
        <v>#VALUE!</v>
      </c>
      <c r="BN33" t="str" cm="1">
        <f t="array" aca="1" ref="BN33" ca="1">IF(SUM(IFERROR(BI33:BM33, 0))+TODAY()*0=0, "Invalid", "Valid")</f>
        <v>Invalid</v>
      </c>
      <c r="BR33">
        <f>'Input Sheet'!$L33</f>
        <v>0</v>
      </c>
      <c r="BS33" t="str" cm="1">
        <f t="array" aca="1" ref="BS33" ca="1">IFERROR(AVERAGE(_xlfn._xlws.FILTER(tgene7_ct_vals,(tgene7_sample_list='Input Sheet'!$L33)*(tgene7_ct_vals&lt;&gt;0))),"all reps 0")</f>
        <v>all reps 0</v>
      </c>
      <c r="BT33" t="e">
        <f t="shared" ca="1" si="21"/>
        <v>#VALUE!</v>
      </c>
      <c r="BU33" t="e">
        <f t="shared" ca="1" si="22"/>
        <v>#VALUE!</v>
      </c>
      <c r="BV33" t="e">
        <f t="shared" ca="1" si="67"/>
        <v>#VALUE!</v>
      </c>
      <c r="BW33" t="e">
        <f t="shared" ca="1" si="23"/>
        <v>#VALUE!</v>
      </c>
      <c r="BX33" t="str" cm="1">
        <f t="array" aca="1" ref="BX33" ca="1">IF(SUM(IFERROR(BS33:BW33, 0))+TODAY()*0=0, "Invalid", "Valid")</f>
        <v>Invalid</v>
      </c>
      <c r="CB33">
        <f>'Input Sheet'!$L33</f>
        <v>0</v>
      </c>
      <c r="CC33" t="str" cm="1">
        <f t="array" aca="1" ref="CC33" ca="1">IFERROR(AVERAGE(_xlfn._xlws.FILTER(tgene8_ct_vals,(tgene8_sample_list='Input Sheet'!$L33)*(tgene8_ct_vals&lt;&gt;0))),"all reps 0")</f>
        <v>all reps 0</v>
      </c>
      <c r="CD33" t="e">
        <f t="shared" ca="1" si="24"/>
        <v>#VALUE!</v>
      </c>
      <c r="CE33" t="e">
        <f t="shared" ca="1" si="25"/>
        <v>#VALUE!</v>
      </c>
      <c r="CF33" t="e">
        <f t="shared" ca="1" si="68"/>
        <v>#VALUE!</v>
      </c>
      <c r="CG33" t="e">
        <f t="shared" ca="1" si="26"/>
        <v>#VALUE!</v>
      </c>
      <c r="CH33" t="str" cm="1">
        <f t="array" aca="1" ref="CH33" ca="1">IF(SUM(IFERROR(CC33:CG33, 0))+TODAY()*0=0, "Invalid", "Valid")</f>
        <v>Invalid</v>
      </c>
      <c r="CL33">
        <f>'Input Sheet'!$L33</f>
        <v>0</v>
      </c>
      <c r="CM33" t="str" cm="1">
        <f t="array" aca="1" ref="CM33" ca="1">IFERROR(AVERAGE(_xlfn._xlws.FILTER(tgene9_ct_vals,(tgene9_sample_list='Input Sheet'!$L33)*(tgene9_ct_vals&lt;&gt;0))),"all reps 0")</f>
        <v>all reps 0</v>
      </c>
      <c r="CN33" t="e">
        <f t="shared" ca="1" si="27"/>
        <v>#VALUE!</v>
      </c>
      <c r="CO33" t="e">
        <f t="shared" ca="1" si="28"/>
        <v>#VALUE!</v>
      </c>
      <c r="CP33" t="e">
        <f t="shared" ca="1" si="69"/>
        <v>#VALUE!</v>
      </c>
      <c r="CQ33" t="e">
        <f t="shared" ca="1" si="29"/>
        <v>#VALUE!</v>
      </c>
      <c r="CR33" t="str" cm="1">
        <f t="array" aca="1" ref="CR33" ca="1">IF(SUM(IFERROR(CM33:CQ33, 0))+TODAY()*0=0, "Invalid", "Valid")</f>
        <v>Invalid</v>
      </c>
      <c r="CV33">
        <f>'Input Sheet'!$L33</f>
        <v>0</v>
      </c>
      <c r="CW33" t="str" cm="1">
        <f t="array" aca="1" ref="CW33" ca="1">IFERROR(AVERAGE(_xlfn._xlws.FILTER(tgene10_ct_vals,(tgene10_sample_list='Input Sheet'!$L33)*(tgene10_ct_vals&lt;&gt;0))),"all reps 0")</f>
        <v>all reps 0</v>
      </c>
      <c r="CX33" t="e">
        <f t="shared" ca="1" si="30"/>
        <v>#VALUE!</v>
      </c>
      <c r="CY33" t="e">
        <f t="shared" ca="1" si="31"/>
        <v>#VALUE!</v>
      </c>
      <c r="CZ33" t="e">
        <f t="shared" ca="1" si="70"/>
        <v>#VALUE!</v>
      </c>
      <c r="DA33" t="e">
        <f t="shared" ca="1" si="32"/>
        <v>#VALUE!</v>
      </c>
      <c r="DB33" t="str" cm="1">
        <f t="array" aca="1" ref="DB33" ca="1">IF(SUM(IFERROR(CW33:DA33, 0))+TODAY()*0=0, "Invalid", "Valid")</f>
        <v>Invalid</v>
      </c>
      <c r="DF33">
        <f>'Input Sheet'!$L33</f>
        <v>0</v>
      </c>
      <c r="DG33" t="str" cm="1">
        <f t="array" aca="1" ref="DG33" ca="1">IFERROR(AVERAGE(_xlfn._xlws.FILTER(tgene11_ct_vals,(tgene11_sample_list='Input Sheet'!$L33)*(tgene11_ct_vals&lt;&gt;0))),"all reps 0")</f>
        <v>all reps 0</v>
      </c>
      <c r="DH33" t="e">
        <f t="shared" ca="1" si="33"/>
        <v>#VALUE!</v>
      </c>
      <c r="DI33" t="e">
        <f t="shared" ca="1" si="34"/>
        <v>#VALUE!</v>
      </c>
      <c r="DJ33" t="e">
        <f t="shared" ca="1" si="71"/>
        <v>#VALUE!</v>
      </c>
      <c r="DK33" t="e">
        <f t="shared" ca="1" si="35"/>
        <v>#VALUE!</v>
      </c>
      <c r="DL33" t="str" cm="1">
        <f t="array" aca="1" ref="DL33" ca="1">IF(SUM(IFERROR(DG33:DK33, 0))+TODAY()*0=0, "Invalid", "Valid")</f>
        <v>Invalid</v>
      </c>
      <c r="DP33">
        <f>'Input Sheet'!$L33</f>
        <v>0</v>
      </c>
      <c r="DQ33" t="str" cm="1">
        <f t="array" aca="1" ref="DQ33" ca="1">IFERROR(AVERAGE(_xlfn._xlws.FILTER(tgene12_ct_vals,(tgene12_sample_list='Input Sheet'!$L33)*(tgene12_ct_vals&lt;&gt;0))),"all reps 0")</f>
        <v>all reps 0</v>
      </c>
      <c r="DR33" t="e">
        <f t="shared" ca="1" si="36"/>
        <v>#VALUE!</v>
      </c>
      <c r="DS33" t="e">
        <f t="shared" ca="1" si="37"/>
        <v>#VALUE!</v>
      </c>
      <c r="DT33" t="e">
        <f t="shared" ca="1" si="72"/>
        <v>#VALUE!</v>
      </c>
      <c r="DU33" t="e">
        <f t="shared" ca="1" si="38"/>
        <v>#VALUE!</v>
      </c>
      <c r="DV33" t="str" cm="1">
        <f t="array" aca="1" ref="DV33" ca="1">IF(SUM(IFERROR(DQ33:DU33, 0))+TODAY()*0=0, "Invalid", "Valid")</f>
        <v>Invalid</v>
      </c>
      <c r="DZ33">
        <f>'Input Sheet'!$L33</f>
        <v>0</v>
      </c>
      <c r="EA33" t="str" cm="1">
        <f t="array" aca="1" ref="EA33" ca="1">IFERROR(AVERAGE(_xlfn._xlws.FILTER(tgene13_ct_vals,(tgene13_sample_list='Input Sheet'!$L33)*(tgene13_ct_vals&lt;&gt;0))),"all reps 0")</f>
        <v>all reps 0</v>
      </c>
      <c r="EB33" t="e">
        <f t="shared" ca="1" si="39"/>
        <v>#VALUE!</v>
      </c>
      <c r="EC33" t="e">
        <f t="shared" ca="1" si="40"/>
        <v>#VALUE!</v>
      </c>
      <c r="ED33" t="e">
        <f t="shared" ca="1" si="73"/>
        <v>#VALUE!</v>
      </c>
      <c r="EE33" t="e">
        <f t="shared" ca="1" si="41"/>
        <v>#VALUE!</v>
      </c>
      <c r="EF33" t="str" cm="1">
        <f t="array" aca="1" ref="EF33" ca="1">IF(SUM(IFERROR(EA33:EE33, 0))+TODAY()*0=0, "Invalid", "Valid")</f>
        <v>Invalid</v>
      </c>
      <c r="EJ33">
        <f>'Input Sheet'!$L33</f>
        <v>0</v>
      </c>
      <c r="EK33" t="str" cm="1">
        <f t="array" aca="1" ref="EK33" ca="1">IFERROR(AVERAGE(_xlfn._xlws.FILTER(tgene14_ct_vals,(tgene14_sample_list='Input Sheet'!$L33)*(tgene14_ct_vals&lt;&gt;0))),"all reps 0")</f>
        <v>all reps 0</v>
      </c>
      <c r="EL33" t="e">
        <f t="shared" ca="1" si="42"/>
        <v>#VALUE!</v>
      </c>
      <c r="EM33" t="e">
        <f t="shared" ca="1" si="43"/>
        <v>#VALUE!</v>
      </c>
      <c r="EN33" t="e">
        <f t="shared" ca="1" si="74"/>
        <v>#VALUE!</v>
      </c>
      <c r="EO33" t="e">
        <f t="shared" ca="1" si="44"/>
        <v>#VALUE!</v>
      </c>
      <c r="EP33" t="str" cm="1">
        <f t="array" aca="1" ref="EP33" ca="1">IF(SUM(IFERROR(EK33:EO33, 0))+TODAY()*0=0, "Invalid", "Valid")</f>
        <v>Invalid</v>
      </c>
      <c r="ET33">
        <f>'Input Sheet'!$L33</f>
        <v>0</v>
      </c>
      <c r="EU33" t="str" cm="1">
        <f t="array" aca="1" ref="EU33" ca="1">IFERROR(AVERAGE(_xlfn._xlws.FILTER(tgene15_ct_vals,(tgene15_sample_list='Input Sheet'!$L33)*(tgene15_ct_vals&lt;&gt;0))),"all reps 0")</f>
        <v>all reps 0</v>
      </c>
      <c r="EV33" t="e">
        <f t="shared" ca="1" si="45"/>
        <v>#VALUE!</v>
      </c>
      <c r="EW33" t="e">
        <f t="shared" ca="1" si="46"/>
        <v>#VALUE!</v>
      </c>
      <c r="EX33" t="e">
        <f t="shared" ca="1" si="75"/>
        <v>#VALUE!</v>
      </c>
      <c r="EY33" t="e">
        <f t="shared" ca="1" si="47"/>
        <v>#VALUE!</v>
      </c>
      <c r="EZ33" t="str" cm="1">
        <f t="array" aca="1" ref="EZ33" ca="1">IF(SUM(IFERROR(EU33:EY33, 0))+TODAY()*0=0, "Invalid", "Valid")</f>
        <v>Invalid</v>
      </c>
      <c r="FD33">
        <f>'Input Sheet'!$L33</f>
        <v>0</v>
      </c>
      <c r="FE33" t="str" cm="1">
        <f t="array" aca="1" ref="FE33" ca="1">IFERROR(AVERAGE(_xlfn._xlws.FILTER(tgene16_ct_vals,(tgene16_sample_list='Input Sheet'!$L33)*(tgene16_ct_vals&lt;&gt;0))),"all reps 0")</f>
        <v>all reps 0</v>
      </c>
      <c r="FF33" t="e">
        <f t="shared" ca="1" si="48"/>
        <v>#VALUE!</v>
      </c>
      <c r="FG33" t="e">
        <f t="shared" ca="1" si="49"/>
        <v>#VALUE!</v>
      </c>
      <c r="FH33" t="e">
        <f t="shared" ca="1" si="76"/>
        <v>#VALUE!</v>
      </c>
      <c r="FI33" t="e">
        <f t="shared" ca="1" si="50"/>
        <v>#VALUE!</v>
      </c>
      <c r="FJ33" t="str" cm="1">
        <f t="array" aca="1" ref="FJ33" ca="1">IF(SUM(IFERROR(FE33:FI33, 0))+TODAY()*0=0, "Invalid", "Valid")</f>
        <v>Invalid</v>
      </c>
      <c r="FN33">
        <f>'Input Sheet'!$L33</f>
        <v>0</v>
      </c>
      <c r="FO33" t="str" cm="1">
        <f t="array" aca="1" ref="FO33" ca="1">IFERROR(AVERAGE(_xlfn._xlws.FILTER(tgene17_ct_vals,(tgene17_sample_list='Input Sheet'!$L33)*(tgene17_ct_vals&lt;&gt;0))),"all reps 0")</f>
        <v>all reps 0</v>
      </c>
      <c r="FP33" t="e">
        <f t="shared" ca="1" si="51"/>
        <v>#VALUE!</v>
      </c>
      <c r="FQ33" t="e">
        <f t="shared" ca="1" si="52"/>
        <v>#VALUE!</v>
      </c>
      <c r="FR33" t="e">
        <f t="shared" ca="1" si="77"/>
        <v>#VALUE!</v>
      </c>
      <c r="FS33" t="e">
        <f t="shared" ca="1" si="53"/>
        <v>#VALUE!</v>
      </c>
      <c r="FT33" t="str" cm="1">
        <f t="array" aca="1" ref="FT33" ca="1">IF(SUM(IFERROR(FO33:FS33, 0))+TODAY()*0=0, "Invalid", "Valid")</f>
        <v>Invalid</v>
      </c>
      <c r="FX33">
        <f>'Input Sheet'!$L33</f>
        <v>0</v>
      </c>
      <c r="FY33" t="str" cm="1">
        <f t="array" aca="1" ref="FY33" ca="1">IFERROR(AVERAGE(_xlfn._xlws.FILTER(tgene18_ct_vals,(tgene18_sample_list='Input Sheet'!$L33)*(tgene18_ct_vals&lt;&gt;0))),"all reps 0")</f>
        <v>all reps 0</v>
      </c>
      <c r="FZ33" t="e">
        <f t="shared" ca="1" si="54"/>
        <v>#VALUE!</v>
      </c>
      <c r="GA33" t="e">
        <f t="shared" ca="1" si="55"/>
        <v>#VALUE!</v>
      </c>
      <c r="GB33" t="e">
        <f t="shared" ca="1" si="78"/>
        <v>#VALUE!</v>
      </c>
      <c r="GC33" t="e">
        <f t="shared" ca="1" si="56"/>
        <v>#VALUE!</v>
      </c>
      <c r="GD33" t="str" cm="1">
        <f t="array" aca="1" ref="GD33" ca="1">IF(SUM(IFERROR(FY33:GC33, 0))+TODAY()*0=0, "Invalid", "Valid")</f>
        <v>Invalid</v>
      </c>
      <c r="GH33">
        <f>'Input Sheet'!$L33</f>
        <v>0</v>
      </c>
      <c r="GI33" t="str" cm="1">
        <f t="array" aca="1" ref="GI33" ca="1">IFERROR(AVERAGE(_xlfn._xlws.FILTER(tgene19_ct_vals,(tgene19_sample_list='Input Sheet'!$L33)*(tgene19_ct_vals&lt;&gt;0))),"all reps 0")</f>
        <v>all reps 0</v>
      </c>
      <c r="GJ33" t="e">
        <f t="shared" ca="1" si="57"/>
        <v>#VALUE!</v>
      </c>
      <c r="GK33" t="e">
        <f t="shared" ca="1" si="58"/>
        <v>#VALUE!</v>
      </c>
      <c r="GL33" t="e">
        <f t="shared" ca="1" si="79"/>
        <v>#VALUE!</v>
      </c>
      <c r="GM33" t="e">
        <f t="shared" ca="1" si="59"/>
        <v>#VALUE!</v>
      </c>
      <c r="GN33" t="str" cm="1">
        <f t="array" aca="1" ref="GN33" ca="1">IF(SUM(IFERROR(GI33:GM33, 0))+TODAY()*0=0, "Invalid", "Valid")</f>
        <v>Invalid</v>
      </c>
      <c r="GR33">
        <f>'Input Sheet'!$L33</f>
        <v>0</v>
      </c>
      <c r="GS33" t="str" cm="1">
        <f t="array" aca="1" ref="GS33" ca="1">IFERROR(AVERAGE(_xlfn._xlws.FILTER(tgene20_ct_vals,(tgene20_sample_list='Input Sheet'!$L33)*(tgene20_ct_vals&lt;&gt;0))),"all reps 0")</f>
        <v>all reps 0</v>
      </c>
      <c r="GT33" t="e">
        <f t="shared" ca="1" si="60"/>
        <v>#VALUE!</v>
      </c>
      <c r="GU33" t="e">
        <f t="shared" ca="1" si="61"/>
        <v>#VALUE!</v>
      </c>
      <c r="GV33" t="e">
        <f t="shared" ca="1" si="80"/>
        <v>#VALUE!</v>
      </c>
      <c r="GW33" t="e">
        <f t="shared" ca="1" si="62"/>
        <v>#VALUE!</v>
      </c>
      <c r="GX33" t="str" cm="1">
        <f t="array" aca="1" ref="GX33" ca="1">IF(SUM(IFERROR(GS33:GW33, 0))+TODAY()*0=0, "Invalid", "Valid")</f>
        <v>Invalid</v>
      </c>
    </row>
    <row r="34" spans="4:206" x14ac:dyDescent="0.2">
      <c r="D34">
        <f>'Input Sheet'!$L34</f>
        <v>0</v>
      </c>
      <c r="E34" cm="1">
        <f t="array" aca="1" ref="E34" ca="1">IFERROR(AVERAGE(_xlfn._xlws.FILTER(hk_ct_vals,(hk_sample_list='Input Sheet'!$L34)*(hk_ct_vals&lt;&gt;0))),0)</f>
        <v>0</v>
      </c>
      <c r="F34" t="str">
        <f t="shared" ca="1" si="0"/>
        <v>Invalid</v>
      </c>
      <c r="J34">
        <f>'Input Sheet'!$L34</f>
        <v>0</v>
      </c>
      <c r="K34" t="str" cm="1">
        <f t="array" aca="1" ref="K34" ca="1">IFERROR(AVERAGE(_xlfn._xlws.FILTER(tgene1_ct_vals,(tgene1_sample_list='Input Sheet'!$L34)*(tgene1_ct_vals&lt;&gt;0))),"")</f>
        <v/>
      </c>
      <c r="L34" t="e">
        <f t="shared" ca="1" si="1"/>
        <v>#VALUE!</v>
      </c>
      <c r="M34" t="e">
        <f t="shared" ca="1" si="2"/>
        <v>#VALUE!</v>
      </c>
      <c r="N34" t="e">
        <f t="shared" ca="1" si="3"/>
        <v>#VALUE!</v>
      </c>
      <c r="O34" t="e">
        <f t="shared" ca="1" si="4"/>
        <v>#VALUE!</v>
      </c>
      <c r="P34" t="str" cm="1">
        <f t="array" aca="1" ref="P34" ca="1">IF(SUM(IFERROR(K34:O34, 0))+TODAY()*0=0, "Invalid", "Valid")</f>
        <v>Invalid</v>
      </c>
      <c r="T34">
        <f>'Input Sheet'!$L34</f>
        <v>0</v>
      </c>
      <c r="U34" t="str" cm="1">
        <f t="array" aca="1" ref="U34" ca="1">IFERROR(AVERAGE(_xlfn._xlws.FILTER(tgene2_ct_vals,(tgene2_sample_list='Input Sheet'!$L34)*(tgene2_ct_vals&lt;&gt;0))),"all reps 0")</f>
        <v>all reps 0</v>
      </c>
      <c r="V34" t="e">
        <f t="shared" ca="1" si="5"/>
        <v>#VALUE!</v>
      </c>
      <c r="W34" t="e">
        <f t="shared" ca="1" si="6"/>
        <v>#VALUE!</v>
      </c>
      <c r="X34" t="e">
        <f t="shared" ca="1" si="7"/>
        <v>#VALUE!</v>
      </c>
      <c r="Y34" t="e">
        <f t="shared" ca="1" si="8"/>
        <v>#VALUE!</v>
      </c>
      <c r="Z34" t="str" cm="1">
        <f t="array" aca="1" ref="Z34" ca="1">IF(SUM(IFERROR(U34:Y34, 0))+TODAY()*0=0, "Invalid", "Valid")</f>
        <v>Invalid</v>
      </c>
      <c r="AD34">
        <f>'Input Sheet'!$L34</f>
        <v>0</v>
      </c>
      <c r="AE34" t="str" cm="1">
        <f t="array" aca="1" ref="AE34" ca="1">IFERROR(AVERAGE(_xlfn._xlws.FILTER(tgene3_ct_vals,(tgene3_sample_list='Input Sheet'!$L34)*(tgene3_ct_vals&lt;&gt;0))),"all reps 0")</f>
        <v>all reps 0</v>
      </c>
      <c r="AF34" t="e">
        <f t="shared" ca="1" si="9"/>
        <v>#VALUE!</v>
      </c>
      <c r="AG34" t="e">
        <f t="shared" ca="1" si="10"/>
        <v>#VALUE!</v>
      </c>
      <c r="AH34" t="e">
        <f t="shared" ca="1" si="63"/>
        <v>#VALUE!</v>
      </c>
      <c r="AI34" t="e">
        <f t="shared" ca="1" si="11"/>
        <v>#VALUE!</v>
      </c>
      <c r="AJ34" t="str" cm="1">
        <f t="array" aca="1" ref="AJ34" ca="1">IF(SUM(IFERROR(AE34:AI34, 0))+TODAY()*0=0, "Invalid", "Valid")</f>
        <v>Invalid</v>
      </c>
      <c r="AN34">
        <f>'Input Sheet'!$L34</f>
        <v>0</v>
      </c>
      <c r="AO34" t="str" cm="1">
        <f t="array" aca="1" ref="AO34" ca="1">IFERROR(AVERAGE(_xlfn._xlws.FILTER(tgene4_ct_vals,(tgene4_sample_list='Input Sheet'!$L34)*(tgene4_ct_vals&lt;&gt;0))),"all reps 0")</f>
        <v>all reps 0</v>
      </c>
      <c r="AP34" t="e">
        <f t="shared" ca="1" si="12"/>
        <v>#VALUE!</v>
      </c>
      <c r="AQ34" t="e">
        <f t="shared" ca="1" si="13"/>
        <v>#VALUE!</v>
      </c>
      <c r="AR34" t="e">
        <f t="shared" ca="1" si="64"/>
        <v>#VALUE!</v>
      </c>
      <c r="AS34" t="e">
        <f t="shared" ca="1" si="14"/>
        <v>#VALUE!</v>
      </c>
      <c r="AT34" t="str" cm="1">
        <f t="array" aca="1" ref="AT34" ca="1">IF(SUM(IFERROR(AO34:AS34, 0))+TODAY()*0=0, "Invalid", "Valid")</f>
        <v>Invalid</v>
      </c>
      <c r="AX34">
        <f>'Input Sheet'!$L34</f>
        <v>0</v>
      </c>
      <c r="AY34" t="str" cm="1">
        <f t="array" aca="1" ref="AY34" ca="1">IFERROR(AVERAGE(_xlfn._xlws.FILTER(tgene5_ct_vals,(tgene5_sample_list='Input Sheet'!$L34)*(tgene5_ct_vals&lt;&gt;0))),"all reps 0")</f>
        <v>all reps 0</v>
      </c>
      <c r="AZ34" t="e">
        <f t="shared" ca="1" si="15"/>
        <v>#VALUE!</v>
      </c>
      <c r="BA34" t="e">
        <f t="shared" ca="1" si="16"/>
        <v>#VALUE!</v>
      </c>
      <c r="BB34" t="e">
        <f t="shared" ca="1" si="65"/>
        <v>#VALUE!</v>
      </c>
      <c r="BC34" t="e">
        <f t="shared" ca="1" si="17"/>
        <v>#VALUE!</v>
      </c>
      <c r="BD34" t="str" cm="1">
        <f t="array" aca="1" ref="BD34" ca="1">IF(SUM(IFERROR(AY34:BC34, 0))+TODAY()*0=0, "Invalid", "Valid")</f>
        <v>Invalid</v>
      </c>
      <c r="BH34">
        <f>'Input Sheet'!$L34</f>
        <v>0</v>
      </c>
      <c r="BI34" t="str" cm="1">
        <f t="array" aca="1" ref="BI34" ca="1">IFERROR(AVERAGE(_xlfn._xlws.FILTER(tgene6_ct_vals,(tgene6_sample_list='Input Sheet'!$L34)*(tgene6_ct_vals&lt;&gt;0))),"all reps 0")</f>
        <v>all reps 0</v>
      </c>
      <c r="BJ34" t="e">
        <f t="shared" ca="1" si="18"/>
        <v>#VALUE!</v>
      </c>
      <c r="BK34" t="e">
        <f t="shared" ca="1" si="19"/>
        <v>#VALUE!</v>
      </c>
      <c r="BL34" t="e">
        <f t="shared" ca="1" si="66"/>
        <v>#VALUE!</v>
      </c>
      <c r="BM34" t="e">
        <f t="shared" ca="1" si="20"/>
        <v>#VALUE!</v>
      </c>
      <c r="BN34" t="str" cm="1">
        <f t="array" aca="1" ref="BN34" ca="1">IF(SUM(IFERROR(BI34:BM34, 0))+TODAY()*0=0, "Invalid", "Valid")</f>
        <v>Invalid</v>
      </c>
      <c r="BR34">
        <f>'Input Sheet'!$L34</f>
        <v>0</v>
      </c>
      <c r="BS34" t="str" cm="1">
        <f t="array" aca="1" ref="BS34" ca="1">IFERROR(AVERAGE(_xlfn._xlws.FILTER(tgene7_ct_vals,(tgene7_sample_list='Input Sheet'!$L34)*(tgene7_ct_vals&lt;&gt;0))),"all reps 0")</f>
        <v>all reps 0</v>
      </c>
      <c r="BT34" t="e">
        <f t="shared" ca="1" si="21"/>
        <v>#VALUE!</v>
      </c>
      <c r="BU34" t="e">
        <f t="shared" ca="1" si="22"/>
        <v>#VALUE!</v>
      </c>
      <c r="BV34" t="e">
        <f t="shared" ca="1" si="67"/>
        <v>#VALUE!</v>
      </c>
      <c r="BW34" t="e">
        <f t="shared" ca="1" si="23"/>
        <v>#VALUE!</v>
      </c>
      <c r="BX34" t="str" cm="1">
        <f t="array" aca="1" ref="BX34" ca="1">IF(SUM(IFERROR(BS34:BW34, 0))+TODAY()*0=0, "Invalid", "Valid")</f>
        <v>Invalid</v>
      </c>
      <c r="CB34">
        <f>'Input Sheet'!$L34</f>
        <v>0</v>
      </c>
      <c r="CC34" t="str" cm="1">
        <f t="array" aca="1" ref="CC34" ca="1">IFERROR(AVERAGE(_xlfn._xlws.FILTER(tgene8_ct_vals,(tgene8_sample_list='Input Sheet'!$L34)*(tgene8_ct_vals&lt;&gt;0))),"all reps 0")</f>
        <v>all reps 0</v>
      </c>
      <c r="CD34" t="e">
        <f t="shared" ca="1" si="24"/>
        <v>#VALUE!</v>
      </c>
      <c r="CE34" t="e">
        <f t="shared" ca="1" si="25"/>
        <v>#VALUE!</v>
      </c>
      <c r="CF34" t="e">
        <f t="shared" ca="1" si="68"/>
        <v>#VALUE!</v>
      </c>
      <c r="CG34" t="e">
        <f t="shared" ca="1" si="26"/>
        <v>#VALUE!</v>
      </c>
      <c r="CH34" t="str" cm="1">
        <f t="array" aca="1" ref="CH34" ca="1">IF(SUM(IFERROR(CC34:CG34, 0))+TODAY()*0=0, "Invalid", "Valid")</f>
        <v>Invalid</v>
      </c>
      <c r="CL34">
        <f>'Input Sheet'!$L34</f>
        <v>0</v>
      </c>
      <c r="CM34" t="str" cm="1">
        <f t="array" aca="1" ref="CM34" ca="1">IFERROR(AVERAGE(_xlfn._xlws.FILTER(tgene9_ct_vals,(tgene9_sample_list='Input Sheet'!$L34)*(tgene9_ct_vals&lt;&gt;0))),"all reps 0")</f>
        <v>all reps 0</v>
      </c>
      <c r="CN34" t="e">
        <f t="shared" ca="1" si="27"/>
        <v>#VALUE!</v>
      </c>
      <c r="CO34" t="e">
        <f t="shared" ca="1" si="28"/>
        <v>#VALUE!</v>
      </c>
      <c r="CP34" t="e">
        <f t="shared" ca="1" si="69"/>
        <v>#VALUE!</v>
      </c>
      <c r="CQ34" t="e">
        <f t="shared" ca="1" si="29"/>
        <v>#VALUE!</v>
      </c>
      <c r="CR34" t="str" cm="1">
        <f t="array" aca="1" ref="CR34" ca="1">IF(SUM(IFERROR(CM34:CQ34, 0))+TODAY()*0=0, "Invalid", "Valid")</f>
        <v>Invalid</v>
      </c>
      <c r="CV34">
        <f>'Input Sheet'!$L34</f>
        <v>0</v>
      </c>
      <c r="CW34" t="str" cm="1">
        <f t="array" aca="1" ref="CW34" ca="1">IFERROR(AVERAGE(_xlfn._xlws.FILTER(tgene10_ct_vals,(tgene10_sample_list='Input Sheet'!$L34)*(tgene10_ct_vals&lt;&gt;0))),"all reps 0")</f>
        <v>all reps 0</v>
      </c>
      <c r="CX34" t="e">
        <f t="shared" ca="1" si="30"/>
        <v>#VALUE!</v>
      </c>
      <c r="CY34" t="e">
        <f t="shared" ca="1" si="31"/>
        <v>#VALUE!</v>
      </c>
      <c r="CZ34" t="e">
        <f t="shared" ca="1" si="70"/>
        <v>#VALUE!</v>
      </c>
      <c r="DA34" t="e">
        <f t="shared" ca="1" si="32"/>
        <v>#VALUE!</v>
      </c>
      <c r="DB34" t="str" cm="1">
        <f t="array" aca="1" ref="DB34" ca="1">IF(SUM(IFERROR(CW34:DA34, 0))+TODAY()*0=0, "Invalid", "Valid")</f>
        <v>Invalid</v>
      </c>
      <c r="DF34">
        <f>'Input Sheet'!$L34</f>
        <v>0</v>
      </c>
      <c r="DG34" t="str" cm="1">
        <f t="array" aca="1" ref="DG34" ca="1">IFERROR(AVERAGE(_xlfn._xlws.FILTER(tgene11_ct_vals,(tgene11_sample_list='Input Sheet'!$L34)*(tgene11_ct_vals&lt;&gt;0))),"all reps 0")</f>
        <v>all reps 0</v>
      </c>
      <c r="DH34" t="e">
        <f t="shared" ca="1" si="33"/>
        <v>#VALUE!</v>
      </c>
      <c r="DI34" t="e">
        <f t="shared" ca="1" si="34"/>
        <v>#VALUE!</v>
      </c>
      <c r="DJ34" t="e">
        <f t="shared" ca="1" si="71"/>
        <v>#VALUE!</v>
      </c>
      <c r="DK34" t="e">
        <f t="shared" ca="1" si="35"/>
        <v>#VALUE!</v>
      </c>
      <c r="DL34" t="str" cm="1">
        <f t="array" aca="1" ref="DL34" ca="1">IF(SUM(IFERROR(DG34:DK34, 0))+TODAY()*0=0, "Invalid", "Valid")</f>
        <v>Invalid</v>
      </c>
      <c r="DP34">
        <f>'Input Sheet'!$L34</f>
        <v>0</v>
      </c>
      <c r="DQ34" t="str" cm="1">
        <f t="array" aca="1" ref="DQ34" ca="1">IFERROR(AVERAGE(_xlfn._xlws.FILTER(tgene12_ct_vals,(tgene12_sample_list='Input Sheet'!$L34)*(tgene12_ct_vals&lt;&gt;0))),"all reps 0")</f>
        <v>all reps 0</v>
      </c>
      <c r="DR34" t="e">
        <f t="shared" ca="1" si="36"/>
        <v>#VALUE!</v>
      </c>
      <c r="DS34" t="e">
        <f t="shared" ca="1" si="37"/>
        <v>#VALUE!</v>
      </c>
      <c r="DT34" t="e">
        <f t="shared" ca="1" si="72"/>
        <v>#VALUE!</v>
      </c>
      <c r="DU34" t="e">
        <f t="shared" ca="1" si="38"/>
        <v>#VALUE!</v>
      </c>
      <c r="DV34" t="str" cm="1">
        <f t="array" aca="1" ref="DV34" ca="1">IF(SUM(IFERROR(DQ34:DU34, 0))+TODAY()*0=0, "Invalid", "Valid")</f>
        <v>Invalid</v>
      </c>
      <c r="DZ34">
        <f>'Input Sheet'!$L34</f>
        <v>0</v>
      </c>
      <c r="EA34" t="str" cm="1">
        <f t="array" aca="1" ref="EA34" ca="1">IFERROR(AVERAGE(_xlfn._xlws.FILTER(tgene13_ct_vals,(tgene13_sample_list='Input Sheet'!$L34)*(tgene13_ct_vals&lt;&gt;0))),"all reps 0")</f>
        <v>all reps 0</v>
      </c>
      <c r="EB34" t="e">
        <f t="shared" ca="1" si="39"/>
        <v>#VALUE!</v>
      </c>
      <c r="EC34" t="e">
        <f t="shared" ca="1" si="40"/>
        <v>#VALUE!</v>
      </c>
      <c r="ED34" t="e">
        <f t="shared" ca="1" si="73"/>
        <v>#VALUE!</v>
      </c>
      <c r="EE34" t="e">
        <f t="shared" ca="1" si="41"/>
        <v>#VALUE!</v>
      </c>
      <c r="EF34" t="str" cm="1">
        <f t="array" aca="1" ref="EF34" ca="1">IF(SUM(IFERROR(EA34:EE34, 0))+TODAY()*0=0, "Invalid", "Valid")</f>
        <v>Invalid</v>
      </c>
      <c r="EJ34">
        <f>'Input Sheet'!$L34</f>
        <v>0</v>
      </c>
      <c r="EK34" t="str" cm="1">
        <f t="array" aca="1" ref="EK34" ca="1">IFERROR(AVERAGE(_xlfn._xlws.FILTER(tgene14_ct_vals,(tgene14_sample_list='Input Sheet'!$L34)*(tgene14_ct_vals&lt;&gt;0))),"all reps 0")</f>
        <v>all reps 0</v>
      </c>
      <c r="EL34" t="e">
        <f t="shared" ca="1" si="42"/>
        <v>#VALUE!</v>
      </c>
      <c r="EM34" t="e">
        <f t="shared" ca="1" si="43"/>
        <v>#VALUE!</v>
      </c>
      <c r="EN34" t="e">
        <f t="shared" ca="1" si="74"/>
        <v>#VALUE!</v>
      </c>
      <c r="EO34" t="e">
        <f t="shared" ca="1" si="44"/>
        <v>#VALUE!</v>
      </c>
      <c r="EP34" t="str" cm="1">
        <f t="array" aca="1" ref="EP34" ca="1">IF(SUM(IFERROR(EK34:EO34, 0))+TODAY()*0=0, "Invalid", "Valid")</f>
        <v>Invalid</v>
      </c>
      <c r="ET34">
        <f>'Input Sheet'!$L34</f>
        <v>0</v>
      </c>
      <c r="EU34" t="str" cm="1">
        <f t="array" aca="1" ref="EU34" ca="1">IFERROR(AVERAGE(_xlfn._xlws.FILTER(tgene15_ct_vals,(tgene15_sample_list='Input Sheet'!$L34)*(tgene15_ct_vals&lt;&gt;0))),"all reps 0")</f>
        <v>all reps 0</v>
      </c>
      <c r="EV34" t="e">
        <f t="shared" ca="1" si="45"/>
        <v>#VALUE!</v>
      </c>
      <c r="EW34" t="e">
        <f t="shared" ca="1" si="46"/>
        <v>#VALUE!</v>
      </c>
      <c r="EX34" t="e">
        <f t="shared" ca="1" si="75"/>
        <v>#VALUE!</v>
      </c>
      <c r="EY34" t="e">
        <f t="shared" ca="1" si="47"/>
        <v>#VALUE!</v>
      </c>
      <c r="EZ34" t="str" cm="1">
        <f t="array" aca="1" ref="EZ34" ca="1">IF(SUM(IFERROR(EU34:EY34, 0))+TODAY()*0=0, "Invalid", "Valid")</f>
        <v>Invalid</v>
      </c>
      <c r="FD34">
        <f>'Input Sheet'!$L34</f>
        <v>0</v>
      </c>
      <c r="FE34" t="str" cm="1">
        <f t="array" aca="1" ref="FE34" ca="1">IFERROR(AVERAGE(_xlfn._xlws.FILTER(tgene16_ct_vals,(tgene16_sample_list='Input Sheet'!$L34)*(tgene16_ct_vals&lt;&gt;0))),"all reps 0")</f>
        <v>all reps 0</v>
      </c>
      <c r="FF34" t="e">
        <f t="shared" ca="1" si="48"/>
        <v>#VALUE!</v>
      </c>
      <c r="FG34" t="e">
        <f t="shared" ca="1" si="49"/>
        <v>#VALUE!</v>
      </c>
      <c r="FH34" t="e">
        <f t="shared" ca="1" si="76"/>
        <v>#VALUE!</v>
      </c>
      <c r="FI34" t="e">
        <f t="shared" ca="1" si="50"/>
        <v>#VALUE!</v>
      </c>
      <c r="FJ34" t="str" cm="1">
        <f t="array" aca="1" ref="FJ34" ca="1">IF(SUM(IFERROR(FE34:FI34, 0))+TODAY()*0=0, "Invalid", "Valid")</f>
        <v>Invalid</v>
      </c>
      <c r="FN34">
        <f>'Input Sheet'!$L34</f>
        <v>0</v>
      </c>
      <c r="FO34" t="str" cm="1">
        <f t="array" aca="1" ref="FO34" ca="1">IFERROR(AVERAGE(_xlfn._xlws.FILTER(tgene17_ct_vals,(tgene17_sample_list='Input Sheet'!$L34)*(tgene17_ct_vals&lt;&gt;0))),"all reps 0")</f>
        <v>all reps 0</v>
      </c>
      <c r="FP34" t="e">
        <f t="shared" ca="1" si="51"/>
        <v>#VALUE!</v>
      </c>
      <c r="FQ34" t="e">
        <f t="shared" ca="1" si="52"/>
        <v>#VALUE!</v>
      </c>
      <c r="FR34" t="e">
        <f t="shared" ca="1" si="77"/>
        <v>#VALUE!</v>
      </c>
      <c r="FS34" t="e">
        <f t="shared" ca="1" si="53"/>
        <v>#VALUE!</v>
      </c>
      <c r="FT34" t="str" cm="1">
        <f t="array" aca="1" ref="FT34" ca="1">IF(SUM(IFERROR(FO34:FS34, 0))+TODAY()*0=0, "Invalid", "Valid")</f>
        <v>Invalid</v>
      </c>
      <c r="FX34">
        <f>'Input Sheet'!$L34</f>
        <v>0</v>
      </c>
      <c r="FY34" t="str" cm="1">
        <f t="array" aca="1" ref="FY34" ca="1">IFERROR(AVERAGE(_xlfn._xlws.FILTER(tgene18_ct_vals,(tgene18_sample_list='Input Sheet'!$L34)*(tgene18_ct_vals&lt;&gt;0))),"all reps 0")</f>
        <v>all reps 0</v>
      </c>
      <c r="FZ34" t="e">
        <f t="shared" ca="1" si="54"/>
        <v>#VALUE!</v>
      </c>
      <c r="GA34" t="e">
        <f t="shared" ca="1" si="55"/>
        <v>#VALUE!</v>
      </c>
      <c r="GB34" t="e">
        <f t="shared" ca="1" si="78"/>
        <v>#VALUE!</v>
      </c>
      <c r="GC34" t="e">
        <f t="shared" ca="1" si="56"/>
        <v>#VALUE!</v>
      </c>
      <c r="GD34" t="str" cm="1">
        <f t="array" aca="1" ref="GD34" ca="1">IF(SUM(IFERROR(FY34:GC34, 0))+TODAY()*0=0, "Invalid", "Valid")</f>
        <v>Invalid</v>
      </c>
      <c r="GH34">
        <f>'Input Sheet'!$L34</f>
        <v>0</v>
      </c>
      <c r="GI34" t="str" cm="1">
        <f t="array" aca="1" ref="GI34" ca="1">IFERROR(AVERAGE(_xlfn._xlws.FILTER(tgene19_ct_vals,(tgene19_sample_list='Input Sheet'!$L34)*(tgene19_ct_vals&lt;&gt;0))),"all reps 0")</f>
        <v>all reps 0</v>
      </c>
      <c r="GJ34" t="e">
        <f t="shared" ca="1" si="57"/>
        <v>#VALUE!</v>
      </c>
      <c r="GK34" t="e">
        <f t="shared" ca="1" si="58"/>
        <v>#VALUE!</v>
      </c>
      <c r="GL34" t="e">
        <f t="shared" ca="1" si="79"/>
        <v>#VALUE!</v>
      </c>
      <c r="GM34" t="e">
        <f t="shared" ca="1" si="59"/>
        <v>#VALUE!</v>
      </c>
      <c r="GN34" t="str" cm="1">
        <f t="array" aca="1" ref="GN34" ca="1">IF(SUM(IFERROR(GI34:GM34, 0))+TODAY()*0=0, "Invalid", "Valid")</f>
        <v>Invalid</v>
      </c>
      <c r="GR34">
        <f>'Input Sheet'!$L34</f>
        <v>0</v>
      </c>
      <c r="GS34" t="str" cm="1">
        <f t="array" aca="1" ref="GS34" ca="1">IFERROR(AVERAGE(_xlfn._xlws.FILTER(tgene20_ct_vals,(tgene20_sample_list='Input Sheet'!$L34)*(tgene20_ct_vals&lt;&gt;0))),"all reps 0")</f>
        <v>all reps 0</v>
      </c>
      <c r="GT34" t="e">
        <f t="shared" ca="1" si="60"/>
        <v>#VALUE!</v>
      </c>
      <c r="GU34" t="e">
        <f t="shared" ca="1" si="61"/>
        <v>#VALUE!</v>
      </c>
      <c r="GV34" t="e">
        <f t="shared" ca="1" si="80"/>
        <v>#VALUE!</v>
      </c>
      <c r="GW34" t="e">
        <f t="shared" ca="1" si="62"/>
        <v>#VALUE!</v>
      </c>
      <c r="GX34" t="str" cm="1">
        <f t="array" aca="1" ref="GX34" ca="1">IF(SUM(IFERROR(GS34:GW34, 0))+TODAY()*0=0, "Invalid", "Valid")</f>
        <v>Invalid</v>
      </c>
    </row>
    <row r="35" spans="4:206" x14ac:dyDescent="0.2">
      <c r="D35">
        <f>'Input Sheet'!$L35</f>
        <v>0</v>
      </c>
      <c r="E35" cm="1">
        <f t="array" aca="1" ref="E35" ca="1">IFERROR(AVERAGE(_xlfn._xlws.FILTER(hk_ct_vals,(hk_sample_list='Input Sheet'!$L35)*(hk_ct_vals&lt;&gt;0))),0)</f>
        <v>0</v>
      </c>
      <c r="F35" t="str">
        <f t="shared" ca="1" si="0"/>
        <v>Invalid</v>
      </c>
      <c r="J35">
        <f>'Input Sheet'!$L35</f>
        <v>0</v>
      </c>
      <c r="K35" t="str" cm="1">
        <f t="array" aca="1" ref="K35" ca="1">IFERROR(AVERAGE(_xlfn._xlws.FILTER(tgene1_ct_vals,(tgene1_sample_list='Input Sheet'!$L35)*(tgene1_ct_vals&lt;&gt;0))),"")</f>
        <v/>
      </c>
      <c r="L35" t="e">
        <f t="shared" ca="1" si="1"/>
        <v>#VALUE!</v>
      </c>
      <c r="M35" t="e">
        <f t="shared" ca="1" si="2"/>
        <v>#VALUE!</v>
      </c>
      <c r="N35" t="e">
        <f t="shared" ca="1" si="3"/>
        <v>#VALUE!</v>
      </c>
      <c r="O35" t="e">
        <f t="shared" ca="1" si="4"/>
        <v>#VALUE!</v>
      </c>
      <c r="P35" t="str" cm="1">
        <f t="array" aca="1" ref="P35" ca="1">IF(SUM(IFERROR(K35:O35, 0))+TODAY()*0=0, "Invalid", "Valid")</f>
        <v>Invalid</v>
      </c>
      <c r="T35">
        <f>'Input Sheet'!$L35</f>
        <v>0</v>
      </c>
      <c r="U35" t="str" cm="1">
        <f t="array" aca="1" ref="U35" ca="1">IFERROR(AVERAGE(_xlfn._xlws.FILTER(tgene2_ct_vals,(tgene2_sample_list='Input Sheet'!$L35)*(tgene2_ct_vals&lt;&gt;0))),"all reps 0")</f>
        <v>all reps 0</v>
      </c>
      <c r="V35" t="e">
        <f t="shared" ca="1" si="5"/>
        <v>#VALUE!</v>
      </c>
      <c r="W35" t="e">
        <f t="shared" ca="1" si="6"/>
        <v>#VALUE!</v>
      </c>
      <c r="X35" t="e">
        <f t="shared" ca="1" si="7"/>
        <v>#VALUE!</v>
      </c>
      <c r="Y35" t="e">
        <f t="shared" ca="1" si="8"/>
        <v>#VALUE!</v>
      </c>
      <c r="Z35" t="str" cm="1">
        <f t="array" aca="1" ref="Z35" ca="1">IF(SUM(IFERROR(U35:Y35, 0))+TODAY()*0=0, "Invalid", "Valid")</f>
        <v>Invalid</v>
      </c>
      <c r="AD35">
        <f>'Input Sheet'!$L35</f>
        <v>0</v>
      </c>
      <c r="AE35" t="str" cm="1">
        <f t="array" aca="1" ref="AE35" ca="1">IFERROR(AVERAGE(_xlfn._xlws.FILTER(tgene3_ct_vals,(tgene3_sample_list='Input Sheet'!$L35)*(tgene3_ct_vals&lt;&gt;0))),"all reps 0")</f>
        <v>all reps 0</v>
      </c>
      <c r="AF35" t="e">
        <f t="shared" ca="1" si="9"/>
        <v>#VALUE!</v>
      </c>
      <c r="AG35" t="e">
        <f t="shared" ca="1" si="10"/>
        <v>#VALUE!</v>
      </c>
      <c r="AH35" t="e">
        <f t="shared" ca="1" si="63"/>
        <v>#VALUE!</v>
      </c>
      <c r="AI35" t="e">
        <f t="shared" ca="1" si="11"/>
        <v>#VALUE!</v>
      </c>
      <c r="AJ35" t="str" cm="1">
        <f t="array" aca="1" ref="AJ35" ca="1">IF(SUM(IFERROR(AE35:AI35, 0))+TODAY()*0=0, "Invalid", "Valid")</f>
        <v>Invalid</v>
      </c>
      <c r="AN35">
        <f>'Input Sheet'!$L35</f>
        <v>0</v>
      </c>
      <c r="AO35" t="str" cm="1">
        <f t="array" aca="1" ref="AO35" ca="1">IFERROR(AVERAGE(_xlfn._xlws.FILTER(tgene4_ct_vals,(tgene4_sample_list='Input Sheet'!$L35)*(tgene4_ct_vals&lt;&gt;0))),"all reps 0")</f>
        <v>all reps 0</v>
      </c>
      <c r="AP35" t="e">
        <f t="shared" ca="1" si="12"/>
        <v>#VALUE!</v>
      </c>
      <c r="AQ35" t="e">
        <f t="shared" ca="1" si="13"/>
        <v>#VALUE!</v>
      </c>
      <c r="AR35" t="e">
        <f t="shared" ca="1" si="64"/>
        <v>#VALUE!</v>
      </c>
      <c r="AS35" t="e">
        <f t="shared" ca="1" si="14"/>
        <v>#VALUE!</v>
      </c>
      <c r="AT35" t="str" cm="1">
        <f t="array" aca="1" ref="AT35" ca="1">IF(SUM(IFERROR(AO35:AS35, 0))+TODAY()*0=0, "Invalid", "Valid")</f>
        <v>Invalid</v>
      </c>
      <c r="AX35">
        <f>'Input Sheet'!$L35</f>
        <v>0</v>
      </c>
      <c r="AY35" t="str" cm="1">
        <f t="array" aca="1" ref="AY35" ca="1">IFERROR(AVERAGE(_xlfn._xlws.FILTER(tgene5_ct_vals,(tgene5_sample_list='Input Sheet'!$L35)*(tgene5_ct_vals&lt;&gt;0))),"all reps 0")</f>
        <v>all reps 0</v>
      </c>
      <c r="AZ35" t="e">
        <f t="shared" ca="1" si="15"/>
        <v>#VALUE!</v>
      </c>
      <c r="BA35" t="e">
        <f t="shared" ca="1" si="16"/>
        <v>#VALUE!</v>
      </c>
      <c r="BB35" t="e">
        <f t="shared" ca="1" si="65"/>
        <v>#VALUE!</v>
      </c>
      <c r="BC35" t="e">
        <f t="shared" ca="1" si="17"/>
        <v>#VALUE!</v>
      </c>
      <c r="BD35" t="str" cm="1">
        <f t="array" aca="1" ref="BD35" ca="1">IF(SUM(IFERROR(AY35:BC35, 0))+TODAY()*0=0, "Invalid", "Valid")</f>
        <v>Invalid</v>
      </c>
      <c r="BH35">
        <f>'Input Sheet'!$L35</f>
        <v>0</v>
      </c>
      <c r="BI35" t="str" cm="1">
        <f t="array" aca="1" ref="BI35" ca="1">IFERROR(AVERAGE(_xlfn._xlws.FILTER(tgene6_ct_vals,(tgene6_sample_list='Input Sheet'!$L35)*(tgene6_ct_vals&lt;&gt;0))),"all reps 0")</f>
        <v>all reps 0</v>
      </c>
      <c r="BJ35" t="e">
        <f t="shared" ca="1" si="18"/>
        <v>#VALUE!</v>
      </c>
      <c r="BK35" t="e">
        <f t="shared" ca="1" si="19"/>
        <v>#VALUE!</v>
      </c>
      <c r="BL35" t="e">
        <f t="shared" ca="1" si="66"/>
        <v>#VALUE!</v>
      </c>
      <c r="BM35" t="e">
        <f t="shared" ca="1" si="20"/>
        <v>#VALUE!</v>
      </c>
      <c r="BN35" t="str" cm="1">
        <f t="array" aca="1" ref="BN35" ca="1">IF(SUM(IFERROR(BI35:BM35, 0))+TODAY()*0=0, "Invalid", "Valid")</f>
        <v>Invalid</v>
      </c>
      <c r="BR35">
        <f>'Input Sheet'!$L35</f>
        <v>0</v>
      </c>
      <c r="BS35" t="str" cm="1">
        <f t="array" aca="1" ref="BS35" ca="1">IFERROR(AVERAGE(_xlfn._xlws.FILTER(tgene7_ct_vals,(tgene7_sample_list='Input Sheet'!$L35)*(tgene7_ct_vals&lt;&gt;0))),"all reps 0")</f>
        <v>all reps 0</v>
      </c>
      <c r="BT35" t="e">
        <f t="shared" ca="1" si="21"/>
        <v>#VALUE!</v>
      </c>
      <c r="BU35" t="e">
        <f t="shared" ca="1" si="22"/>
        <v>#VALUE!</v>
      </c>
      <c r="BV35" t="e">
        <f t="shared" ca="1" si="67"/>
        <v>#VALUE!</v>
      </c>
      <c r="BW35" t="e">
        <f t="shared" ca="1" si="23"/>
        <v>#VALUE!</v>
      </c>
      <c r="BX35" t="str" cm="1">
        <f t="array" aca="1" ref="BX35" ca="1">IF(SUM(IFERROR(BS35:BW35, 0))+TODAY()*0=0, "Invalid", "Valid")</f>
        <v>Invalid</v>
      </c>
      <c r="CB35">
        <f>'Input Sheet'!$L35</f>
        <v>0</v>
      </c>
      <c r="CC35" t="str" cm="1">
        <f t="array" aca="1" ref="CC35" ca="1">IFERROR(AVERAGE(_xlfn._xlws.FILTER(tgene8_ct_vals,(tgene8_sample_list='Input Sheet'!$L35)*(tgene8_ct_vals&lt;&gt;0))),"all reps 0")</f>
        <v>all reps 0</v>
      </c>
      <c r="CD35" t="e">
        <f t="shared" ca="1" si="24"/>
        <v>#VALUE!</v>
      </c>
      <c r="CE35" t="e">
        <f t="shared" ca="1" si="25"/>
        <v>#VALUE!</v>
      </c>
      <c r="CF35" t="e">
        <f t="shared" ca="1" si="68"/>
        <v>#VALUE!</v>
      </c>
      <c r="CG35" t="e">
        <f t="shared" ca="1" si="26"/>
        <v>#VALUE!</v>
      </c>
      <c r="CH35" t="str" cm="1">
        <f t="array" aca="1" ref="CH35" ca="1">IF(SUM(IFERROR(CC35:CG35, 0))+TODAY()*0=0, "Invalid", "Valid")</f>
        <v>Invalid</v>
      </c>
      <c r="CL35">
        <f>'Input Sheet'!$L35</f>
        <v>0</v>
      </c>
      <c r="CM35" t="str" cm="1">
        <f t="array" aca="1" ref="CM35" ca="1">IFERROR(AVERAGE(_xlfn._xlws.FILTER(tgene9_ct_vals,(tgene9_sample_list='Input Sheet'!$L35)*(tgene9_ct_vals&lt;&gt;0))),"all reps 0")</f>
        <v>all reps 0</v>
      </c>
      <c r="CN35" t="e">
        <f t="shared" ca="1" si="27"/>
        <v>#VALUE!</v>
      </c>
      <c r="CO35" t="e">
        <f t="shared" ca="1" si="28"/>
        <v>#VALUE!</v>
      </c>
      <c r="CP35" t="e">
        <f t="shared" ca="1" si="69"/>
        <v>#VALUE!</v>
      </c>
      <c r="CQ35" t="e">
        <f t="shared" ca="1" si="29"/>
        <v>#VALUE!</v>
      </c>
      <c r="CR35" t="str" cm="1">
        <f t="array" aca="1" ref="CR35" ca="1">IF(SUM(IFERROR(CM35:CQ35, 0))+TODAY()*0=0, "Invalid", "Valid")</f>
        <v>Invalid</v>
      </c>
      <c r="CV35">
        <f>'Input Sheet'!$L35</f>
        <v>0</v>
      </c>
      <c r="CW35" t="str" cm="1">
        <f t="array" aca="1" ref="CW35" ca="1">IFERROR(AVERAGE(_xlfn._xlws.FILTER(tgene10_ct_vals,(tgene10_sample_list='Input Sheet'!$L35)*(tgene10_ct_vals&lt;&gt;0))),"all reps 0")</f>
        <v>all reps 0</v>
      </c>
      <c r="CX35" t="e">
        <f t="shared" ca="1" si="30"/>
        <v>#VALUE!</v>
      </c>
      <c r="CY35" t="e">
        <f t="shared" ca="1" si="31"/>
        <v>#VALUE!</v>
      </c>
      <c r="CZ35" t="e">
        <f t="shared" ca="1" si="70"/>
        <v>#VALUE!</v>
      </c>
      <c r="DA35" t="e">
        <f t="shared" ca="1" si="32"/>
        <v>#VALUE!</v>
      </c>
      <c r="DB35" t="str" cm="1">
        <f t="array" aca="1" ref="DB35" ca="1">IF(SUM(IFERROR(CW35:DA35, 0))+TODAY()*0=0, "Invalid", "Valid")</f>
        <v>Invalid</v>
      </c>
      <c r="DF35">
        <f>'Input Sheet'!$L35</f>
        <v>0</v>
      </c>
      <c r="DG35" t="str" cm="1">
        <f t="array" aca="1" ref="DG35" ca="1">IFERROR(AVERAGE(_xlfn._xlws.FILTER(tgene11_ct_vals,(tgene11_sample_list='Input Sheet'!$L35)*(tgene11_ct_vals&lt;&gt;0))),"all reps 0")</f>
        <v>all reps 0</v>
      </c>
      <c r="DH35" t="e">
        <f t="shared" ca="1" si="33"/>
        <v>#VALUE!</v>
      </c>
      <c r="DI35" t="e">
        <f t="shared" ca="1" si="34"/>
        <v>#VALUE!</v>
      </c>
      <c r="DJ35" t="e">
        <f t="shared" ca="1" si="71"/>
        <v>#VALUE!</v>
      </c>
      <c r="DK35" t="e">
        <f t="shared" ca="1" si="35"/>
        <v>#VALUE!</v>
      </c>
      <c r="DL35" t="str" cm="1">
        <f t="array" aca="1" ref="DL35" ca="1">IF(SUM(IFERROR(DG35:DK35, 0))+TODAY()*0=0, "Invalid", "Valid")</f>
        <v>Invalid</v>
      </c>
      <c r="DP35">
        <f>'Input Sheet'!$L35</f>
        <v>0</v>
      </c>
      <c r="DQ35" t="str" cm="1">
        <f t="array" aca="1" ref="DQ35" ca="1">IFERROR(AVERAGE(_xlfn._xlws.FILTER(tgene12_ct_vals,(tgene12_sample_list='Input Sheet'!$L35)*(tgene12_ct_vals&lt;&gt;0))),"all reps 0")</f>
        <v>all reps 0</v>
      </c>
      <c r="DR35" t="e">
        <f t="shared" ca="1" si="36"/>
        <v>#VALUE!</v>
      </c>
      <c r="DS35" t="e">
        <f t="shared" ca="1" si="37"/>
        <v>#VALUE!</v>
      </c>
      <c r="DT35" t="e">
        <f t="shared" ca="1" si="72"/>
        <v>#VALUE!</v>
      </c>
      <c r="DU35" t="e">
        <f t="shared" ca="1" si="38"/>
        <v>#VALUE!</v>
      </c>
      <c r="DV35" t="str" cm="1">
        <f t="array" aca="1" ref="DV35" ca="1">IF(SUM(IFERROR(DQ35:DU35, 0))+TODAY()*0=0, "Invalid", "Valid")</f>
        <v>Invalid</v>
      </c>
      <c r="DZ35">
        <f>'Input Sheet'!$L35</f>
        <v>0</v>
      </c>
      <c r="EA35" t="str" cm="1">
        <f t="array" aca="1" ref="EA35" ca="1">IFERROR(AVERAGE(_xlfn._xlws.FILTER(tgene13_ct_vals,(tgene13_sample_list='Input Sheet'!$L35)*(tgene13_ct_vals&lt;&gt;0))),"all reps 0")</f>
        <v>all reps 0</v>
      </c>
      <c r="EB35" t="e">
        <f t="shared" ca="1" si="39"/>
        <v>#VALUE!</v>
      </c>
      <c r="EC35" t="e">
        <f t="shared" ca="1" si="40"/>
        <v>#VALUE!</v>
      </c>
      <c r="ED35" t="e">
        <f t="shared" ca="1" si="73"/>
        <v>#VALUE!</v>
      </c>
      <c r="EE35" t="e">
        <f t="shared" ca="1" si="41"/>
        <v>#VALUE!</v>
      </c>
      <c r="EF35" t="str" cm="1">
        <f t="array" aca="1" ref="EF35" ca="1">IF(SUM(IFERROR(EA35:EE35, 0))+TODAY()*0=0, "Invalid", "Valid")</f>
        <v>Invalid</v>
      </c>
      <c r="EJ35">
        <f>'Input Sheet'!$L35</f>
        <v>0</v>
      </c>
      <c r="EK35" t="str" cm="1">
        <f t="array" aca="1" ref="EK35" ca="1">IFERROR(AVERAGE(_xlfn._xlws.FILTER(tgene14_ct_vals,(tgene14_sample_list='Input Sheet'!$L35)*(tgene14_ct_vals&lt;&gt;0))),"all reps 0")</f>
        <v>all reps 0</v>
      </c>
      <c r="EL35" t="e">
        <f t="shared" ca="1" si="42"/>
        <v>#VALUE!</v>
      </c>
      <c r="EM35" t="e">
        <f t="shared" ca="1" si="43"/>
        <v>#VALUE!</v>
      </c>
      <c r="EN35" t="e">
        <f t="shared" ca="1" si="74"/>
        <v>#VALUE!</v>
      </c>
      <c r="EO35" t="e">
        <f t="shared" ca="1" si="44"/>
        <v>#VALUE!</v>
      </c>
      <c r="EP35" t="str" cm="1">
        <f t="array" aca="1" ref="EP35" ca="1">IF(SUM(IFERROR(EK35:EO35, 0))+TODAY()*0=0, "Invalid", "Valid")</f>
        <v>Invalid</v>
      </c>
      <c r="ET35">
        <f>'Input Sheet'!$L35</f>
        <v>0</v>
      </c>
      <c r="EU35" t="str" cm="1">
        <f t="array" aca="1" ref="EU35" ca="1">IFERROR(AVERAGE(_xlfn._xlws.FILTER(tgene15_ct_vals,(tgene15_sample_list='Input Sheet'!$L35)*(tgene15_ct_vals&lt;&gt;0))),"all reps 0")</f>
        <v>all reps 0</v>
      </c>
      <c r="EV35" t="e">
        <f t="shared" ca="1" si="45"/>
        <v>#VALUE!</v>
      </c>
      <c r="EW35" t="e">
        <f t="shared" ca="1" si="46"/>
        <v>#VALUE!</v>
      </c>
      <c r="EX35" t="e">
        <f t="shared" ca="1" si="75"/>
        <v>#VALUE!</v>
      </c>
      <c r="EY35" t="e">
        <f t="shared" ca="1" si="47"/>
        <v>#VALUE!</v>
      </c>
      <c r="EZ35" t="str" cm="1">
        <f t="array" aca="1" ref="EZ35" ca="1">IF(SUM(IFERROR(EU35:EY35, 0))+TODAY()*0=0, "Invalid", "Valid")</f>
        <v>Invalid</v>
      </c>
      <c r="FD35">
        <f>'Input Sheet'!$L35</f>
        <v>0</v>
      </c>
      <c r="FE35" t="str" cm="1">
        <f t="array" aca="1" ref="FE35" ca="1">IFERROR(AVERAGE(_xlfn._xlws.FILTER(tgene16_ct_vals,(tgene16_sample_list='Input Sheet'!$L35)*(tgene16_ct_vals&lt;&gt;0))),"all reps 0")</f>
        <v>all reps 0</v>
      </c>
      <c r="FF35" t="e">
        <f t="shared" ca="1" si="48"/>
        <v>#VALUE!</v>
      </c>
      <c r="FG35" t="e">
        <f t="shared" ca="1" si="49"/>
        <v>#VALUE!</v>
      </c>
      <c r="FH35" t="e">
        <f t="shared" ca="1" si="76"/>
        <v>#VALUE!</v>
      </c>
      <c r="FI35" t="e">
        <f t="shared" ca="1" si="50"/>
        <v>#VALUE!</v>
      </c>
      <c r="FJ35" t="str" cm="1">
        <f t="array" aca="1" ref="FJ35" ca="1">IF(SUM(IFERROR(FE35:FI35, 0))+TODAY()*0=0, "Invalid", "Valid")</f>
        <v>Invalid</v>
      </c>
      <c r="FN35">
        <f>'Input Sheet'!$L35</f>
        <v>0</v>
      </c>
      <c r="FO35" t="str" cm="1">
        <f t="array" aca="1" ref="FO35" ca="1">IFERROR(AVERAGE(_xlfn._xlws.FILTER(tgene17_ct_vals,(tgene17_sample_list='Input Sheet'!$L35)*(tgene17_ct_vals&lt;&gt;0))),"all reps 0")</f>
        <v>all reps 0</v>
      </c>
      <c r="FP35" t="e">
        <f t="shared" ca="1" si="51"/>
        <v>#VALUE!</v>
      </c>
      <c r="FQ35" t="e">
        <f t="shared" ca="1" si="52"/>
        <v>#VALUE!</v>
      </c>
      <c r="FR35" t="e">
        <f t="shared" ca="1" si="77"/>
        <v>#VALUE!</v>
      </c>
      <c r="FS35" t="e">
        <f t="shared" ca="1" si="53"/>
        <v>#VALUE!</v>
      </c>
      <c r="FT35" t="str" cm="1">
        <f t="array" aca="1" ref="FT35" ca="1">IF(SUM(IFERROR(FO35:FS35, 0))+TODAY()*0=0, "Invalid", "Valid")</f>
        <v>Invalid</v>
      </c>
      <c r="FX35">
        <f>'Input Sheet'!$L35</f>
        <v>0</v>
      </c>
      <c r="FY35" t="str" cm="1">
        <f t="array" aca="1" ref="FY35" ca="1">IFERROR(AVERAGE(_xlfn._xlws.FILTER(tgene18_ct_vals,(tgene18_sample_list='Input Sheet'!$L35)*(tgene18_ct_vals&lt;&gt;0))),"all reps 0")</f>
        <v>all reps 0</v>
      </c>
      <c r="FZ35" t="e">
        <f t="shared" ca="1" si="54"/>
        <v>#VALUE!</v>
      </c>
      <c r="GA35" t="e">
        <f t="shared" ca="1" si="55"/>
        <v>#VALUE!</v>
      </c>
      <c r="GB35" t="e">
        <f t="shared" ca="1" si="78"/>
        <v>#VALUE!</v>
      </c>
      <c r="GC35" t="e">
        <f t="shared" ca="1" si="56"/>
        <v>#VALUE!</v>
      </c>
      <c r="GD35" t="str" cm="1">
        <f t="array" aca="1" ref="GD35" ca="1">IF(SUM(IFERROR(FY35:GC35, 0))+TODAY()*0=0, "Invalid", "Valid")</f>
        <v>Invalid</v>
      </c>
      <c r="GH35">
        <f>'Input Sheet'!$L35</f>
        <v>0</v>
      </c>
      <c r="GI35" t="str" cm="1">
        <f t="array" aca="1" ref="GI35" ca="1">IFERROR(AVERAGE(_xlfn._xlws.FILTER(tgene19_ct_vals,(tgene19_sample_list='Input Sheet'!$L35)*(tgene19_ct_vals&lt;&gt;0))),"all reps 0")</f>
        <v>all reps 0</v>
      </c>
      <c r="GJ35" t="e">
        <f t="shared" ca="1" si="57"/>
        <v>#VALUE!</v>
      </c>
      <c r="GK35" t="e">
        <f t="shared" ca="1" si="58"/>
        <v>#VALUE!</v>
      </c>
      <c r="GL35" t="e">
        <f t="shared" ca="1" si="79"/>
        <v>#VALUE!</v>
      </c>
      <c r="GM35" t="e">
        <f t="shared" ca="1" si="59"/>
        <v>#VALUE!</v>
      </c>
      <c r="GN35" t="str" cm="1">
        <f t="array" aca="1" ref="GN35" ca="1">IF(SUM(IFERROR(GI35:GM35, 0))+TODAY()*0=0, "Invalid", "Valid")</f>
        <v>Invalid</v>
      </c>
      <c r="GR35">
        <f>'Input Sheet'!$L35</f>
        <v>0</v>
      </c>
      <c r="GS35" t="str" cm="1">
        <f t="array" aca="1" ref="GS35" ca="1">IFERROR(AVERAGE(_xlfn._xlws.FILTER(tgene20_ct_vals,(tgene20_sample_list='Input Sheet'!$L35)*(tgene20_ct_vals&lt;&gt;0))),"all reps 0")</f>
        <v>all reps 0</v>
      </c>
      <c r="GT35" t="e">
        <f t="shared" ca="1" si="60"/>
        <v>#VALUE!</v>
      </c>
      <c r="GU35" t="e">
        <f t="shared" ca="1" si="61"/>
        <v>#VALUE!</v>
      </c>
      <c r="GV35" t="e">
        <f t="shared" ca="1" si="80"/>
        <v>#VALUE!</v>
      </c>
      <c r="GW35" t="e">
        <f t="shared" ca="1" si="62"/>
        <v>#VALUE!</v>
      </c>
      <c r="GX35" t="str" cm="1">
        <f t="array" aca="1" ref="GX35" ca="1">IF(SUM(IFERROR(GS35:GW35, 0))+TODAY()*0=0, "Invalid", "Valid")</f>
        <v>Invalid</v>
      </c>
    </row>
    <row r="36" spans="4:206" x14ac:dyDescent="0.2">
      <c r="D36">
        <f>'Input Sheet'!$L36</f>
        <v>0</v>
      </c>
      <c r="E36" cm="1">
        <f t="array" aca="1" ref="E36" ca="1">IFERROR(AVERAGE(_xlfn._xlws.FILTER(hk_ct_vals,(hk_sample_list='Input Sheet'!$L36)*(hk_ct_vals&lt;&gt;0))),0)</f>
        <v>0</v>
      </c>
      <c r="F36" t="str">
        <f t="shared" ca="1" si="0"/>
        <v>Invalid</v>
      </c>
      <c r="J36">
        <f>'Input Sheet'!$L36</f>
        <v>0</v>
      </c>
      <c r="K36" t="str" cm="1">
        <f t="array" aca="1" ref="K36" ca="1">IFERROR(AVERAGE(_xlfn._xlws.FILTER(tgene1_ct_vals,(tgene1_sample_list='Input Sheet'!$L36)*(tgene1_ct_vals&lt;&gt;0))),"")</f>
        <v/>
      </c>
      <c r="L36" t="e">
        <f t="shared" ca="1" si="1"/>
        <v>#VALUE!</v>
      </c>
      <c r="M36" t="e">
        <f t="shared" ca="1" si="2"/>
        <v>#VALUE!</v>
      </c>
      <c r="N36" t="e">
        <f t="shared" ca="1" si="3"/>
        <v>#VALUE!</v>
      </c>
      <c r="O36" t="e">
        <f t="shared" ca="1" si="4"/>
        <v>#VALUE!</v>
      </c>
      <c r="P36" t="str" cm="1">
        <f t="array" aca="1" ref="P36" ca="1">IF(SUM(IFERROR(K36:O36, 0))+TODAY()*0=0, "Invalid", "Valid")</f>
        <v>Invalid</v>
      </c>
      <c r="T36">
        <f>'Input Sheet'!$L36</f>
        <v>0</v>
      </c>
      <c r="U36" t="str" cm="1">
        <f t="array" aca="1" ref="U36" ca="1">IFERROR(AVERAGE(_xlfn._xlws.FILTER(tgene2_ct_vals,(tgene2_sample_list='Input Sheet'!$L36)*(tgene2_ct_vals&lt;&gt;0))),"all reps 0")</f>
        <v>all reps 0</v>
      </c>
      <c r="V36" t="e">
        <f t="shared" ca="1" si="5"/>
        <v>#VALUE!</v>
      </c>
      <c r="W36" t="e">
        <f t="shared" ca="1" si="6"/>
        <v>#VALUE!</v>
      </c>
      <c r="X36" t="e">
        <f t="shared" ca="1" si="7"/>
        <v>#VALUE!</v>
      </c>
      <c r="Y36" t="e">
        <f t="shared" ca="1" si="8"/>
        <v>#VALUE!</v>
      </c>
      <c r="Z36" t="str" cm="1">
        <f t="array" aca="1" ref="Z36" ca="1">IF(SUM(IFERROR(U36:Y36, 0))+TODAY()*0=0, "Invalid", "Valid")</f>
        <v>Invalid</v>
      </c>
      <c r="AD36">
        <f>'Input Sheet'!$L36</f>
        <v>0</v>
      </c>
      <c r="AE36" t="str" cm="1">
        <f t="array" aca="1" ref="AE36" ca="1">IFERROR(AVERAGE(_xlfn._xlws.FILTER(tgene3_ct_vals,(tgene3_sample_list='Input Sheet'!$L36)*(tgene3_ct_vals&lt;&gt;0))),"all reps 0")</f>
        <v>all reps 0</v>
      </c>
      <c r="AF36" t="e">
        <f t="shared" ca="1" si="9"/>
        <v>#VALUE!</v>
      </c>
      <c r="AG36" t="e">
        <f t="shared" ca="1" si="10"/>
        <v>#VALUE!</v>
      </c>
      <c r="AH36" t="e">
        <f t="shared" ca="1" si="63"/>
        <v>#VALUE!</v>
      </c>
      <c r="AI36" t="e">
        <f t="shared" ca="1" si="11"/>
        <v>#VALUE!</v>
      </c>
      <c r="AJ36" t="str" cm="1">
        <f t="array" aca="1" ref="AJ36" ca="1">IF(SUM(IFERROR(AE36:AI36, 0))+TODAY()*0=0, "Invalid", "Valid")</f>
        <v>Invalid</v>
      </c>
      <c r="AN36">
        <f>'Input Sheet'!$L36</f>
        <v>0</v>
      </c>
      <c r="AO36" t="str" cm="1">
        <f t="array" aca="1" ref="AO36" ca="1">IFERROR(AVERAGE(_xlfn._xlws.FILTER(tgene4_ct_vals,(tgene4_sample_list='Input Sheet'!$L36)*(tgene4_ct_vals&lt;&gt;0))),"all reps 0")</f>
        <v>all reps 0</v>
      </c>
      <c r="AP36" t="e">
        <f t="shared" ca="1" si="12"/>
        <v>#VALUE!</v>
      </c>
      <c r="AQ36" t="e">
        <f t="shared" ca="1" si="13"/>
        <v>#VALUE!</v>
      </c>
      <c r="AR36" t="e">
        <f t="shared" ca="1" si="64"/>
        <v>#VALUE!</v>
      </c>
      <c r="AS36" t="e">
        <f t="shared" ca="1" si="14"/>
        <v>#VALUE!</v>
      </c>
      <c r="AT36" t="str" cm="1">
        <f t="array" aca="1" ref="AT36" ca="1">IF(SUM(IFERROR(AO36:AS36, 0))+TODAY()*0=0, "Invalid", "Valid")</f>
        <v>Invalid</v>
      </c>
      <c r="AX36">
        <f>'Input Sheet'!$L36</f>
        <v>0</v>
      </c>
      <c r="AY36" t="str" cm="1">
        <f t="array" aca="1" ref="AY36" ca="1">IFERROR(AVERAGE(_xlfn._xlws.FILTER(tgene5_ct_vals,(tgene5_sample_list='Input Sheet'!$L36)*(tgene5_ct_vals&lt;&gt;0))),"all reps 0")</f>
        <v>all reps 0</v>
      </c>
      <c r="AZ36" t="e">
        <f t="shared" ca="1" si="15"/>
        <v>#VALUE!</v>
      </c>
      <c r="BA36" t="e">
        <f t="shared" ca="1" si="16"/>
        <v>#VALUE!</v>
      </c>
      <c r="BB36" t="e">
        <f t="shared" ca="1" si="65"/>
        <v>#VALUE!</v>
      </c>
      <c r="BC36" t="e">
        <f t="shared" ca="1" si="17"/>
        <v>#VALUE!</v>
      </c>
      <c r="BD36" t="str" cm="1">
        <f t="array" aca="1" ref="BD36" ca="1">IF(SUM(IFERROR(AY36:BC36, 0))+TODAY()*0=0, "Invalid", "Valid")</f>
        <v>Invalid</v>
      </c>
      <c r="BH36">
        <f>'Input Sheet'!$L36</f>
        <v>0</v>
      </c>
      <c r="BI36" t="str" cm="1">
        <f t="array" aca="1" ref="BI36" ca="1">IFERROR(AVERAGE(_xlfn._xlws.FILTER(tgene6_ct_vals,(tgene6_sample_list='Input Sheet'!$L36)*(tgene6_ct_vals&lt;&gt;0))),"all reps 0")</f>
        <v>all reps 0</v>
      </c>
      <c r="BJ36" t="e">
        <f t="shared" ca="1" si="18"/>
        <v>#VALUE!</v>
      </c>
      <c r="BK36" t="e">
        <f t="shared" ca="1" si="19"/>
        <v>#VALUE!</v>
      </c>
      <c r="BL36" t="e">
        <f t="shared" ca="1" si="66"/>
        <v>#VALUE!</v>
      </c>
      <c r="BM36" t="e">
        <f t="shared" ca="1" si="20"/>
        <v>#VALUE!</v>
      </c>
      <c r="BN36" t="str" cm="1">
        <f t="array" aca="1" ref="BN36" ca="1">IF(SUM(IFERROR(BI36:BM36, 0))+TODAY()*0=0, "Invalid", "Valid")</f>
        <v>Invalid</v>
      </c>
      <c r="BR36">
        <f>'Input Sheet'!$L36</f>
        <v>0</v>
      </c>
      <c r="BS36" t="str" cm="1">
        <f t="array" aca="1" ref="BS36" ca="1">IFERROR(AVERAGE(_xlfn._xlws.FILTER(tgene7_ct_vals,(tgene7_sample_list='Input Sheet'!$L36)*(tgene7_ct_vals&lt;&gt;0))),"all reps 0")</f>
        <v>all reps 0</v>
      </c>
      <c r="BT36" t="e">
        <f t="shared" ca="1" si="21"/>
        <v>#VALUE!</v>
      </c>
      <c r="BU36" t="e">
        <f t="shared" ca="1" si="22"/>
        <v>#VALUE!</v>
      </c>
      <c r="BV36" t="e">
        <f t="shared" ca="1" si="67"/>
        <v>#VALUE!</v>
      </c>
      <c r="BW36" t="e">
        <f t="shared" ca="1" si="23"/>
        <v>#VALUE!</v>
      </c>
      <c r="BX36" t="str" cm="1">
        <f t="array" aca="1" ref="BX36" ca="1">IF(SUM(IFERROR(BS36:BW36, 0))+TODAY()*0=0, "Invalid", "Valid")</f>
        <v>Invalid</v>
      </c>
      <c r="CB36">
        <f>'Input Sheet'!$L36</f>
        <v>0</v>
      </c>
      <c r="CC36" t="str" cm="1">
        <f t="array" aca="1" ref="CC36" ca="1">IFERROR(AVERAGE(_xlfn._xlws.FILTER(tgene8_ct_vals,(tgene8_sample_list='Input Sheet'!$L36)*(tgene8_ct_vals&lt;&gt;0))),"all reps 0")</f>
        <v>all reps 0</v>
      </c>
      <c r="CD36" t="e">
        <f t="shared" ca="1" si="24"/>
        <v>#VALUE!</v>
      </c>
      <c r="CE36" t="e">
        <f t="shared" ca="1" si="25"/>
        <v>#VALUE!</v>
      </c>
      <c r="CF36" t="e">
        <f t="shared" ca="1" si="68"/>
        <v>#VALUE!</v>
      </c>
      <c r="CG36" t="e">
        <f t="shared" ca="1" si="26"/>
        <v>#VALUE!</v>
      </c>
      <c r="CH36" t="str" cm="1">
        <f t="array" aca="1" ref="CH36" ca="1">IF(SUM(IFERROR(CC36:CG36, 0))+TODAY()*0=0, "Invalid", "Valid")</f>
        <v>Invalid</v>
      </c>
      <c r="CL36">
        <f>'Input Sheet'!$L36</f>
        <v>0</v>
      </c>
      <c r="CM36" t="str" cm="1">
        <f t="array" aca="1" ref="CM36" ca="1">IFERROR(AVERAGE(_xlfn._xlws.FILTER(tgene9_ct_vals,(tgene9_sample_list='Input Sheet'!$L36)*(tgene9_ct_vals&lt;&gt;0))),"all reps 0")</f>
        <v>all reps 0</v>
      </c>
      <c r="CN36" t="e">
        <f t="shared" ca="1" si="27"/>
        <v>#VALUE!</v>
      </c>
      <c r="CO36" t="e">
        <f t="shared" ca="1" si="28"/>
        <v>#VALUE!</v>
      </c>
      <c r="CP36" t="e">
        <f t="shared" ca="1" si="69"/>
        <v>#VALUE!</v>
      </c>
      <c r="CQ36" t="e">
        <f t="shared" ca="1" si="29"/>
        <v>#VALUE!</v>
      </c>
      <c r="CR36" t="str" cm="1">
        <f t="array" aca="1" ref="CR36" ca="1">IF(SUM(IFERROR(CM36:CQ36, 0))+TODAY()*0=0, "Invalid", "Valid")</f>
        <v>Invalid</v>
      </c>
      <c r="CV36">
        <f>'Input Sheet'!$L36</f>
        <v>0</v>
      </c>
      <c r="CW36" t="str" cm="1">
        <f t="array" aca="1" ref="CW36" ca="1">IFERROR(AVERAGE(_xlfn._xlws.FILTER(tgene10_ct_vals,(tgene10_sample_list='Input Sheet'!$L36)*(tgene10_ct_vals&lt;&gt;0))),"all reps 0")</f>
        <v>all reps 0</v>
      </c>
      <c r="CX36" t="e">
        <f t="shared" ca="1" si="30"/>
        <v>#VALUE!</v>
      </c>
      <c r="CY36" t="e">
        <f t="shared" ca="1" si="31"/>
        <v>#VALUE!</v>
      </c>
      <c r="CZ36" t="e">
        <f t="shared" ca="1" si="70"/>
        <v>#VALUE!</v>
      </c>
      <c r="DA36" t="e">
        <f t="shared" ca="1" si="32"/>
        <v>#VALUE!</v>
      </c>
      <c r="DB36" t="str" cm="1">
        <f t="array" aca="1" ref="DB36" ca="1">IF(SUM(IFERROR(CW36:DA36, 0))+TODAY()*0=0, "Invalid", "Valid")</f>
        <v>Invalid</v>
      </c>
      <c r="DF36">
        <f>'Input Sheet'!$L36</f>
        <v>0</v>
      </c>
      <c r="DG36" t="str" cm="1">
        <f t="array" aca="1" ref="DG36" ca="1">IFERROR(AVERAGE(_xlfn._xlws.FILTER(tgene11_ct_vals,(tgene11_sample_list='Input Sheet'!$L36)*(tgene11_ct_vals&lt;&gt;0))),"all reps 0")</f>
        <v>all reps 0</v>
      </c>
      <c r="DH36" t="e">
        <f t="shared" ca="1" si="33"/>
        <v>#VALUE!</v>
      </c>
      <c r="DI36" t="e">
        <f t="shared" ca="1" si="34"/>
        <v>#VALUE!</v>
      </c>
      <c r="DJ36" t="e">
        <f t="shared" ca="1" si="71"/>
        <v>#VALUE!</v>
      </c>
      <c r="DK36" t="e">
        <f t="shared" ca="1" si="35"/>
        <v>#VALUE!</v>
      </c>
      <c r="DL36" t="str" cm="1">
        <f t="array" aca="1" ref="DL36" ca="1">IF(SUM(IFERROR(DG36:DK36, 0))+TODAY()*0=0, "Invalid", "Valid")</f>
        <v>Invalid</v>
      </c>
      <c r="DP36">
        <f>'Input Sheet'!$L36</f>
        <v>0</v>
      </c>
      <c r="DQ36" t="str" cm="1">
        <f t="array" aca="1" ref="DQ36" ca="1">IFERROR(AVERAGE(_xlfn._xlws.FILTER(tgene12_ct_vals,(tgene12_sample_list='Input Sheet'!$L36)*(tgene12_ct_vals&lt;&gt;0))),"all reps 0")</f>
        <v>all reps 0</v>
      </c>
      <c r="DR36" t="e">
        <f t="shared" ca="1" si="36"/>
        <v>#VALUE!</v>
      </c>
      <c r="DS36" t="e">
        <f t="shared" ca="1" si="37"/>
        <v>#VALUE!</v>
      </c>
      <c r="DT36" t="e">
        <f t="shared" ca="1" si="72"/>
        <v>#VALUE!</v>
      </c>
      <c r="DU36" t="e">
        <f t="shared" ca="1" si="38"/>
        <v>#VALUE!</v>
      </c>
      <c r="DV36" t="str" cm="1">
        <f t="array" aca="1" ref="DV36" ca="1">IF(SUM(IFERROR(DQ36:DU36, 0))+TODAY()*0=0, "Invalid", "Valid")</f>
        <v>Invalid</v>
      </c>
      <c r="DZ36">
        <f>'Input Sheet'!$L36</f>
        <v>0</v>
      </c>
      <c r="EA36" t="str" cm="1">
        <f t="array" aca="1" ref="EA36" ca="1">IFERROR(AVERAGE(_xlfn._xlws.FILTER(tgene13_ct_vals,(tgene13_sample_list='Input Sheet'!$L36)*(tgene13_ct_vals&lt;&gt;0))),"all reps 0")</f>
        <v>all reps 0</v>
      </c>
      <c r="EB36" t="e">
        <f t="shared" ca="1" si="39"/>
        <v>#VALUE!</v>
      </c>
      <c r="EC36" t="e">
        <f t="shared" ca="1" si="40"/>
        <v>#VALUE!</v>
      </c>
      <c r="ED36" t="e">
        <f t="shared" ca="1" si="73"/>
        <v>#VALUE!</v>
      </c>
      <c r="EE36" t="e">
        <f t="shared" ca="1" si="41"/>
        <v>#VALUE!</v>
      </c>
      <c r="EF36" t="str" cm="1">
        <f t="array" aca="1" ref="EF36" ca="1">IF(SUM(IFERROR(EA36:EE36, 0))+TODAY()*0=0, "Invalid", "Valid")</f>
        <v>Invalid</v>
      </c>
      <c r="EJ36">
        <f>'Input Sheet'!$L36</f>
        <v>0</v>
      </c>
      <c r="EK36" t="str" cm="1">
        <f t="array" aca="1" ref="EK36" ca="1">IFERROR(AVERAGE(_xlfn._xlws.FILTER(tgene14_ct_vals,(tgene14_sample_list='Input Sheet'!$L36)*(tgene14_ct_vals&lt;&gt;0))),"all reps 0")</f>
        <v>all reps 0</v>
      </c>
      <c r="EL36" t="e">
        <f t="shared" ca="1" si="42"/>
        <v>#VALUE!</v>
      </c>
      <c r="EM36" t="e">
        <f t="shared" ca="1" si="43"/>
        <v>#VALUE!</v>
      </c>
      <c r="EN36" t="e">
        <f t="shared" ca="1" si="74"/>
        <v>#VALUE!</v>
      </c>
      <c r="EO36" t="e">
        <f t="shared" ca="1" si="44"/>
        <v>#VALUE!</v>
      </c>
      <c r="EP36" t="str" cm="1">
        <f t="array" aca="1" ref="EP36" ca="1">IF(SUM(IFERROR(EK36:EO36, 0))+TODAY()*0=0, "Invalid", "Valid")</f>
        <v>Invalid</v>
      </c>
      <c r="ET36">
        <f>'Input Sheet'!$L36</f>
        <v>0</v>
      </c>
      <c r="EU36" t="str" cm="1">
        <f t="array" aca="1" ref="EU36" ca="1">IFERROR(AVERAGE(_xlfn._xlws.FILTER(tgene15_ct_vals,(tgene15_sample_list='Input Sheet'!$L36)*(tgene15_ct_vals&lt;&gt;0))),"all reps 0")</f>
        <v>all reps 0</v>
      </c>
      <c r="EV36" t="e">
        <f t="shared" ca="1" si="45"/>
        <v>#VALUE!</v>
      </c>
      <c r="EW36" t="e">
        <f t="shared" ca="1" si="46"/>
        <v>#VALUE!</v>
      </c>
      <c r="EX36" t="e">
        <f t="shared" ca="1" si="75"/>
        <v>#VALUE!</v>
      </c>
      <c r="EY36" t="e">
        <f t="shared" ca="1" si="47"/>
        <v>#VALUE!</v>
      </c>
      <c r="EZ36" t="str" cm="1">
        <f t="array" aca="1" ref="EZ36" ca="1">IF(SUM(IFERROR(EU36:EY36, 0))+TODAY()*0=0, "Invalid", "Valid")</f>
        <v>Invalid</v>
      </c>
      <c r="FD36">
        <f>'Input Sheet'!$L36</f>
        <v>0</v>
      </c>
      <c r="FE36" t="str" cm="1">
        <f t="array" aca="1" ref="FE36" ca="1">IFERROR(AVERAGE(_xlfn._xlws.FILTER(tgene16_ct_vals,(tgene16_sample_list='Input Sheet'!$L36)*(tgene16_ct_vals&lt;&gt;0))),"all reps 0")</f>
        <v>all reps 0</v>
      </c>
      <c r="FF36" t="e">
        <f t="shared" ca="1" si="48"/>
        <v>#VALUE!</v>
      </c>
      <c r="FG36" t="e">
        <f t="shared" ca="1" si="49"/>
        <v>#VALUE!</v>
      </c>
      <c r="FH36" t="e">
        <f t="shared" ca="1" si="76"/>
        <v>#VALUE!</v>
      </c>
      <c r="FI36" t="e">
        <f t="shared" ca="1" si="50"/>
        <v>#VALUE!</v>
      </c>
      <c r="FJ36" t="str" cm="1">
        <f t="array" aca="1" ref="FJ36" ca="1">IF(SUM(IFERROR(FE36:FI36, 0))+TODAY()*0=0, "Invalid", "Valid")</f>
        <v>Invalid</v>
      </c>
      <c r="FN36">
        <f>'Input Sheet'!$L36</f>
        <v>0</v>
      </c>
      <c r="FO36" t="str" cm="1">
        <f t="array" aca="1" ref="FO36" ca="1">IFERROR(AVERAGE(_xlfn._xlws.FILTER(tgene17_ct_vals,(tgene17_sample_list='Input Sheet'!$L36)*(tgene17_ct_vals&lt;&gt;0))),"all reps 0")</f>
        <v>all reps 0</v>
      </c>
      <c r="FP36" t="e">
        <f t="shared" ca="1" si="51"/>
        <v>#VALUE!</v>
      </c>
      <c r="FQ36" t="e">
        <f t="shared" ca="1" si="52"/>
        <v>#VALUE!</v>
      </c>
      <c r="FR36" t="e">
        <f t="shared" ca="1" si="77"/>
        <v>#VALUE!</v>
      </c>
      <c r="FS36" t="e">
        <f t="shared" ca="1" si="53"/>
        <v>#VALUE!</v>
      </c>
      <c r="FT36" t="str" cm="1">
        <f t="array" aca="1" ref="FT36" ca="1">IF(SUM(IFERROR(FO36:FS36, 0))+TODAY()*0=0, "Invalid", "Valid")</f>
        <v>Invalid</v>
      </c>
      <c r="FX36">
        <f>'Input Sheet'!$L36</f>
        <v>0</v>
      </c>
      <c r="FY36" t="str" cm="1">
        <f t="array" aca="1" ref="FY36" ca="1">IFERROR(AVERAGE(_xlfn._xlws.FILTER(tgene18_ct_vals,(tgene18_sample_list='Input Sheet'!$L36)*(tgene18_ct_vals&lt;&gt;0))),"all reps 0")</f>
        <v>all reps 0</v>
      </c>
      <c r="FZ36" t="e">
        <f t="shared" ca="1" si="54"/>
        <v>#VALUE!</v>
      </c>
      <c r="GA36" t="e">
        <f t="shared" ca="1" si="55"/>
        <v>#VALUE!</v>
      </c>
      <c r="GB36" t="e">
        <f t="shared" ca="1" si="78"/>
        <v>#VALUE!</v>
      </c>
      <c r="GC36" t="e">
        <f t="shared" ca="1" si="56"/>
        <v>#VALUE!</v>
      </c>
      <c r="GD36" t="str" cm="1">
        <f t="array" aca="1" ref="GD36" ca="1">IF(SUM(IFERROR(FY36:GC36, 0))+TODAY()*0=0, "Invalid", "Valid")</f>
        <v>Invalid</v>
      </c>
      <c r="GH36">
        <f>'Input Sheet'!$L36</f>
        <v>0</v>
      </c>
      <c r="GI36" t="str" cm="1">
        <f t="array" aca="1" ref="GI36" ca="1">IFERROR(AVERAGE(_xlfn._xlws.FILTER(tgene19_ct_vals,(tgene19_sample_list='Input Sheet'!$L36)*(tgene19_ct_vals&lt;&gt;0))),"all reps 0")</f>
        <v>all reps 0</v>
      </c>
      <c r="GJ36" t="e">
        <f t="shared" ca="1" si="57"/>
        <v>#VALUE!</v>
      </c>
      <c r="GK36" t="e">
        <f t="shared" ca="1" si="58"/>
        <v>#VALUE!</v>
      </c>
      <c r="GL36" t="e">
        <f t="shared" ca="1" si="79"/>
        <v>#VALUE!</v>
      </c>
      <c r="GM36" t="e">
        <f t="shared" ca="1" si="59"/>
        <v>#VALUE!</v>
      </c>
      <c r="GN36" t="str" cm="1">
        <f t="array" aca="1" ref="GN36" ca="1">IF(SUM(IFERROR(GI36:GM36, 0))+TODAY()*0=0, "Invalid", "Valid")</f>
        <v>Invalid</v>
      </c>
      <c r="GR36">
        <f>'Input Sheet'!$L36</f>
        <v>0</v>
      </c>
      <c r="GS36" t="str" cm="1">
        <f t="array" aca="1" ref="GS36" ca="1">IFERROR(AVERAGE(_xlfn._xlws.FILTER(tgene20_ct_vals,(tgene20_sample_list='Input Sheet'!$L36)*(tgene20_ct_vals&lt;&gt;0))),"all reps 0")</f>
        <v>all reps 0</v>
      </c>
      <c r="GT36" t="e">
        <f t="shared" ca="1" si="60"/>
        <v>#VALUE!</v>
      </c>
      <c r="GU36" t="e">
        <f t="shared" ca="1" si="61"/>
        <v>#VALUE!</v>
      </c>
      <c r="GV36" t="e">
        <f t="shared" ca="1" si="80"/>
        <v>#VALUE!</v>
      </c>
      <c r="GW36" t="e">
        <f t="shared" ca="1" si="62"/>
        <v>#VALUE!</v>
      </c>
      <c r="GX36" t="str" cm="1">
        <f t="array" aca="1" ref="GX36" ca="1">IF(SUM(IFERROR(GS36:GW36, 0))+TODAY()*0=0, "Invalid", "Valid")</f>
        <v>Invalid</v>
      </c>
    </row>
    <row r="37" spans="4:206" x14ac:dyDescent="0.2">
      <c r="D37">
        <f>'Input Sheet'!$L37</f>
        <v>0</v>
      </c>
      <c r="E37" cm="1">
        <f t="array" aca="1" ref="E37" ca="1">IFERROR(AVERAGE(_xlfn._xlws.FILTER(hk_ct_vals,(hk_sample_list='Input Sheet'!$L37)*(hk_ct_vals&lt;&gt;0))),0)</f>
        <v>0</v>
      </c>
      <c r="F37" t="str">
        <f t="shared" ca="1" si="0"/>
        <v>Invalid</v>
      </c>
      <c r="J37">
        <f>'Input Sheet'!$L37</f>
        <v>0</v>
      </c>
      <c r="K37" t="str" cm="1">
        <f t="array" aca="1" ref="K37" ca="1">IFERROR(AVERAGE(_xlfn._xlws.FILTER(tgene1_ct_vals,(tgene1_sample_list='Input Sheet'!$L37)*(tgene1_ct_vals&lt;&gt;0))),"")</f>
        <v/>
      </c>
      <c r="L37" t="e">
        <f t="shared" ca="1" si="1"/>
        <v>#VALUE!</v>
      </c>
      <c r="M37" t="e">
        <f t="shared" ca="1" si="2"/>
        <v>#VALUE!</v>
      </c>
      <c r="N37" t="e">
        <f t="shared" ca="1" si="3"/>
        <v>#VALUE!</v>
      </c>
      <c r="O37" t="e">
        <f t="shared" ca="1" si="4"/>
        <v>#VALUE!</v>
      </c>
      <c r="P37" t="str" cm="1">
        <f t="array" aca="1" ref="P37" ca="1">IF(SUM(IFERROR(K37:O37, 0))+TODAY()*0=0, "Invalid", "Valid")</f>
        <v>Invalid</v>
      </c>
      <c r="T37">
        <f>'Input Sheet'!$L37</f>
        <v>0</v>
      </c>
      <c r="U37" t="str" cm="1">
        <f t="array" aca="1" ref="U37" ca="1">IFERROR(AVERAGE(_xlfn._xlws.FILTER(tgene2_ct_vals,(tgene2_sample_list='Input Sheet'!$L37)*(tgene2_ct_vals&lt;&gt;0))),"all reps 0")</f>
        <v>all reps 0</v>
      </c>
      <c r="V37" t="e">
        <f t="shared" ca="1" si="5"/>
        <v>#VALUE!</v>
      </c>
      <c r="W37" t="e">
        <f t="shared" ca="1" si="6"/>
        <v>#VALUE!</v>
      </c>
      <c r="X37" t="e">
        <f t="shared" ca="1" si="7"/>
        <v>#VALUE!</v>
      </c>
      <c r="Y37" t="e">
        <f t="shared" ca="1" si="8"/>
        <v>#VALUE!</v>
      </c>
      <c r="Z37" t="str" cm="1">
        <f t="array" aca="1" ref="Z37" ca="1">IF(SUM(IFERROR(U37:Y37, 0))+TODAY()*0=0, "Invalid", "Valid")</f>
        <v>Invalid</v>
      </c>
      <c r="AD37">
        <f>'Input Sheet'!$L37</f>
        <v>0</v>
      </c>
      <c r="AE37" t="str" cm="1">
        <f t="array" aca="1" ref="AE37" ca="1">IFERROR(AVERAGE(_xlfn._xlws.FILTER(tgene3_ct_vals,(tgene3_sample_list='Input Sheet'!$L37)*(tgene3_ct_vals&lt;&gt;0))),"all reps 0")</f>
        <v>all reps 0</v>
      </c>
      <c r="AF37" t="e">
        <f t="shared" ca="1" si="9"/>
        <v>#VALUE!</v>
      </c>
      <c r="AG37" t="e">
        <f t="shared" ca="1" si="10"/>
        <v>#VALUE!</v>
      </c>
      <c r="AH37" t="e">
        <f t="shared" ca="1" si="63"/>
        <v>#VALUE!</v>
      </c>
      <c r="AI37" t="e">
        <f t="shared" ca="1" si="11"/>
        <v>#VALUE!</v>
      </c>
      <c r="AJ37" t="str" cm="1">
        <f t="array" aca="1" ref="AJ37" ca="1">IF(SUM(IFERROR(AE37:AI37, 0))+TODAY()*0=0, "Invalid", "Valid")</f>
        <v>Invalid</v>
      </c>
      <c r="AN37">
        <f>'Input Sheet'!$L37</f>
        <v>0</v>
      </c>
      <c r="AO37" t="str" cm="1">
        <f t="array" aca="1" ref="AO37" ca="1">IFERROR(AVERAGE(_xlfn._xlws.FILTER(tgene4_ct_vals,(tgene4_sample_list='Input Sheet'!$L37)*(tgene4_ct_vals&lt;&gt;0))),"all reps 0")</f>
        <v>all reps 0</v>
      </c>
      <c r="AP37" t="e">
        <f t="shared" ca="1" si="12"/>
        <v>#VALUE!</v>
      </c>
      <c r="AQ37" t="e">
        <f t="shared" ca="1" si="13"/>
        <v>#VALUE!</v>
      </c>
      <c r="AR37" t="e">
        <f t="shared" ca="1" si="64"/>
        <v>#VALUE!</v>
      </c>
      <c r="AS37" t="e">
        <f t="shared" ca="1" si="14"/>
        <v>#VALUE!</v>
      </c>
      <c r="AT37" t="str" cm="1">
        <f t="array" aca="1" ref="AT37" ca="1">IF(SUM(IFERROR(AO37:AS37, 0))+TODAY()*0=0, "Invalid", "Valid")</f>
        <v>Invalid</v>
      </c>
      <c r="AX37">
        <f>'Input Sheet'!$L37</f>
        <v>0</v>
      </c>
      <c r="AY37" t="str" cm="1">
        <f t="array" aca="1" ref="AY37" ca="1">IFERROR(AVERAGE(_xlfn._xlws.FILTER(tgene5_ct_vals,(tgene5_sample_list='Input Sheet'!$L37)*(tgene5_ct_vals&lt;&gt;0))),"all reps 0")</f>
        <v>all reps 0</v>
      </c>
      <c r="AZ37" t="e">
        <f t="shared" ca="1" si="15"/>
        <v>#VALUE!</v>
      </c>
      <c r="BA37" t="e">
        <f t="shared" ca="1" si="16"/>
        <v>#VALUE!</v>
      </c>
      <c r="BB37" t="e">
        <f t="shared" ca="1" si="65"/>
        <v>#VALUE!</v>
      </c>
      <c r="BC37" t="e">
        <f t="shared" ca="1" si="17"/>
        <v>#VALUE!</v>
      </c>
      <c r="BD37" t="str" cm="1">
        <f t="array" aca="1" ref="BD37" ca="1">IF(SUM(IFERROR(AY37:BC37, 0))+TODAY()*0=0, "Invalid", "Valid")</f>
        <v>Invalid</v>
      </c>
      <c r="BH37">
        <f>'Input Sheet'!$L37</f>
        <v>0</v>
      </c>
      <c r="BI37" t="str" cm="1">
        <f t="array" aca="1" ref="BI37" ca="1">IFERROR(AVERAGE(_xlfn._xlws.FILTER(tgene6_ct_vals,(tgene6_sample_list='Input Sheet'!$L37)*(tgene6_ct_vals&lt;&gt;0))),"all reps 0")</f>
        <v>all reps 0</v>
      </c>
      <c r="BJ37" t="e">
        <f t="shared" ca="1" si="18"/>
        <v>#VALUE!</v>
      </c>
      <c r="BK37" t="e">
        <f t="shared" ca="1" si="19"/>
        <v>#VALUE!</v>
      </c>
      <c r="BL37" t="e">
        <f t="shared" ca="1" si="66"/>
        <v>#VALUE!</v>
      </c>
      <c r="BM37" t="e">
        <f t="shared" ca="1" si="20"/>
        <v>#VALUE!</v>
      </c>
      <c r="BN37" t="str" cm="1">
        <f t="array" aca="1" ref="BN37" ca="1">IF(SUM(IFERROR(BI37:BM37, 0))+TODAY()*0=0, "Invalid", "Valid")</f>
        <v>Invalid</v>
      </c>
      <c r="BR37">
        <f>'Input Sheet'!$L37</f>
        <v>0</v>
      </c>
      <c r="BS37" t="str" cm="1">
        <f t="array" aca="1" ref="BS37" ca="1">IFERROR(AVERAGE(_xlfn._xlws.FILTER(tgene7_ct_vals,(tgene7_sample_list='Input Sheet'!$L37)*(tgene7_ct_vals&lt;&gt;0))),"all reps 0")</f>
        <v>all reps 0</v>
      </c>
      <c r="BT37" t="e">
        <f t="shared" ca="1" si="21"/>
        <v>#VALUE!</v>
      </c>
      <c r="BU37" t="e">
        <f t="shared" ca="1" si="22"/>
        <v>#VALUE!</v>
      </c>
      <c r="BV37" t="e">
        <f t="shared" ca="1" si="67"/>
        <v>#VALUE!</v>
      </c>
      <c r="BW37" t="e">
        <f t="shared" ca="1" si="23"/>
        <v>#VALUE!</v>
      </c>
      <c r="BX37" t="str" cm="1">
        <f t="array" aca="1" ref="BX37" ca="1">IF(SUM(IFERROR(BS37:BW37, 0))+TODAY()*0=0, "Invalid", "Valid")</f>
        <v>Invalid</v>
      </c>
      <c r="CB37">
        <f>'Input Sheet'!$L37</f>
        <v>0</v>
      </c>
      <c r="CC37" t="str" cm="1">
        <f t="array" aca="1" ref="CC37" ca="1">IFERROR(AVERAGE(_xlfn._xlws.FILTER(tgene8_ct_vals,(tgene8_sample_list='Input Sheet'!$L37)*(tgene8_ct_vals&lt;&gt;0))),"all reps 0")</f>
        <v>all reps 0</v>
      </c>
      <c r="CD37" t="e">
        <f t="shared" ca="1" si="24"/>
        <v>#VALUE!</v>
      </c>
      <c r="CE37" t="e">
        <f t="shared" ca="1" si="25"/>
        <v>#VALUE!</v>
      </c>
      <c r="CF37" t="e">
        <f t="shared" ca="1" si="68"/>
        <v>#VALUE!</v>
      </c>
      <c r="CG37" t="e">
        <f t="shared" ca="1" si="26"/>
        <v>#VALUE!</v>
      </c>
      <c r="CH37" t="str" cm="1">
        <f t="array" aca="1" ref="CH37" ca="1">IF(SUM(IFERROR(CC37:CG37, 0))+TODAY()*0=0, "Invalid", "Valid")</f>
        <v>Invalid</v>
      </c>
      <c r="CL37">
        <f>'Input Sheet'!$L37</f>
        <v>0</v>
      </c>
      <c r="CM37" t="str" cm="1">
        <f t="array" aca="1" ref="CM37" ca="1">IFERROR(AVERAGE(_xlfn._xlws.FILTER(tgene9_ct_vals,(tgene9_sample_list='Input Sheet'!$L37)*(tgene9_ct_vals&lt;&gt;0))),"all reps 0")</f>
        <v>all reps 0</v>
      </c>
      <c r="CN37" t="e">
        <f t="shared" ca="1" si="27"/>
        <v>#VALUE!</v>
      </c>
      <c r="CO37" t="e">
        <f t="shared" ca="1" si="28"/>
        <v>#VALUE!</v>
      </c>
      <c r="CP37" t="e">
        <f t="shared" ca="1" si="69"/>
        <v>#VALUE!</v>
      </c>
      <c r="CQ37" t="e">
        <f t="shared" ca="1" si="29"/>
        <v>#VALUE!</v>
      </c>
      <c r="CR37" t="str" cm="1">
        <f t="array" aca="1" ref="CR37" ca="1">IF(SUM(IFERROR(CM37:CQ37, 0))+TODAY()*0=0, "Invalid", "Valid")</f>
        <v>Invalid</v>
      </c>
      <c r="CV37">
        <f>'Input Sheet'!$L37</f>
        <v>0</v>
      </c>
      <c r="CW37" t="str" cm="1">
        <f t="array" aca="1" ref="CW37" ca="1">IFERROR(AVERAGE(_xlfn._xlws.FILTER(tgene10_ct_vals,(tgene10_sample_list='Input Sheet'!$L37)*(tgene10_ct_vals&lt;&gt;0))),"all reps 0")</f>
        <v>all reps 0</v>
      </c>
      <c r="CX37" t="e">
        <f t="shared" ca="1" si="30"/>
        <v>#VALUE!</v>
      </c>
      <c r="CY37" t="e">
        <f t="shared" ca="1" si="31"/>
        <v>#VALUE!</v>
      </c>
      <c r="CZ37" t="e">
        <f t="shared" ca="1" si="70"/>
        <v>#VALUE!</v>
      </c>
      <c r="DA37" t="e">
        <f t="shared" ca="1" si="32"/>
        <v>#VALUE!</v>
      </c>
      <c r="DB37" t="str" cm="1">
        <f t="array" aca="1" ref="DB37" ca="1">IF(SUM(IFERROR(CW37:DA37, 0))+TODAY()*0=0, "Invalid", "Valid")</f>
        <v>Invalid</v>
      </c>
      <c r="DF37">
        <f>'Input Sheet'!$L37</f>
        <v>0</v>
      </c>
      <c r="DG37" t="str" cm="1">
        <f t="array" aca="1" ref="DG37" ca="1">IFERROR(AVERAGE(_xlfn._xlws.FILTER(tgene11_ct_vals,(tgene11_sample_list='Input Sheet'!$L37)*(tgene11_ct_vals&lt;&gt;0))),"all reps 0")</f>
        <v>all reps 0</v>
      </c>
      <c r="DH37" t="e">
        <f t="shared" ca="1" si="33"/>
        <v>#VALUE!</v>
      </c>
      <c r="DI37" t="e">
        <f t="shared" ca="1" si="34"/>
        <v>#VALUE!</v>
      </c>
      <c r="DJ37" t="e">
        <f t="shared" ca="1" si="71"/>
        <v>#VALUE!</v>
      </c>
      <c r="DK37" t="e">
        <f t="shared" ca="1" si="35"/>
        <v>#VALUE!</v>
      </c>
      <c r="DL37" t="str" cm="1">
        <f t="array" aca="1" ref="DL37" ca="1">IF(SUM(IFERROR(DG37:DK37, 0))+TODAY()*0=0, "Invalid", "Valid")</f>
        <v>Invalid</v>
      </c>
      <c r="DP37">
        <f>'Input Sheet'!$L37</f>
        <v>0</v>
      </c>
      <c r="DQ37" t="str" cm="1">
        <f t="array" aca="1" ref="DQ37" ca="1">IFERROR(AVERAGE(_xlfn._xlws.FILTER(tgene12_ct_vals,(tgene12_sample_list='Input Sheet'!$L37)*(tgene12_ct_vals&lt;&gt;0))),"all reps 0")</f>
        <v>all reps 0</v>
      </c>
      <c r="DR37" t="e">
        <f t="shared" ca="1" si="36"/>
        <v>#VALUE!</v>
      </c>
      <c r="DS37" t="e">
        <f t="shared" ca="1" si="37"/>
        <v>#VALUE!</v>
      </c>
      <c r="DT37" t="e">
        <f t="shared" ca="1" si="72"/>
        <v>#VALUE!</v>
      </c>
      <c r="DU37" t="e">
        <f t="shared" ca="1" si="38"/>
        <v>#VALUE!</v>
      </c>
      <c r="DV37" t="str" cm="1">
        <f t="array" aca="1" ref="DV37" ca="1">IF(SUM(IFERROR(DQ37:DU37, 0))+TODAY()*0=0, "Invalid", "Valid")</f>
        <v>Invalid</v>
      </c>
      <c r="DZ37">
        <f>'Input Sheet'!$L37</f>
        <v>0</v>
      </c>
      <c r="EA37" t="str" cm="1">
        <f t="array" aca="1" ref="EA37" ca="1">IFERROR(AVERAGE(_xlfn._xlws.FILTER(tgene13_ct_vals,(tgene13_sample_list='Input Sheet'!$L37)*(tgene13_ct_vals&lt;&gt;0))),"all reps 0")</f>
        <v>all reps 0</v>
      </c>
      <c r="EB37" t="e">
        <f t="shared" ca="1" si="39"/>
        <v>#VALUE!</v>
      </c>
      <c r="EC37" t="e">
        <f t="shared" ca="1" si="40"/>
        <v>#VALUE!</v>
      </c>
      <c r="ED37" t="e">
        <f t="shared" ca="1" si="73"/>
        <v>#VALUE!</v>
      </c>
      <c r="EE37" t="e">
        <f t="shared" ca="1" si="41"/>
        <v>#VALUE!</v>
      </c>
      <c r="EF37" t="str" cm="1">
        <f t="array" aca="1" ref="EF37" ca="1">IF(SUM(IFERROR(EA37:EE37, 0))+TODAY()*0=0, "Invalid", "Valid")</f>
        <v>Invalid</v>
      </c>
      <c r="EJ37">
        <f>'Input Sheet'!$L37</f>
        <v>0</v>
      </c>
      <c r="EK37" t="str" cm="1">
        <f t="array" aca="1" ref="EK37" ca="1">IFERROR(AVERAGE(_xlfn._xlws.FILTER(tgene14_ct_vals,(tgene14_sample_list='Input Sheet'!$L37)*(tgene14_ct_vals&lt;&gt;0))),"all reps 0")</f>
        <v>all reps 0</v>
      </c>
      <c r="EL37" t="e">
        <f t="shared" ca="1" si="42"/>
        <v>#VALUE!</v>
      </c>
      <c r="EM37" t="e">
        <f t="shared" ca="1" si="43"/>
        <v>#VALUE!</v>
      </c>
      <c r="EN37" t="e">
        <f t="shared" ca="1" si="74"/>
        <v>#VALUE!</v>
      </c>
      <c r="EO37" t="e">
        <f t="shared" ca="1" si="44"/>
        <v>#VALUE!</v>
      </c>
      <c r="EP37" t="str" cm="1">
        <f t="array" aca="1" ref="EP37" ca="1">IF(SUM(IFERROR(EK37:EO37, 0))+TODAY()*0=0, "Invalid", "Valid")</f>
        <v>Invalid</v>
      </c>
      <c r="ET37">
        <f>'Input Sheet'!$L37</f>
        <v>0</v>
      </c>
      <c r="EU37" t="str" cm="1">
        <f t="array" aca="1" ref="EU37" ca="1">IFERROR(AVERAGE(_xlfn._xlws.FILTER(tgene15_ct_vals,(tgene15_sample_list='Input Sheet'!$L37)*(tgene15_ct_vals&lt;&gt;0))),"all reps 0")</f>
        <v>all reps 0</v>
      </c>
      <c r="EV37" t="e">
        <f t="shared" ca="1" si="45"/>
        <v>#VALUE!</v>
      </c>
      <c r="EW37" t="e">
        <f t="shared" ca="1" si="46"/>
        <v>#VALUE!</v>
      </c>
      <c r="EX37" t="e">
        <f t="shared" ca="1" si="75"/>
        <v>#VALUE!</v>
      </c>
      <c r="EY37" t="e">
        <f t="shared" ca="1" si="47"/>
        <v>#VALUE!</v>
      </c>
      <c r="EZ37" t="str" cm="1">
        <f t="array" aca="1" ref="EZ37" ca="1">IF(SUM(IFERROR(EU37:EY37, 0))+TODAY()*0=0, "Invalid", "Valid")</f>
        <v>Invalid</v>
      </c>
      <c r="FD37">
        <f>'Input Sheet'!$L37</f>
        <v>0</v>
      </c>
      <c r="FE37" t="str" cm="1">
        <f t="array" aca="1" ref="FE37" ca="1">IFERROR(AVERAGE(_xlfn._xlws.FILTER(tgene16_ct_vals,(tgene16_sample_list='Input Sheet'!$L37)*(tgene16_ct_vals&lt;&gt;0))),"all reps 0")</f>
        <v>all reps 0</v>
      </c>
      <c r="FF37" t="e">
        <f t="shared" ca="1" si="48"/>
        <v>#VALUE!</v>
      </c>
      <c r="FG37" t="e">
        <f t="shared" ca="1" si="49"/>
        <v>#VALUE!</v>
      </c>
      <c r="FH37" t="e">
        <f t="shared" ca="1" si="76"/>
        <v>#VALUE!</v>
      </c>
      <c r="FI37" t="e">
        <f t="shared" ca="1" si="50"/>
        <v>#VALUE!</v>
      </c>
      <c r="FJ37" t="str" cm="1">
        <f t="array" aca="1" ref="FJ37" ca="1">IF(SUM(IFERROR(FE37:FI37, 0))+TODAY()*0=0, "Invalid", "Valid")</f>
        <v>Invalid</v>
      </c>
      <c r="FN37">
        <f>'Input Sheet'!$L37</f>
        <v>0</v>
      </c>
      <c r="FO37" t="str" cm="1">
        <f t="array" aca="1" ref="FO37" ca="1">IFERROR(AVERAGE(_xlfn._xlws.FILTER(tgene17_ct_vals,(tgene17_sample_list='Input Sheet'!$L37)*(tgene17_ct_vals&lt;&gt;0))),"all reps 0")</f>
        <v>all reps 0</v>
      </c>
      <c r="FP37" t="e">
        <f t="shared" ca="1" si="51"/>
        <v>#VALUE!</v>
      </c>
      <c r="FQ37" t="e">
        <f t="shared" ca="1" si="52"/>
        <v>#VALUE!</v>
      </c>
      <c r="FR37" t="e">
        <f t="shared" ca="1" si="77"/>
        <v>#VALUE!</v>
      </c>
      <c r="FS37" t="e">
        <f t="shared" ca="1" si="53"/>
        <v>#VALUE!</v>
      </c>
      <c r="FT37" t="str" cm="1">
        <f t="array" aca="1" ref="FT37" ca="1">IF(SUM(IFERROR(FO37:FS37, 0))+TODAY()*0=0, "Invalid", "Valid")</f>
        <v>Invalid</v>
      </c>
      <c r="FX37">
        <f>'Input Sheet'!$L37</f>
        <v>0</v>
      </c>
      <c r="FY37" t="str" cm="1">
        <f t="array" aca="1" ref="FY37" ca="1">IFERROR(AVERAGE(_xlfn._xlws.FILTER(tgene18_ct_vals,(tgene18_sample_list='Input Sheet'!$L37)*(tgene18_ct_vals&lt;&gt;0))),"all reps 0")</f>
        <v>all reps 0</v>
      </c>
      <c r="FZ37" t="e">
        <f t="shared" ca="1" si="54"/>
        <v>#VALUE!</v>
      </c>
      <c r="GA37" t="e">
        <f t="shared" ca="1" si="55"/>
        <v>#VALUE!</v>
      </c>
      <c r="GB37" t="e">
        <f t="shared" ca="1" si="78"/>
        <v>#VALUE!</v>
      </c>
      <c r="GC37" t="e">
        <f t="shared" ca="1" si="56"/>
        <v>#VALUE!</v>
      </c>
      <c r="GD37" t="str" cm="1">
        <f t="array" aca="1" ref="GD37" ca="1">IF(SUM(IFERROR(FY37:GC37, 0))+TODAY()*0=0, "Invalid", "Valid")</f>
        <v>Invalid</v>
      </c>
      <c r="GH37">
        <f>'Input Sheet'!$L37</f>
        <v>0</v>
      </c>
      <c r="GI37" t="str" cm="1">
        <f t="array" aca="1" ref="GI37" ca="1">IFERROR(AVERAGE(_xlfn._xlws.FILTER(tgene19_ct_vals,(tgene19_sample_list='Input Sheet'!$L37)*(tgene19_ct_vals&lt;&gt;0))),"all reps 0")</f>
        <v>all reps 0</v>
      </c>
      <c r="GJ37" t="e">
        <f t="shared" ca="1" si="57"/>
        <v>#VALUE!</v>
      </c>
      <c r="GK37" t="e">
        <f t="shared" ca="1" si="58"/>
        <v>#VALUE!</v>
      </c>
      <c r="GL37" t="e">
        <f t="shared" ca="1" si="79"/>
        <v>#VALUE!</v>
      </c>
      <c r="GM37" t="e">
        <f t="shared" ca="1" si="59"/>
        <v>#VALUE!</v>
      </c>
      <c r="GN37" t="str" cm="1">
        <f t="array" aca="1" ref="GN37" ca="1">IF(SUM(IFERROR(GI37:GM37, 0))+TODAY()*0=0, "Invalid", "Valid")</f>
        <v>Invalid</v>
      </c>
      <c r="GR37">
        <f>'Input Sheet'!$L37</f>
        <v>0</v>
      </c>
      <c r="GS37" t="str" cm="1">
        <f t="array" aca="1" ref="GS37" ca="1">IFERROR(AVERAGE(_xlfn._xlws.FILTER(tgene20_ct_vals,(tgene20_sample_list='Input Sheet'!$L37)*(tgene20_ct_vals&lt;&gt;0))),"all reps 0")</f>
        <v>all reps 0</v>
      </c>
      <c r="GT37" t="e">
        <f t="shared" ca="1" si="60"/>
        <v>#VALUE!</v>
      </c>
      <c r="GU37" t="e">
        <f t="shared" ca="1" si="61"/>
        <v>#VALUE!</v>
      </c>
      <c r="GV37" t="e">
        <f t="shared" ca="1" si="80"/>
        <v>#VALUE!</v>
      </c>
      <c r="GW37" t="e">
        <f t="shared" ca="1" si="62"/>
        <v>#VALUE!</v>
      </c>
      <c r="GX37" t="str" cm="1">
        <f t="array" aca="1" ref="GX37" ca="1">IF(SUM(IFERROR(GS37:GW37, 0))+TODAY()*0=0, "Invalid", "Valid")</f>
        <v>Invalid</v>
      </c>
    </row>
    <row r="38" spans="4:206" x14ac:dyDescent="0.2">
      <c r="D38">
        <f>'Input Sheet'!$L38</f>
        <v>0</v>
      </c>
      <c r="E38" cm="1">
        <f t="array" aca="1" ref="E38" ca="1">IFERROR(AVERAGE(_xlfn._xlws.FILTER(hk_ct_vals,(hk_sample_list='Input Sheet'!$L38)*(hk_ct_vals&lt;&gt;0))),0)</f>
        <v>0</v>
      </c>
      <c r="F38" t="str">
        <f t="shared" ca="1" si="0"/>
        <v>Invalid</v>
      </c>
      <c r="J38">
        <f>'Input Sheet'!$L38</f>
        <v>0</v>
      </c>
      <c r="K38" t="str" cm="1">
        <f t="array" aca="1" ref="K38" ca="1">IFERROR(AVERAGE(_xlfn._xlws.FILTER(tgene1_ct_vals,(tgene1_sample_list='Input Sheet'!$L38)*(tgene1_ct_vals&lt;&gt;0))),"")</f>
        <v/>
      </c>
      <c r="L38" t="e">
        <f t="shared" ca="1" si="1"/>
        <v>#VALUE!</v>
      </c>
      <c r="M38" t="e">
        <f t="shared" ca="1" si="2"/>
        <v>#VALUE!</v>
      </c>
      <c r="N38" t="e">
        <f t="shared" ca="1" si="3"/>
        <v>#VALUE!</v>
      </c>
      <c r="O38" t="e">
        <f t="shared" ca="1" si="4"/>
        <v>#VALUE!</v>
      </c>
      <c r="P38" t="str" cm="1">
        <f t="array" aca="1" ref="P38" ca="1">IF(SUM(IFERROR(K38:O38, 0))+TODAY()*0=0, "Invalid", "Valid")</f>
        <v>Invalid</v>
      </c>
      <c r="T38">
        <f>'Input Sheet'!$L38</f>
        <v>0</v>
      </c>
      <c r="U38" t="str" cm="1">
        <f t="array" aca="1" ref="U38" ca="1">IFERROR(AVERAGE(_xlfn._xlws.FILTER(tgene2_ct_vals,(tgene2_sample_list='Input Sheet'!$L38)*(tgene2_ct_vals&lt;&gt;0))),"all reps 0")</f>
        <v>all reps 0</v>
      </c>
      <c r="V38" t="e">
        <f t="shared" ca="1" si="5"/>
        <v>#VALUE!</v>
      </c>
      <c r="W38" t="e">
        <f t="shared" ca="1" si="6"/>
        <v>#VALUE!</v>
      </c>
      <c r="X38" t="e">
        <f t="shared" ca="1" si="7"/>
        <v>#VALUE!</v>
      </c>
      <c r="Y38" t="e">
        <f t="shared" ca="1" si="8"/>
        <v>#VALUE!</v>
      </c>
      <c r="Z38" t="str" cm="1">
        <f t="array" aca="1" ref="Z38" ca="1">IF(SUM(IFERROR(U38:Y38, 0))+TODAY()*0=0, "Invalid", "Valid")</f>
        <v>Invalid</v>
      </c>
      <c r="AD38">
        <f>'Input Sheet'!$L38</f>
        <v>0</v>
      </c>
      <c r="AE38" t="str" cm="1">
        <f t="array" aca="1" ref="AE38" ca="1">IFERROR(AVERAGE(_xlfn._xlws.FILTER(tgene3_ct_vals,(tgene3_sample_list='Input Sheet'!$L38)*(tgene3_ct_vals&lt;&gt;0))),"all reps 0")</f>
        <v>all reps 0</v>
      </c>
      <c r="AF38" t="e">
        <f t="shared" ca="1" si="9"/>
        <v>#VALUE!</v>
      </c>
      <c r="AG38" t="e">
        <f t="shared" ca="1" si="10"/>
        <v>#VALUE!</v>
      </c>
      <c r="AH38" t="e">
        <f t="shared" ca="1" si="63"/>
        <v>#VALUE!</v>
      </c>
      <c r="AI38" t="e">
        <f t="shared" ca="1" si="11"/>
        <v>#VALUE!</v>
      </c>
      <c r="AJ38" t="str" cm="1">
        <f t="array" aca="1" ref="AJ38" ca="1">IF(SUM(IFERROR(AE38:AI38, 0))+TODAY()*0=0, "Invalid", "Valid")</f>
        <v>Invalid</v>
      </c>
      <c r="AN38">
        <f>'Input Sheet'!$L38</f>
        <v>0</v>
      </c>
      <c r="AO38" t="str" cm="1">
        <f t="array" aca="1" ref="AO38" ca="1">IFERROR(AVERAGE(_xlfn._xlws.FILTER(tgene4_ct_vals,(tgene4_sample_list='Input Sheet'!$L38)*(tgene4_ct_vals&lt;&gt;0))),"all reps 0")</f>
        <v>all reps 0</v>
      </c>
      <c r="AP38" t="e">
        <f t="shared" ca="1" si="12"/>
        <v>#VALUE!</v>
      </c>
      <c r="AQ38" t="e">
        <f t="shared" ca="1" si="13"/>
        <v>#VALUE!</v>
      </c>
      <c r="AR38" t="e">
        <f t="shared" ca="1" si="64"/>
        <v>#VALUE!</v>
      </c>
      <c r="AS38" t="e">
        <f t="shared" ca="1" si="14"/>
        <v>#VALUE!</v>
      </c>
      <c r="AT38" t="str" cm="1">
        <f t="array" aca="1" ref="AT38" ca="1">IF(SUM(IFERROR(AO38:AS38, 0))+TODAY()*0=0, "Invalid", "Valid")</f>
        <v>Invalid</v>
      </c>
      <c r="AX38">
        <f>'Input Sheet'!$L38</f>
        <v>0</v>
      </c>
      <c r="AY38" t="str" cm="1">
        <f t="array" aca="1" ref="AY38" ca="1">IFERROR(AVERAGE(_xlfn._xlws.FILTER(tgene5_ct_vals,(tgene5_sample_list='Input Sheet'!$L38)*(tgene5_ct_vals&lt;&gt;0))),"all reps 0")</f>
        <v>all reps 0</v>
      </c>
      <c r="AZ38" t="e">
        <f t="shared" ca="1" si="15"/>
        <v>#VALUE!</v>
      </c>
      <c r="BA38" t="e">
        <f t="shared" ca="1" si="16"/>
        <v>#VALUE!</v>
      </c>
      <c r="BB38" t="e">
        <f t="shared" ca="1" si="65"/>
        <v>#VALUE!</v>
      </c>
      <c r="BC38" t="e">
        <f t="shared" ca="1" si="17"/>
        <v>#VALUE!</v>
      </c>
      <c r="BD38" t="str" cm="1">
        <f t="array" aca="1" ref="BD38" ca="1">IF(SUM(IFERROR(AY38:BC38, 0))+TODAY()*0=0, "Invalid", "Valid")</f>
        <v>Invalid</v>
      </c>
      <c r="BH38">
        <f>'Input Sheet'!$L38</f>
        <v>0</v>
      </c>
      <c r="BI38" t="str" cm="1">
        <f t="array" aca="1" ref="BI38" ca="1">IFERROR(AVERAGE(_xlfn._xlws.FILTER(tgene6_ct_vals,(tgene6_sample_list='Input Sheet'!$L38)*(tgene6_ct_vals&lt;&gt;0))),"all reps 0")</f>
        <v>all reps 0</v>
      </c>
      <c r="BJ38" t="e">
        <f t="shared" ca="1" si="18"/>
        <v>#VALUE!</v>
      </c>
      <c r="BK38" t="e">
        <f t="shared" ca="1" si="19"/>
        <v>#VALUE!</v>
      </c>
      <c r="BL38" t="e">
        <f t="shared" ca="1" si="66"/>
        <v>#VALUE!</v>
      </c>
      <c r="BM38" t="e">
        <f t="shared" ca="1" si="20"/>
        <v>#VALUE!</v>
      </c>
      <c r="BN38" t="str" cm="1">
        <f t="array" aca="1" ref="BN38" ca="1">IF(SUM(IFERROR(BI38:BM38, 0))+TODAY()*0=0, "Invalid", "Valid")</f>
        <v>Invalid</v>
      </c>
      <c r="BR38">
        <f>'Input Sheet'!$L38</f>
        <v>0</v>
      </c>
      <c r="BS38" t="str" cm="1">
        <f t="array" aca="1" ref="BS38" ca="1">IFERROR(AVERAGE(_xlfn._xlws.FILTER(tgene7_ct_vals,(tgene7_sample_list='Input Sheet'!$L38)*(tgene7_ct_vals&lt;&gt;0))),"all reps 0")</f>
        <v>all reps 0</v>
      </c>
      <c r="BT38" t="e">
        <f t="shared" ca="1" si="21"/>
        <v>#VALUE!</v>
      </c>
      <c r="BU38" t="e">
        <f t="shared" ca="1" si="22"/>
        <v>#VALUE!</v>
      </c>
      <c r="BV38" t="e">
        <f t="shared" ca="1" si="67"/>
        <v>#VALUE!</v>
      </c>
      <c r="BW38" t="e">
        <f t="shared" ca="1" si="23"/>
        <v>#VALUE!</v>
      </c>
      <c r="BX38" t="str" cm="1">
        <f t="array" aca="1" ref="BX38" ca="1">IF(SUM(IFERROR(BS38:BW38, 0))+TODAY()*0=0, "Invalid", "Valid")</f>
        <v>Invalid</v>
      </c>
      <c r="CB38">
        <f>'Input Sheet'!$L38</f>
        <v>0</v>
      </c>
      <c r="CC38" t="str" cm="1">
        <f t="array" aca="1" ref="CC38" ca="1">IFERROR(AVERAGE(_xlfn._xlws.FILTER(tgene8_ct_vals,(tgene8_sample_list='Input Sheet'!$L38)*(tgene8_ct_vals&lt;&gt;0))),"all reps 0")</f>
        <v>all reps 0</v>
      </c>
      <c r="CD38" t="e">
        <f t="shared" ca="1" si="24"/>
        <v>#VALUE!</v>
      </c>
      <c r="CE38" t="e">
        <f t="shared" ca="1" si="25"/>
        <v>#VALUE!</v>
      </c>
      <c r="CF38" t="e">
        <f t="shared" ca="1" si="68"/>
        <v>#VALUE!</v>
      </c>
      <c r="CG38" t="e">
        <f t="shared" ca="1" si="26"/>
        <v>#VALUE!</v>
      </c>
      <c r="CH38" t="str" cm="1">
        <f t="array" aca="1" ref="CH38" ca="1">IF(SUM(IFERROR(CC38:CG38, 0))+TODAY()*0=0, "Invalid", "Valid")</f>
        <v>Invalid</v>
      </c>
      <c r="CL38">
        <f>'Input Sheet'!$L38</f>
        <v>0</v>
      </c>
      <c r="CM38" t="str" cm="1">
        <f t="array" aca="1" ref="CM38" ca="1">IFERROR(AVERAGE(_xlfn._xlws.FILTER(tgene9_ct_vals,(tgene9_sample_list='Input Sheet'!$L38)*(tgene9_ct_vals&lt;&gt;0))),"all reps 0")</f>
        <v>all reps 0</v>
      </c>
      <c r="CN38" t="e">
        <f t="shared" ca="1" si="27"/>
        <v>#VALUE!</v>
      </c>
      <c r="CO38" t="e">
        <f t="shared" ca="1" si="28"/>
        <v>#VALUE!</v>
      </c>
      <c r="CP38" t="e">
        <f t="shared" ca="1" si="69"/>
        <v>#VALUE!</v>
      </c>
      <c r="CQ38" t="e">
        <f t="shared" ca="1" si="29"/>
        <v>#VALUE!</v>
      </c>
      <c r="CR38" t="str" cm="1">
        <f t="array" aca="1" ref="CR38" ca="1">IF(SUM(IFERROR(CM38:CQ38, 0))+TODAY()*0=0, "Invalid", "Valid")</f>
        <v>Invalid</v>
      </c>
      <c r="CV38">
        <f>'Input Sheet'!$L38</f>
        <v>0</v>
      </c>
      <c r="CW38" t="str" cm="1">
        <f t="array" aca="1" ref="CW38" ca="1">IFERROR(AVERAGE(_xlfn._xlws.FILTER(tgene10_ct_vals,(tgene10_sample_list='Input Sheet'!$L38)*(tgene10_ct_vals&lt;&gt;0))),"all reps 0")</f>
        <v>all reps 0</v>
      </c>
      <c r="CX38" t="e">
        <f t="shared" ca="1" si="30"/>
        <v>#VALUE!</v>
      </c>
      <c r="CY38" t="e">
        <f t="shared" ca="1" si="31"/>
        <v>#VALUE!</v>
      </c>
      <c r="CZ38" t="e">
        <f t="shared" ca="1" si="70"/>
        <v>#VALUE!</v>
      </c>
      <c r="DA38" t="e">
        <f t="shared" ca="1" si="32"/>
        <v>#VALUE!</v>
      </c>
      <c r="DB38" t="str" cm="1">
        <f t="array" aca="1" ref="DB38" ca="1">IF(SUM(IFERROR(CW38:DA38, 0))+TODAY()*0=0, "Invalid", "Valid")</f>
        <v>Invalid</v>
      </c>
      <c r="DF38">
        <f>'Input Sheet'!$L38</f>
        <v>0</v>
      </c>
      <c r="DG38" t="str" cm="1">
        <f t="array" aca="1" ref="DG38" ca="1">IFERROR(AVERAGE(_xlfn._xlws.FILTER(tgene11_ct_vals,(tgene11_sample_list='Input Sheet'!$L38)*(tgene11_ct_vals&lt;&gt;0))),"all reps 0")</f>
        <v>all reps 0</v>
      </c>
      <c r="DH38" t="e">
        <f t="shared" ca="1" si="33"/>
        <v>#VALUE!</v>
      </c>
      <c r="DI38" t="e">
        <f t="shared" ca="1" si="34"/>
        <v>#VALUE!</v>
      </c>
      <c r="DJ38" t="e">
        <f t="shared" ca="1" si="71"/>
        <v>#VALUE!</v>
      </c>
      <c r="DK38" t="e">
        <f t="shared" ca="1" si="35"/>
        <v>#VALUE!</v>
      </c>
      <c r="DL38" t="str" cm="1">
        <f t="array" aca="1" ref="DL38" ca="1">IF(SUM(IFERROR(DG38:DK38, 0))+TODAY()*0=0, "Invalid", "Valid")</f>
        <v>Invalid</v>
      </c>
      <c r="DP38">
        <f>'Input Sheet'!$L38</f>
        <v>0</v>
      </c>
      <c r="DQ38" t="str" cm="1">
        <f t="array" aca="1" ref="DQ38" ca="1">IFERROR(AVERAGE(_xlfn._xlws.FILTER(tgene12_ct_vals,(tgene12_sample_list='Input Sheet'!$L38)*(tgene12_ct_vals&lt;&gt;0))),"all reps 0")</f>
        <v>all reps 0</v>
      </c>
      <c r="DR38" t="e">
        <f t="shared" ca="1" si="36"/>
        <v>#VALUE!</v>
      </c>
      <c r="DS38" t="e">
        <f t="shared" ca="1" si="37"/>
        <v>#VALUE!</v>
      </c>
      <c r="DT38" t="e">
        <f t="shared" ca="1" si="72"/>
        <v>#VALUE!</v>
      </c>
      <c r="DU38" t="e">
        <f t="shared" ca="1" si="38"/>
        <v>#VALUE!</v>
      </c>
      <c r="DV38" t="str" cm="1">
        <f t="array" aca="1" ref="DV38" ca="1">IF(SUM(IFERROR(DQ38:DU38, 0))+TODAY()*0=0, "Invalid", "Valid")</f>
        <v>Invalid</v>
      </c>
      <c r="DZ38">
        <f>'Input Sheet'!$L38</f>
        <v>0</v>
      </c>
      <c r="EA38" t="str" cm="1">
        <f t="array" aca="1" ref="EA38" ca="1">IFERROR(AVERAGE(_xlfn._xlws.FILTER(tgene13_ct_vals,(tgene13_sample_list='Input Sheet'!$L38)*(tgene13_ct_vals&lt;&gt;0))),"all reps 0")</f>
        <v>all reps 0</v>
      </c>
      <c r="EB38" t="e">
        <f t="shared" ca="1" si="39"/>
        <v>#VALUE!</v>
      </c>
      <c r="EC38" t="e">
        <f t="shared" ca="1" si="40"/>
        <v>#VALUE!</v>
      </c>
      <c r="ED38" t="e">
        <f t="shared" ca="1" si="73"/>
        <v>#VALUE!</v>
      </c>
      <c r="EE38" t="e">
        <f t="shared" ca="1" si="41"/>
        <v>#VALUE!</v>
      </c>
      <c r="EF38" t="str" cm="1">
        <f t="array" aca="1" ref="EF38" ca="1">IF(SUM(IFERROR(EA38:EE38, 0))+TODAY()*0=0, "Invalid", "Valid")</f>
        <v>Invalid</v>
      </c>
      <c r="EJ38">
        <f>'Input Sheet'!$L38</f>
        <v>0</v>
      </c>
      <c r="EK38" t="str" cm="1">
        <f t="array" aca="1" ref="EK38" ca="1">IFERROR(AVERAGE(_xlfn._xlws.FILTER(tgene14_ct_vals,(tgene14_sample_list='Input Sheet'!$L38)*(tgene14_ct_vals&lt;&gt;0))),"all reps 0")</f>
        <v>all reps 0</v>
      </c>
      <c r="EL38" t="e">
        <f t="shared" ca="1" si="42"/>
        <v>#VALUE!</v>
      </c>
      <c r="EM38" t="e">
        <f t="shared" ca="1" si="43"/>
        <v>#VALUE!</v>
      </c>
      <c r="EN38" t="e">
        <f t="shared" ca="1" si="74"/>
        <v>#VALUE!</v>
      </c>
      <c r="EO38" t="e">
        <f t="shared" ca="1" si="44"/>
        <v>#VALUE!</v>
      </c>
      <c r="EP38" t="str" cm="1">
        <f t="array" aca="1" ref="EP38" ca="1">IF(SUM(IFERROR(EK38:EO38, 0))+TODAY()*0=0, "Invalid", "Valid")</f>
        <v>Invalid</v>
      </c>
      <c r="ET38">
        <f>'Input Sheet'!$L38</f>
        <v>0</v>
      </c>
      <c r="EU38" t="str" cm="1">
        <f t="array" aca="1" ref="EU38" ca="1">IFERROR(AVERAGE(_xlfn._xlws.FILTER(tgene15_ct_vals,(tgene15_sample_list='Input Sheet'!$L38)*(tgene15_ct_vals&lt;&gt;0))),"all reps 0")</f>
        <v>all reps 0</v>
      </c>
      <c r="EV38" t="e">
        <f t="shared" ca="1" si="45"/>
        <v>#VALUE!</v>
      </c>
      <c r="EW38" t="e">
        <f t="shared" ca="1" si="46"/>
        <v>#VALUE!</v>
      </c>
      <c r="EX38" t="e">
        <f t="shared" ca="1" si="75"/>
        <v>#VALUE!</v>
      </c>
      <c r="EY38" t="e">
        <f t="shared" ca="1" si="47"/>
        <v>#VALUE!</v>
      </c>
      <c r="EZ38" t="str" cm="1">
        <f t="array" aca="1" ref="EZ38" ca="1">IF(SUM(IFERROR(EU38:EY38, 0))+TODAY()*0=0, "Invalid", "Valid")</f>
        <v>Invalid</v>
      </c>
      <c r="FD38">
        <f>'Input Sheet'!$L38</f>
        <v>0</v>
      </c>
      <c r="FE38" t="str" cm="1">
        <f t="array" aca="1" ref="FE38" ca="1">IFERROR(AVERAGE(_xlfn._xlws.FILTER(tgene16_ct_vals,(tgene16_sample_list='Input Sheet'!$L38)*(tgene16_ct_vals&lt;&gt;0))),"all reps 0")</f>
        <v>all reps 0</v>
      </c>
      <c r="FF38" t="e">
        <f t="shared" ca="1" si="48"/>
        <v>#VALUE!</v>
      </c>
      <c r="FG38" t="e">
        <f t="shared" ca="1" si="49"/>
        <v>#VALUE!</v>
      </c>
      <c r="FH38" t="e">
        <f t="shared" ca="1" si="76"/>
        <v>#VALUE!</v>
      </c>
      <c r="FI38" t="e">
        <f t="shared" ca="1" si="50"/>
        <v>#VALUE!</v>
      </c>
      <c r="FJ38" t="str" cm="1">
        <f t="array" aca="1" ref="FJ38" ca="1">IF(SUM(IFERROR(FE38:FI38, 0))+TODAY()*0=0, "Invalid", "Valid")</f>
        <v>Invalid</v>
      </c>
      <c r="FN38">
        <f>'Input Sheet'!$L38</f>
        <v>0</v>
      </c>
      <c r="FO38" t="str" cm="1">
        <f t="array" aca="1" ref="FO38" ca="1">IFERROR(AVERAGE(_xlfn._xlws.FILTER(tgene17_ct_vals,(tgene17_sample_list='Input Sheet'!$L38)*(tgene17_ct_vals&lt;&gt;0))),"all reps 0")</f>
        <v>all reps 0</v>
      </c>
      <c r="FP38" t="e">
        <f t="shared" ca="1" si="51"/>
        <v>#VALUE!</v>
      </c>
      <c r="FQ38" t="e">
        <f t="shared" ca="1" si="52"/>
        <v>#VALUE!</v>
      </c>
      <c r="FR38" t="e">
        <f t="shared" ca="1" si="77"/>
        <v>#VALUE!</v>
      </c>
      <c r="FS38" t="e">
        <f t="shared" ca="1" si="53"/>
        <v>#VALUE!</v>
      </c>
      <c r="FT38" t="str" cm="1">
        <f t="array" aca="1" ref="FT38" ca="1">IF(SUM(IFERROR(FO38:FS38, 0))+TODAY()*0=0, "Invalid", "Valid")</f>
        <v>Invalid</v>
      </c>
      <c r="FX38">
        <f>'Input Sheet'!$L38</f>
        <v>0</v>
      </c>
      <c r="FY38" t="str" cm="1">
        <f t="array" aca="1" ref="FY38" ca="1">IFERROR(AVERAGE(_xlfn._xlws.FILTER(tgene18_ct_vals,(tgene18_sample_list='Input Sheet'!$L38)*(tgene18_ct_vals&lt;&gt;0))),"all reps 0")</f>
        <v>all reps 0</v>
      </c>
      <c r="FZ38" t="e">
        <f t="shared" ca="1" si="54"/>
        <v>#VALUE!</v>
      </c>
      <c r="GA38" t="e">
        <f t="shared" ca="1" si="55"/>
        <v>#VALUE!</v>
      </c>
      <c r="GB38" t="e">
        <f t="shared" ca="1" si="78"/>
        <v>#VALUE!</v>
      </c>
      <c r="GC38" t="e">
        <f t="shared" ca="1" si="56"/>
        <v>#VALUE!</v>
      </c>
      <c r="GD38" t="str" cm="1">
        <f t="array" aca="1" ref="GD38" ca="1">IF(SUM(IFERROR(FY38:GC38, 0))+TODAY()*0=0, "Invalid", "Valid")</f>
        <v>Invalid</v>
      </c>
      <c r="GH38">
        <f>'Input Sheet'!$L38</f>
        <v>0</v>
      </c>
      <c r="GI38" t="str" cm="1">
        <f t="array" aca="1" ref="GI38" ca="1">IFERROR(AVERAGE(_xlfn._xlws.FILTER(tgene19_ct_vals,(tgene19_sample_list='Input Sheet'!$L38)*(tgene19_ct_vals&lt;&gt;0))),"all reps 0")</f>
        <v>all reps 0</v>
      </c>
      <c r="GJ38" t="e">
        <f t="shared" ca="1" si="57"/>
        <v>#VALUE!</v>
      </c>
      <c r="GK38" t="e">
        <f t="shared" ca="1" si="58"/>
        <v>#VALUE!</v>
      </c>
      <c r="GL38" t="e">
        <f t="shared" ca="1" si="79"/>
        <v>#VALUE!</v>
      </c>
      <c r="GM38" t="e">
        <f t="shared" ca="1" si="59"/>
        <v>#VALUE!</v>
      </c>
      <c r="GN38" t="str" cm="1">
        <f t="array" aca="1" ref="GN38" ca="1">IF(SUM(IFERROR(GI38:GM38, 0))+TODAY()*0=0, "Invalid", "Valid")</f>
        <v>Invalid</v>
      </c>
      <c r="GR38">
        <f>'Input Sheet'!$L38</f>
        <v>0</v>
      </c>
      <c r="GS38" t="str" cm="1">
        <f t="array" aca="1" ref="GS38" ca="1">IFERROR(AVERAGE(_xlfn._xlws.FILTER(tgene20_ct_vals,(tgene20_sample_list='Input Sheet'!$L38)*(tgene20_ct_vals&lt;&gt;0))),"all reps 0")</f>
        <v>all reps 0</v>
      </c>
      <c r="GT38" t="e">
        <f t="shared" ca="1" si="60"/>
        <v>#VALUE!</v>
      </c>
      <c r="GU38" t="e">
        <f t="shared" ca="1" si="61"/>
        <v>#VALUE!</v>
      </c>
      <c r="GV38" t="e">
        <f t="shared" ca="1" si="80"/>
        <v>#VALUE!</v>
      </c>
      <c r="GW38" t="e">
        <f t="shared" ca="1" si="62"/>
        <v>#VALUE!</v>
      </c>
      <c r="GX38" t="str" cm="1">
        <f t="array" aca="1" ref="GX38" ca="1">IF(SUM(IFERROR(GS38:GW38, 0))+TODAY()*0=0, "Invalid", "Valid")</f>
        <v>Invalid</v>
      </c>
    </row>
    <row r="39" spans="4:206" x14ac:dyDescent="0.2">
      <c r="D39">
        <f>'Input Sheet'!$L39</f>
        <v>0</v>
      </c>
      <c r="E39" cm="1">
        <f t="array" aca="1" ref="E39" ca="1">IFERROR(AVERAGE(_xlfn._xlws.FILTER(hk_ct_vals,(hk_sample_list='Input Sheet'!$L39)*(hk_ct_vals&lt;&gt;0))),0)</f>
        <v>0</v>
      </c>
      <c r="F39" t="str">
        <f t="shared" ca="1" si="0"/>
        <v>Invalid</v>
      </c>
      <c r="J39">
        <f>'Input Sheet'!$L39</f>
        <v>0</v>
      </c>
      <c r="K39" t="str" cm="1">
        <f t="array" aca="1" ref="K39" ca="1">IFERROR(AVERAGE(_xlfn._xlws.FILTER(tgene1_ct_vals,(tgene1_sample_list='Input Sheet'!$L39)*(tgene1_ct_vals&lt;&gt;0))),"")</f>
        <v/>
      </c>
      <c r="L39" t="e">
        <f t="shared" ca="1" si="1"/>
        <v>#VALUE!</v>
      </c>
      <c r="M39" t="e">
        <f t="shared" ca="1" si="2"/>
        <v>#VALUE!</v>
      </c>
      <c r="N39" t="e">
        <f t="shared" ca="1" si="3"/>
        <v>#VALUE!</v>
      </c>
      <c r="O39" t="e">
        <f t="shared" ca="1" si="4"/>
        <v>#VALUE!</v>
      </c>
      <c r="P39" t="str" cm="1">
        <f t="array" aca="1" ref="P39" ca="1">IF(SUM(IFERROR(K39:O39, 0))+TODAY()*0=0, "Invalid", "Valid")</f>
        <v>Invalid</v>
      </c>
      <c r="T39">
        <f>'Input Sheet'!$L39</f>
        <v>0</v>
      </c>
      <c r="U39" t="str" cm="1">
        <f t="array" aca="1" ref="U39" ca="1">IFERROR(AVERAGE(_xlfn._xlws.FILTER(tgene2_ct_vals,(tgene2_sample_list='Input Sheet'!$L39)*(tgene2_ct_vals&lt;&gt;0))),"all reps 0")</f>
        <v>all reps 0</v>
      </c>
      <c r="V39" t="e">
        <f t="shared" ca="1" si="5"/>
        <v>#VALUE!</v>
      </c>
      <c r="W39" t="e">
        <f t="shared" ca="1" si="6"/>
        <v>#VALUE!</v>
      </c>
      <c r="X39" t="e">
        <f t="shared" ca="1" si="7"/>
        <v>#VALUE!</v>
      </c>
      <c r="Y39" t="e">
        <f t="shared" ca="1" si="8"/>
        <v>#VALUE!</v>
      </c>
      <c r="Z39" t="str" cm="1">
        <f t="array" aca="1" ref="Z39" ca="1">IF(SUM(IFERROR(U39:Y39, 0))+TODAY()*0=0, "Invalid", "Valid")</f>
        <v>Invalid</v>
      </c>
      <c r="AD39">
        <f>'Input Sheet'!$L39</f>
        <v>0</v>
      </c>
      <c r="AE39" t="str" cm="1">
        <f t="array" aca="1" ref="AE39" ca="1">IFERROR(AVERAGE(_xlfn._xlws.FILTER(tgene3_ct_vals,(tgene3_sample_list='Input Sheet'!$L39)*(tgene3_ct_vals&lt;&gt;0))),"all reps 0")</f>
        <v>all reps 0</v>
      </c>
      <c r="AF39" t="e">
        <f t="shared" ca="1" si="9"/>
        <v>#VALUE!</v>
      </c>
      <c r="AG39" t="e">
        <f t="shared" ca="1" si="10"/>
        <v>#VALUE!</v>
      </c>
      <c r="AH39" t="e">
        <f t="shared" ca="1" si="63"/>
        <v>#VALUE!</v>
      </c>
      <c r="AI39" t="e">
        <f t="shared" ca="1" si="11"/>
        <v>#VALUE!</v>
      </c>
      <c r="AJ39" t="str" cm="1">
        <f t="array" aca="1" ref="AJ39" ca="1">IF(SUM(IFERROR(AE39:AI39, 0))+TODAY()*0=0, "Invalid", "Valid")</f>
        <v>Invalid</v>
      </c>
      <c r="AN39">
        <f>'Input Sheet'!$L39</f>
        <v>0</v>
      </c>
      <c r="AO39" t="str" cm="1">
        <f t="array" aca="1" ref="AO39" ca="1">IFERROR(AVERAGE(_xlfn._xlws.FILTER(tgene4_ct_vals,(tgene4_sample_list='Input Sheet'!$L39)*(tgene4_ct_vals&lt;&gt;0))),"all reps 0")</f>
        <v>all reps 0</v>
      </c>
      <c r="AP39" t="e">
        <f t="shared" ca="1" si="12"/>
        <v>#VALUE!</v>
      </c>
      <c r="AQ39" t="e">
        <f t="shared" ca="1" si="13"/>
        <v>#VALUE!</v>
      </c>
      <c r="AR39" t="e">
        <f t="shared" ca="1" si="64"/>
        <v>#VALUE!</v>
      </c>
      <c r="AS39" t="e">
        <f t="shared" ca="1" si="14"/>
        <v>#VALUE!</v>
      </c>
      <c r="AT39" t="str" cm="1">
        <f t="array" aca="1" ref="AT39" ca="1">IF(SUM(IFERROR(AO39:AS39, 0))+TODAY()*0=0, "Invalid", "Valid")</f>
        <v>Invalid</v>
      </c>
      <c r="AX39">
        <f>'Input Sheet'!$L39</f>
        <v>0</v>
      </c>
      <c r="AY39" t="str" cm="1">
        <f t="array" aca="1" ref="AY39" ca="1">IFERROR(AVERAGE(_xlfn._xlws.FILTER(tgene5_ct_vals,(tgene5_sample_list='Input Sheet'!$L39)*(tgene5_ct_vals&lt;&gt;0))),"all reps 0")</f>
        <v>all reps 0</v>
      </c>
      <c r="AZ39" t="e">
        <f t="shared" ca="1" si="15"/>
        <v>#VALUE!</v>
      </c>
      <c r="BA39" t="e">
        <f t="shared" ca="1" si="16"/>
        <v>#VALUE!</v>
      </c>
      <c r="BB39" t="e">
        <f t="shared" ca="1" si="65"/>
        <v>#VALUE!</v>
      </c>
      <c r="BC39" t="e">
        <f t="shared" ca="1" si="17"/>
        <v>#VALUE!</v>
      </c>
      <c r="BD39" t="str" cm="1">
        <f t="array" aca="1" ref="BD39" ca="1">IF(SUM(IFERROR(AY39:BC39, 0))+TODAY()*0=0, "Invalid", "Valid")</f>
        <v>Invalid</v>
      </c>
      <c r="BH39">
        <f>'Input Sheet'!$L39</f>
        <v>0</v>
      </c>
      <c r="BI39" t="str" cm="1">
        <f t="array" aca="1" ref="BI39" ca="1">IFERROR(AVERAGE(_xlfn._xlws.FILTER(tgene6_ct_vals,(tgene6_sample_list='Input Sheet'!$L39)*(tgene6_ct_vals&lt;&gt;0))),"all reps 0")</f>
        <v>all reps 0</v>
      </c>
      <c r="BJ39" t="e">
        <f t="shared" ca="1" si="18"/>
        <v>#VALUE!</v>
      </c>
      <c r="BK39" t="e">
        <f t="shared" ca="1" si="19"/>
        <v>#VALUE!</v>
      </c>
      <c r="BL39" t="e">
        <f t="shared" ca="1" si="66"/>
        <v>#VALUE!</v>
      </c>
      <c r="BM39" t="e">
        <f t="shared" ca="1" si="20"/>
        <v>#VALUE!</v>
      </c>
      <c r="BN39" t="str" cm="1">
        <f t="array" aca="1" ref="BN39" ca="1">IF(SUM(IFERROR(BI39:BM39, 0))+TODAY()*0=0, "Invalid", "Valid")</f>
        <v>Invalid</v>
      </c>
      <c r="BR39">
        <f>'Input Sheet'!$L39</f>
        <v>0</v>
      </c>
      <c r="BS39" t="str" cm="1">
        <f t="array" aca="1" ref="BS39" ca="1">IFERROR(AVERAGE(_xlfn._xlws.FILTER(tgene7_ct_vals,(tgene7_sample_list='Input Sheet'!$L39)*(tgene7_ct_vals&lt;&gt;0))),"all reps 0")</f>
        <v>all reps 0</v>
      </c>
      <c r="BT39" t="e">
        <f t="shared" ca="1" si="21"/>
        <v>#VALUE!</v>
      </c>
      <c r="BU39" t="e">
        <f t="shared" ca="1" si="22"/>
        <v>#VALUE!</v>
      </c>
      <c r="BV39" t="e">
        <f t="shared" ca="1" si="67"/>
        <v>#VALUE!</v>
      </c>
      <c r="BW39" t="e">
        <f t="shared" ca="1" si="23"/>
        <v>#VALUE!</v>
      </c>
      <c r="BX39" t="str" cm="1">
        <f t="array" aca="1" ref="BX39" ca="1">IF(SUM(IFERROR(BS39:BW39, 0))+TODAY()*0=0, "Invalid", "Valid")</f>
        <v>Invalid</v>
      </c>
      <c r="CB39">
        <f>'Input Sheet'!$L39</f>
        <v>0</v>
      </c>
      <c r="CC39" t="str" cm="1">
        <f t="array" aca="1" ref="CC39" ca="1">IFERROR(AVERAGE(_xlfn._xlws.FILTER(tgene8_ct_vals,(tgene8_sample_list='Input Sheet'!$L39)*(tgene8_ct_vals&lt;&gt;0))),"all reps 0")</f>
        <v>all reps 0</v>
      </c>
      <c r="CD39" t="e">
        <f t="shared" ca="1" si="24"/>
        <v>#VALUE!</v>
      </c>
      <c r="CE39" t="e">
        <f t="shared" ca="1" si="25"/>
        <v>#VALUE!</v>
      </c>
      <c r="CF39" t="e">
        <f t="shared" ca="1" si="68"/>
        <v>#VALUE!</v>
      </c>
      <c r="CG39" t="e">
        <f t="shared" ca="1" si="26"/>
        <v>#VALUE!</v>
      </c>
      <c r="CH39" t="str" cm="1">
        <f t="array" aca="1" ref="CH39" ca="1">IF(SUM(IFERROR(CC39:CG39, 0))+TODAY()*0=0, "Invalid", "Valid")</f>
        <v>Invalid</v>
      </c>
      <c r="CL39">
        <f>'Input Sheet'!$L39</f>
        <v>0</v>
      </c>
      <c r="CM39" t="str" cm="1">
        <f t="array" aca="1" ref="CM39" ca="1">IFERROR(AVERAGE(_xlfn._xlws.FILTER(tgene9_ct_vals,(tgene9_sample_list='Input Sheet'!$L39)*(tgene9_ct_vals&lt;&gt;0))),"all reps 0")</f>
        <v>all reps 0</v>
      </c>
      <c r="CN39" t="e">
        <f t="shared" ca="1" si="27"/>
        <v>#VALUE!</v>
      </c>
      <c r="CO39" t="e">
        <f t="shared" ca="1" si="28"/>
        <v>#VALUE!</v>
      </c>
      <c r="CP39" t="e">
        <f t="shared" ca="1" si="69"/>
        <v>#VALUE!</v>
      </c>
      <c r="CQ39" t="e">
        <f t="shared" ca="1" si="29"/>
        <v>#VALUE!</v>
      </c>
      <c r="CR39" t="str" cm="1">
        <f t="array" aca="1" ref="CR39" ca="1">IF(SUM(IFERROR(CM39:CQ39, 0))+TODAY()*0=0, "Invalid", "Valid")</f>
        <v>Invalid</v>
      </c>
      <c r="CV39">
        <f>'Input Sheet'!$L39</f>
        <v>0</v>
      </c>
      <c r="CW39" t="str" cm="1">
        <f t="array" aca="1" ref="CW39" ca="1">IFERROR(AVERAGE(_xlfn._xlws.FILTER(tgene10_ct_vals,(tgene10_sample_list='Input Sheet'!$L39)*(tgene10_ct_vals&lt;&gt;0))),"all reps 0")</f>
        <v>all reps 0</v>
      </c>
      <c r="CX39" t="e">
        <f t="shared" ca="1" si="30"/>
        <v>#VALUE!</v>
      </c>
      <c r="CY39" t="e">
        <f t="shared" ca="1" si="31"/>
        <v>#VALUE!</v>
      </c>
      <c r="CZ39" t="e">
        <f t="shared" ca="1" si="70"/>
        <v>#VALUE!</v>
      </c>
      <c r="DA39" t="e">
        <f t="shared" ca="1" si="32"/>
        <v>#VALUE!</v>
      </c>
      <c r="DB39" t="str" cm="1">
        <f t="array" aca="1" ref="DB39" ca="1">IF(SUM(IFERROR(CW39:DA39, 0))+TODAY()*0=0, "Invalid", "Valid")</f>
        <v>Invalid</v>
      </c>
      <c r="DF39">
        <f>'Input Sheet'!$L39</f>
        <v>0</v>
      </c>
      <c r="DG39" t="str" cm="1">
        <f t="array" aca="1" ref="DG39" ca="1">IFERROR(AVERAGE(_xlfn._xlws.FILTER(tgene11_ct_vals,(tgene11_sample_list='Input Sheet'!$L39)*(tgene11_ct_vals&lt;&gt;0))),"all reps 0")</f>
        <v>all reps 0</v>
      </c>
      <c r="DH39" t="e">
        <f t="shared" ca="1" si="33"/>
        <v>#VALUE!</v>
      </c>
      <c r="DI39" t="e">
        <f t="shared" ca="1" si="34"/>
        <v>#VALUE!</v>
      </c>
      <c r="DJ39" t="e">
        <f t="shared" ca="1" si="71"/>
        <v>#VALUE!</v>
      </c>
      <c r="DK39" t="e">
        <f t="shared" ca="1" si="35"/>
        <v>#VALUE!</v>
      </c>
      <c r="DL39" t="str" cm="1">
        <f t="array" aca="1" ref="DL39" ca="1">IF(SUM(IFERROR(DG39:DK39, 0))+TODAY()*0=0, "Invalid", "Valid")</f>
        <v>Invalid</v>
      </c>
      <c r="DP39">
        <f>'Input Sheet'!$L39</f>
        <v>0</v>
      </c>
      <c r="DQ39" t="str" cm="1">
        <f t="array" aca="1" ref="DQ39" ca="1">IFERROR(AVERAGE(_xlfn._xlws.FILTER(tgene12_ct_vals,(tgene12_sample_list='Input Sheet'!$L39)*(tgene12_ct_vals&lt;&gt;0))),"all reps 0")</f>
        <v>all reps 0</v>
      </c>
      <c r="DR39" t="e">
        <f t="shared" ca="1" si="36"/>
        <v>#VALUE!</v>
      </c>
      <c r="DS39" t="e">
        <f t="shared" ca="1" si="37"/>
        <v>#VALUE!</v>
      </c>
      <c r="DT39" t="e">
        <f t="shared" ca="1" si="72"/>
        <v>#VALUE!</v>
      </c>
      <c r="DU39" t="e">
        <f t="shared" ca="1" si="38"/>
        <v>#VALUE!</v>
      </c>
      <c r="DV39" t="str" cm="1">
        <f t="array" aca="1" ref="DV39" ca="1">IF(SUM(IFERROR(DQ39:DU39, 0))+TODAY()*0=0, "Invalid", "Valid")</f>
        <v>Invalid</v>
      </c>
      <c r="DZ39">
        <f>'Input Sheet'!$L39</f>
        <v>0</v>
      </c>
      <c r="EA39" t="str" cm="1">
        <f t="array" aca="1" ref="EA39" ca="1">IFERROR(AVERAGE(_xlfn._xlws.FILTER(tgene13_ct_vals,(tgene13_sample_list='Input Sheet'!$L39)*(tgene13_ct_vals&lt;&gt;0))),"all reps 0")</f>
        <v>all reps 0</v>
      </c>
      <c r="EB39" t="e">
        <f t="shared" ca="1" si="39"/>
        <v>#VALUE!</v>
      </c>
      <c r="EC39" t="e">
        <f t="shared" ca="1" si="40"/>
        <v>#VALUE!</v>
      </c>
      <c r="ED39" t="e">
        <f t="shared" ca="1" si="73"/>
        <v>#VALUE!</v>
      </c>
      <c r="EE39" t="e">
        <f t="shared" ca="1" si="41"/>
        <v>#VALUE!</v>
      </c>
      <c r="EF39" t="str" cm="1">
        <f t="array" aca="1" ref="EF39" ca="1">IF(SUM(IFERROR(EA39:EE39, 0))+TODAY()*0=0, "Invalid", "Valid")</f>
        <v>Invalid</v>
      </c>
      <c r="EJ39">
        <f>'Input Sheet'!$L39</f>
        <v>0</v>
      </c>
      <c r="EK39" t="str" cm="1">
        <f t="array" aca="1" ref="EK39" ca="1">IFERROR(AVERAGE(_xlfn._xlws.FILTER(tgene14_ct_vals,(tgene14_sample_list='Input Sheet'!$L39)*(tgene14_ct_vals&lt;&gt;0))),"all reps 0")</f>
        <v>all reps 0</v>
      </c>
      <c r="EL39" t="e">
        <f t="shared" ca="1" si="42"/>
        <v>#VALUE!</v>
      </c>
      <c r="EM39" t="e">
        <f t="shared" ca="1" si="43"/>
        <v>#VALUE!</v>
      </c>
      <c r="EN39" t="e">
        <f t="shared" ca="1" si="74"/>
        <v>#VALUE!</v>
      </c>
      <c r="EO39" t="e">
        <f t="shared" ca="1" si="44"/>
        <v>#VALUE!</v>
      </c>
      <c r="EP39" t="str" cm="1">
        <f t="array" aca="1" ref="EP39" ca="1">IF(SUM(IFERROR(EK39:EO39, 0))+TODAY()*0=0, "Invalid", "Valid")</f>
        <v>Invalid</v>
      </c>
      <c r="ET39">
        <f>'Input Sheet'!$L39</f>
        <v>0</v>
      </c>
      <c r="EU39" t="str" cm="1">
        <f t="array" aca="1" ref="EU39" ca="1">IFERROR(AVERAGE(_xlfn._xlws.FILTER(tgene15_ct_vals,(tgene15_sample_list='Input Sheet'!$L39)*(tgene15_ct_vals&lt;&gt;0))),"all reps 0")</f>
        <v>all reps 0</v>
      </c>
      <c r="EV39" t="e">
        <f t="shared" ca="1" si="45"/>
        <v>#VALUE!</v>
      </c>
      <c r="EW39" t="e">
        <f t="shared" ca="1" si="46"/>
        <v>#VALUE!</v>
      </c>
      <c r="EX39" t="e">
        <f t="shared" ca="1" si="75"/>
        <v>#VALUE!</v>
      </c>
      <c r="EY39" t="e">
        <f t="shared" ca="1" si="47"/>
        <v>#VALUE!</v>
      </c>
      <c r="EZ39" t="str" cm="1">
        <f t="array" aca="1" ref="EZ39" ca="1">IF(SUM(IFERROR(EU39:EY39, 0))+TODAY()*0=0, "Invalid", "Valid")</f>
        <v>Invalid</v>
      </c>
      <c r="FD39">
        <f>'Input Sheet'!$L39</f>
        <v>0</v>
      </c>
      <c r="FE39" t="str" cm="1">
        <f t="array" aca="1" ref="FE39" ca="1">IFERROR(AVERAGE(_xlfn._xlws.FILTER(tgene16_ct_vals,(tgene16_sample_list='Input Sheet'!$L39)*(tgene16_ct_vals&lt;&gt;0))),"all reps 0")</f>
        <v>all reps 0</v>
      </c>
      <c r="FF39" t="e">
        <f t="shared" ca="1" si="48"/>
        <v>#VALUE!</v>
      </c>
      <c r="FG39" t="e">
        <f t="shared" ca="1" si="49"/>
        <v>#VALUE!</v>
      </c>
      <c r="FH39" t="e">
        <f t="shared" ca="1" si="76"/>
        <v>#VALUE!</v>
      </c>
      <c r="FI39" t="e">
        <f t="shared" ca="1" si="50"/>
        <v>#VALUE!</v>
      </c>
      <c r="FJ39" t="str" cm="1">
        <f t="array" aca="1" ref="FJ39" ca="1">IF(SUM(IFERROR(FE39:FI39, 0))+TODAY()*0=0, "Invalid", "Valid")</f>
        <v>Invalid</v>
      </c>
      <c r="FN39">
        <f>'Input Sheet'!$L39</f>
        <v>0</v>
      </c>
      <c r="FO39" t="str" cm="1">
        <f t="array" aca="1" ref="FO39" ca="1">IFERROR(AVERAGE(_xlfn._xlws.FILTER(tgene17_ct_vals,(tgene17_sample_list='Input Sheet'!$L39)*(tgene17_ct_vals&lt;&gt;0))),"all reps 0")</f>
        <v>all reps 0</v>
      </c>
      <c r="FP39" t="e">
        <f t="shared" ca="1" si="51"/>
        <v>#VALUE!</v>
      </c>
      <c r="FQ39" t="e">
        <f t="shared" ca="1" si="52"/>
        <v>#VALUE!</v>
      </c>
      <c r="FR39" t="e">
        <f t="shared" ca="1" si="77"/>
        <v>#VALUE!</v>
      </c>
      <c r="FS39" t="e">
        <f t="shared" ca="1" si="53"/>
        <v>#VALUE!</v>
      </c>
      <c r="FT39" t="str" cm="1">
        <f t="array" aca="1" ref="FT39" ca="1">IF(SUM(IFERROR(FO39:FS39, 0))+TODAY()*0=0, "Invalid", "Valid")</f>
        <v>Invalid</v>
      </c>
      <c r="FX39">
        <f>'Input Sheet'!$L39</f>
        <v>0</v>
      </c>
      <c r="FY39" t="str" cm="1">
        <f t="array" aca="1" ref="FY39" ca="1">IFERROR(AVERAGE(_xlfn._xlws.FILTER(tgene18_ct_vals,(tgene18_sample_list='Input Sheet'!$L39)*(tgene18_ct_vals&lt;&gt;0))),"all reps 0")</f>
        <v>all reps 0</v>
      </c>
      <c r="FZ39" t="e">
        <f t="shared" ca="1" si="54"/>
        <v>#VALUE!</v>
      </c>
      <c r="GA39" t="e">
        <f t="shared" ca="1" si="55"/>
        <v>#VALUE!</v>
      </c>
      <c r="GB39" t="e">
        <f t="shared" ca="1" si="78"/>
        <v>#VALUE!</v>
      </c>
      <c r="GC39" t="e">
        <f t="shared" ca="1" si="56"/>
        <v>#VALUE!</v>
      </c>
      <c r="GD39" t="str" cm="1">
        <f t="array" aca="1" ref="GD39" ca="1">IF(SUM(IFERROR(FY39:GC39, 0))+TODAY()*0=0, "Invalid", "Valid")</f>
        <v>Invalid</v>
      </c>
      <c r="GH39">
        <f>'Input Sheet'!$L39</f>
        <v>0</v>
      </c>
      <c r="GI39" t="str" cm="1">
        <f t="array" aca="1" ref="GI39" ca="1">IFERROR(AVERAGE(_xlfn._xlws.FILTER(tgene19_ct_vals,(tgene19_sample_list='Input Sheet'!$L39)*(tgene19_ct_vals&lt;&gt;0))),"all reps 0")</f>
        <v>all reps 0</v>
      </c>
      <c r="GJ39" t="e">
        <f t="shared" ca="1" si="57"/>
        <v>#VALUE!</v>
      </c>
      <c r="GK39" t="e">
        <f t="shared" ca="1" si="58"/>
        <v>#VALUE!</v>
      </c>
      <c r="GL39" t="e">
        <f t="shared" ca="1" si="79"/>
        <v>#VALUE!</v>
      </c>
      <c r="GM39" t="e">
        <f t="shared" ca="1" si="59"/>
        <v>#VALUE!</v>
      </c>
      <c r="GN39" t="str" cm="1">
        <f t="array" aca="1" ref="GN39" ca="1">IF(SUM(IFERROR(GI39:GM39, 0))+TODAY()*0=0, "Invalid", "Valid")</f>
        <v>Invalid</v>
      </c>
      <c r="GR39">
        <f>'Input Sheet'!$L39</f>
        <v>0</v>
      </c>
      <c r="GS39" t="str" cm="1">
        <f t="array" aca="1" ref="GS39" ca="1">IFERROR(AVERAGE(_xlfn._xlws.FILTER(tgene20_ct_vals,(tgene20_sample_list='Input Sheet'!$L39)*(tgene20_ct_vals&lt;&gt;0))),"all reps 0")</f>
        <v>all reps 0</v>
      </c>
      <c r="GT39" t="e">
        <f t="shared" ca="1" si="60"/>
        <v>#VALUE!</v>
      </c>
      <c r="GU39" t="e">
        <f t="shared" ca="1" si="61"/>
        <v>#VALUE!</v>
      </c>
      <c r="GV39" t="e">
        <f t="shared" ca="1" si="80"/>
        <v>#VALUE!</v>
      </c>
      <c r="GW39" t="e">
        <f t="shared" ca="1" si="62"/>
        <v>#VALUE!</v>
      </c>
      <c r="GX39" t="str" cm="1">
        <f t="array" aca="1" ref="GX39" ca="1">IF(SUM(IFERROR(GS39:GW39, 0))+TODAY()*0=0, "Invalid", "Valid")</f>
        <v>Invalid</v>
      </c>
    </row>
    <row r="40" spans="4:206" x14ac:dyDescent="0.2">
      <c r="D40">
        <f>'Input Sheet'!$L40</f>
        <v>0</v>
      </c>
      <c r="E40" cm="1">
        <f t="array" aca="1" ref="E40" ca="1">IFERROR(AVERAGE(_xlfn._xlws.FILTER(hk_ct_vals,(hk_sample_list='Input Sheet'!$L40)*(hk_ct_vals&lt;&gt;0))),0)</f>
        <v>0</v>
      </c>
      <c r="F40" t="str">
        <f t="shared" ca="1" si="0"/>
        <v>Invalid</v>
      </c>
      <c r="J40">
        <f>'Input Sheet'!$L40</f>
        <v>0</v>
      </c>
      <c r="K40" t="str" cm="1">
        <f t="array" aca="1" ref="K40" ca="1">IFERROR(AVERAGE(_xlfn._xlws.FILTER(tgene1_ct_vals,(tgene1_sample_list='Input Sheet'!$L40)*(tgene1_ct_vals&lt;&gt;0))),"")</f>
        <v/>
      </c>
      <c r="L40" t="e">
        <f t="shared" ca="1" si="1"/>
        <v>#VALUE!</v>
      </c>
      <c r="M40" t="e">
        <f t="shared" ca="1" si="2"/>
        <v>#VALUE!</v>
      </c>
      <c r="N40" t="e">
        <f t="shared" ca="1" si="3"/>
        <v>#VALUE!</v>
      </c>
      <c r="O40" t="e">
        <f t="shared" ca="1" si="4"/>
        <v>#VALUE!</v>
      </c>
      <c r="P40" t="str" cm="1">
        <f t="array" aca="1" ref="P40" ca="1">IF(SUM(IFERROR(K40:O40, 0))+TODAY()*0=0, "Invalid", "Valid")</f>
        <v>Invalid</v>
      </c>
      <c r="T40">
        <f>'Input Sheet'!$L40</f>
        <v>0</v>
      </c>
      <c r="U40" t="str" cm="1">
        <f t="array" aca="1" ref="U40" ca="1">IFERROR(AVERAGE(_xlfn._xlws.FILTER(tgene2_ct_vals,(tgene2_sample_list='Input Sheet'!$L40)*(tgene2_ct_vals&lt;&gt;0))),"all reps 0")</f>
        <v>all reps 0</v>
      </c>
      <c r="V40" t="e">
        <f t="shared" ca="1" si="5"/>
        <v>#VALUE!</v>
      </c>
      <c r="W40" t="e">
        <f t="shared" ca="1" si="6"/>
        <v>#VALUE!</v>
      </c>
      <c r="X40" t="e">
        <f t="shared" ca="1" si="7"/>
        <v>#VALUE!</v>
      </c>
      <c r="Y40" t="e">
        <f t="shared" ca="1" si="8"/>
        <v>#VALUE!</v>
      </c>
      <c r="Z40" t="str" cm="1">
        <f t="array" aca="1" ref="Z40" ca="1">IF(SUM(IFERROR(U40:Y40, 0))+TODAY()*0=0, "Invalid", "Valid")</f>
        <v>Invalid</v>
      </c>
      <c r="AD40">
        <f>'Input Sheet'!$L40</f>
        <v>0</v>
      </c>
      <c r="AE40" t="str" cm="1">
        <f t="array" aca="1" ref="AE40" ca="1">IFERROR(AVERAGE(_xlfn._xlws.FILTER(tgene3_ct_vals,(tgene3_sample_list='Input Sheet'!$L40)*(tgene3_ct_vals&lt;&gt;0))),"all reps 0")</f>
        <v>all reps 0</v>
      </c>
      <c r="AF40" t="e">
        <f t="shared" ca="1" si="9"/>
        <v>#VALUE!</v>
      </c>
      <c r="AG40" t="e">
        <f t="shared" ca="1" si="10"/>
        <v>#VALUE!</v>
      </c>
      <c r="AH40" t="e">
        <f t="shared" ca="1" si="63"/>
        <v>#VALUE!</v>
      </c>
      <c r="AI40" t="e">
        <f t="shared" ca="1" si="11"/>
        <v>#VALUE!</v>
      </c>
      <c r="AJ40" t="str" cm="1">
        <f t="array" aca="1" ref="AJ40" ca="1">IF(SUM(IFERROR(AE40:AI40, 0))+TODAY()*0=0, "Invalid", "Valid")</f>
        <v>Invalid</v>
      </c>
      <c r="AN40">
        <f>'Input Sheet'!$L40</f>
        <v>0</v>
      </c>
      <c r="AO40" t="str" cm="1">
        <f t="array" aca="1" ref="AO40" ca="1">IFERROR(AVERAGE(_xlfn._xlws.FILTER(tgene4_ct_vals,(tgene4_sample_list='Input Sheet'!$L40)*(tgene4_ct_vals&lt;&gt;0))),"all reps 0")</f>
        <v>all reps 0</v>
      </c>
      <c r="AP40" t="e">
        <f t="shared" ca="1" si="12"/>
        <v>#VALUE!</v>
      </c>
      <c r="AQ40" t="e">
        <f t="shared" ca="1" si="13"/>
        <v>#VALUE!</v>
      </c>
      <c r="AR40" t="e">
        <f t="shared" ca="1" si="64"/>
        <v>#VALUE!</v>
      </c>
      <c r="AS40" t="e">
        <f t="shared" ca="1" si="14"/>
        <v>#VALUE!</v>
      </c>
      <c r="AT40" t="str" cm="1">
        <f t="array" aca="1" ref="AT40" ca="1">IF(SUM(IFERROR(AO40:AS40, 0))+TODAY()*0=0, "Invalid", "Valid")</f>
        <v>Invalid</v>
      </c>
      <c r="AX40">
        <f>'Input Sheet'!$L40</f>
        <v>0</v>
      </c>
      <c r="AY40" t="str" cm="1">
        <f t="array" aca="1" ref="AY40" ca="1">IFERROR(AVERAGE(_xlfn._xlws.FILTER(tgene5_ct_vals,(tgene5_sample_list='Input Sheet'!$L40)*(tgene5_ct_vals&lt;&gt;0))),"all reps 0")</f>
        <v>all reps 0</v>
      </c>
      <c r="AZ40" t="e">
        <f t="shared" ca="1" si="15"/>
        <v>#VALUE!</v>
      </c>
      <c r="BA40" t="e">
        <f t="shared" ca="1" si="16"/>
        <v>#VALUE!</v>
      </c>
      <c r="BB40" t="e">
        <f t="shared" ca="1" si="65"/>
        <v>#VALUE!</v>
      </c>
      <c r="BC40" t="e">
        <f t="shared" ca="1" si="17"/>
        <v>#VALUE!</v>
      </c>
      <c r="BD40" t="str" cm="1">
        <f t="array" aca="1" ref="BD40" ca="1">IF(SUM(IFERROR(AY40:BC40, 0))+TODAY()*0=0, "Invalid", "Valid")</f>
        <v>Invalid</v>
      </c>
      <c r="BH40">
        <f>'Input Sheet'!$L40</f>
        <v>0</v>
      </c>
      <c r="BI40" t="str" cm="1">
        <f t="array" aca="1" ref="BI40" ca="1">IFERROR(AVERAGE(_xlfn._xlws.FILTER(tgene6_ct_vals,(tgene6_sample_list='Input Sheet'!$L40)*(tgene6_ct_vals&lt;&gt;0))),"all reps 0")</f>
        <v>all reps 0</v>
      </c>
      <c r="BJ40" t="e">
        <f t="shared" ca="1" si="18"/>
        <v>#VALUE!</v>
      </c>
      <c r="BK40" t="e">
        <f t="shared" ca="1" si="19"/>
        <v>#VALUE!</v>
      </c>
      <c r="BL40" t="e">
        <f t="shared" ca="1" si="66"/>
        <v>#VALUE!</v>
      </c>
      <c r="BM40" t="e">
        <f t="shared" ca="1" si="20"/>
        <v>#VALUE!</v>
      </c>
      <c r="BN40" t="str" cm="1">
        <f t="array" aca="1" ref="BN40" ca="1">IF(SUM(IFERROR(BI40:BM40, 0))+TODAY()*0=0, "Invalid", "Valid")</f>
        <v>Invalid</v>
      </c>
      <c r="BR40">
        <f>'Input Sheet'!$L40</f>
        <v>0</v>
      </c>
      <c r="BS40" t="str" cm="1">
        <f t="array" aca="1" ref="BS40" ca="1">IFERROR(AVERAGE(_xlfn._xlws.FILTER(tgene7_ct_vals,(tgene7_sample_list='Input Sheet'!$L40)*(tgene7_ct_vals&lt;&gt;0))),"all reps 0")</f>
        <v>all reps 0</v>
      </c>
      <c r="BT40" t="e">
        <f t="shared" ca="1" si="21"/>
        <v>#VALUE!</v>
      </c>
      <c r="BU40" t="e">
        <f t="shared" ca="1" si="22"/>
        <v>#VALUE!</v>
      </c>
      <c r="BV40" t="e">
        <f t="shared" ca="1" si="67"/>
        <v>#VALUE!</v>
      </c>
      <c r="BW40" t="e">
        <f t="shared" ca="1" si="23"/>
        <v>#VALUE!</v>
      </c>
      <c r="BX40" t="str" cm="1">
        <f t="array" aca="1" ref="BX40" ca="1">IF(SUM(IFERROR(BS40:BW40, 0))+TODAY()*0=0, "Invalid", "Valid")</f>
        <v>Invalid</v>
      </c>
      <c r="CB40">
        <f>'Input Sheet'!$L40</f>
        <v>0</v>
      </c>
      <c r="CC40" t="str" cm="1">
        <f t="array" aca="1" ref="CC40" ca="1">IFERROR(AVERAGE(_xlfn._xlws.FILTER(tgene8_ct_vals,(tgene8_sample_list='Input Sheet'!$L40)*(tgene8_ct_vals&lt;&gt;0))),"all reps 0")</f>
        <v>all reps 0</v>
      </c>
      <c r="CD40" t="e">
        <f t="shared" ca="1" si="24"/>
        <v>#VALUE!</v>
      </c>
      <c r="CE40" t="e">
        <f t="shared" ca="1" si="25"/>
        <v>#VALUE!</v>
      </c>
      <c r="CF40" t="e">
        <f t="shared" ca="1" si="68"/>
        <v>#VALUE!</v>
      </c>
      <c r="CG40" t="e">
        <f t="shared" ca="1" si="26"/>
        <v>#VALUE!</v>
      </c>
      <c r="CH40" t="str" cm="1">
        <f t="array" aca="1" ref="CH40" ca="1">IF(SUM(IFERROR(CC40:CG40, 0))+TODAY()*0=0, "Invalid", "Valid")</f>
        <v>Invalid</v>
      </c>
      <c r="CL40">
        <f>'Input Sheet'!$L40</f>
        <v>0</v>
      </c>
      <c r="CM40" t="str" cm="1">
        <f t="array" aca="1" ref="CM40" ca="1">IFERROR(AVERAGE(_xlfn._xlws.FILTER(tgene9_ct_vals,(tgene9_sample_list='Input Sheet'!$L40)*(tgene9_ct_vals&lt;&gt;0))),"all reps 0")</f>
        <v>all reps 0</v>
      </c>
      <c r="CN40" t="e">
        <f t="shared" ca="1" si="27"/>
        <v>#VALUE!</v>
      </c>
      <c r="CO40" t="e">
        <f t="shared" ca="1" si="28"/>
        <v>#VALUE!</v>
      </c>
      <c r="CP40" t="e">
        <f t="shared" ca="1" si="69"/>
        <v>#VALUE!</v>
      </c>
      <c r="CQ40" t="e">
        <f t="shared" ca="1" si="29"/>
        <v>#VALUE!</v>
      </c>
      <c r="CR40" t="str" cm="1">
        <f t="array" aca="1" ref="CR40" ca="1">IF(SUM(IFERROR(CM40:CQ40, 0))+TODAY()*0=0, "Invalid", "Valid")</f>
        <v>Invalid</v>
      </c>
      <c r="CV40">
        <f>'Input Sheet'!$L40</f>
        <v>0</v>
      </c>
      <c r="CW40" t="str" cm="1">
        <f t="array" aca="1" ref="CW40" ca="1">IFERROR(AVERAGE(_xlfn._xlws.FILTER(tgene10_ct_vals,(tgene10_sample_list='Input Sheet'!$L40)*(tgene10_ct_vals&lt;&gt;0))),"all reps 0")</f>
        <v>all reps 0</v>
      </c>
      <c r="CX40" t="e">
        <f t="shared" ca="1" si="30"/>
        <v>#VALUE!</v>
      </c>
      <c r="CY40" t="e">
        <f t="shared" ca="1" si="31"/>
        <v>#VALUE!</v>
      </c>
      <c r="CZ40" t="e">
        <f t="shared" ca="1" si="70"/>
        <v>#VALUE!</v>
      </c>
      <c r="DA40" t="e">
        <f t="shared" ca="1" si="32"/>
        <v>#VALUE!</v>
      </c>
      <c r="DB40" t="str" cm="1">
        <f t="array" aca="1" ref="DB40" ca="1">IF(SUM(IFERROR(CW40:DA40, 0))+TODAY()*0=0, "Invalid", "Valid")</f>
        <v>Invalid</v>
      </c>
      <c r="DF40">
        <f>'Input Sheet'!$L40</f>
        <v>0</v>
      </c>
      <c r="DG40" t="str" cm="1">
        <f t="array" aca="1" ref="DG40" ca="1">IFERROR(AVERAGE(_xlfn._xlws.FILTER(tgene11_ct_vals,(tgene11_sample_list='Input Sheet'!$L40)*(tgene11_ct_vals&lt;&gt;0))),"all reps 0")</f>
        <v>all reps 0</v>
      </c>
      <c r="DH40" t="e">
        <f t="shared" ca="1" si="33"/>
        <v>#VALUE!</v>
      </c>
      <c r="DI40" t="e">
        <f t="shared" ca="1" si="34"/>
        <v>#VALUE!</v>
      </c>
      <c r="DJ40" t="e">
        <f t="shared" ca="1" si="71"/>
        <v>#VALUE!</v>
      </c>
      <c r="DK40" t="e">
        <f t="shared" ca="1" si="35"/>
        <v>#VALUE!</v>
      </c>
      <c r="DL40" t="str" cm="1">
        <f t="array" aca="1" ref="DL40" ca="1">IF(SUM(IFERROR(DG40:DK40, 0))+TODAY()*0=0, "Invalid", "Valid")</f>
        <v>Invalid</v>
      </c>
      <c r="DP40">
        <f>'Input Sheet'!$L40</f>
        <v>0</v>
      </c>
      <c r="DQ40" t="str" cm="1">
        <f t="array" aca="1" ref="DQ40" ca="1">IFERROR(AVERAGE(_xlfn._xlws.FILTER(tgene12_ct_vals,(tgene12_sample_list='Input Sheet'!$L40)*(tgene12_ct_vals&lt;&gt;0))),"all reps 0")</f>
        <v>all reps 0</v>
      </c>
      <c r="DR40" t="e">
        <f t="shared" ca="1" si="36"/>
        <v>#VALUE!</v>
      </c>
      <c r="DS40" t="e">
        <f t="shared" ca="1" si="37"/>
        <v>#VALUE!</v>
      </c>
      <c r="DT40" t="e">
        <f t="shared" ca="1" si="72"/>
        <v>#VALUE!</v>
      </c>
      <c r="DU40" t="e">
        <f t="shared" ca="1" si="38"/>
        <v>#VALUE!</v>
      </c>
      <c r="DV40" t="str" cm="1">
        <f t="array" aca="1" ref="DV40" ca="1">IF(SUM(IFERROR(DQ40:DU40, 0))+TODAY()*0=0, "Invalid", "Valid")</f>
        <v>Invalid</v>
      </c>
      <c r="DZ40">
        <f>'Input Sheet'!$L40</f>
        <v>0</v>
      </c>
      <c r="EA40" t="str" cm="1">
        <f t="array" aca="1" ref="EA40" ca="1">IFERROR(AVERAGE(_xlfn._xlws.FILTER(tgene13_ct_vals,(tgene13_sample_list='Input Sheet'!$L40)*(tgene13_ct_vals&lt;&gt;0))),"all reps 0")</f>
        <v>all reps 0</v>
      </c>
      <c r="EB40" t="e">
        <f t="shared" ca="1" si="39"/>
        <v>#VALUE!</v>
      </c>
      <c r="EC40" t="e">
        <f t="shared" ca="1" si="40"/>
        <v>#VALUE!</v>
      </c>
      <c r="ED40" t="e">
        <f t="shared" ca="1" si="73"/>
        <v>#VALUE!</v>
      </c>
      <c r="EE40" t="e">
        <f t="shared" ca="1" si="41"/>
        <v>#VALUE!</v>
      </c>
      <c r="EF40" t="str" cm="1">
        <f t="array" aca="1" ref="EF40" ca="1">IF(SUM(IFERROR(EA40:EE40, 0))+TODAY()*0=0, "Invalid", "Valid")</f>
        <v>Invalid</v>
      </c>
      <c r="EJ40">
        <f>'Input Sheet'!$L40</f>
        <v>0</v>
      </c>
      <c r="EK40" t="str" cm="1">
        <f t="array" aca="1" ref="EK40" ca="1">IFERROR(AVERAGE(_xlfn._xlws.FILTER(tgene14_ct_vals,(tgene14_sample_list='Input Sheet'!$L40)*(tgene14_ct_vals&lt;&gt;0))),"all reps 0")</f>
        <v>all reps 0</v>
      </c>
      <c r="EL40" t="e">
        <f t="shared" ca="1" si="42"/>
        <v>#VALUE!</v>
      </c>
      <c r="EM40" t="e">
        <f t="shared" ca="1" si="43"/>
        <v>#VALUE!</v>
      </c>
      <c r="EN40" t="e">
        <f t="shared" ca="1" si="74"/>
        <v>#VALUE!</v>
      </c>
      <c r="EO40" t="e">
        <f t="shared" ca="1" si="44"/>
        <v>#VALUE!</v>
      </c>
      <c r="EP40" t="str" cm="1">
        <f t="array" aca="1" ref="EP40" ca="1">IF(SUM(IFERROR(EK40:EO40, 0))+TODAY()*0=0, "Invalid", "Valid")</f>
        <v>Invalid</v>
      </c>
      <c r="ET40">
        <f>'Input Sheet'!$L40</f>
        <v>0</v>
      </c>
      <c r="EU40" t="str" cm="1">
        <f t="array" aca="1" ref="EU40" ca="1">IFERROR(AVERAGE(_xlfn._xlws.FILTER(tgene15_ct_vals,(tgene15_sample_list='Input Sheet'!$L40)*(tgene15_ct_vals&lt;&gt;0))),"all reps 0")</f>
        <v>all reps 0</v>
      </c>
      <c r="EV40" t="e">
        <f t="shared" ca="1" si="45"/>
        <v>#VALUE!</v>
      </c>
      <c r="EW40" t="e">
        <f t="shared" ca="1" si="46"/>
        <v>#VALUE!</v>
      </c>
      <c r="EX40" t="e">
        <f t="shared" ca="1" si="75"/>
        <v>#VALUE!</v>
      </c>
      <c r="EY40" t="e">
        <f t="shared" ca="1" si="47"/>
        <v>#VALUE!</v>
      </c>
      <c r="EZ40" t="str" cm="1">
        <f t="array" aca="1" ref="EZ40" ca="1">IF(SUM(IFERROR(EU40:EY40, 0))+TODAY()*0=0, "Invalid", "Valid")</f>
        <v>Invalid</v>
      </c>
      <c r="FD40">
        <f>'Input Sheet'!$L40</f>
        <v>0</v>
      </c>
      <c r="FE40" t="str" cm="1">
        <f t="array" aca="1" ref="FE40" ca="1">IFERROR(AVERAGE(_xlfn._xlws.FILTER(tgene16_ct_vals,(tgene16_sample_list='Input Sheet'!$L40)*(tgene16_ct_vals&lt;&gt;0))),"all reps 0")</f>
        <v>all reps 0</v>
      </c>
      <c r="FF40" t="e">
        <f t="shared" ca="1" si="48"/>
        <v>#VALUE!</v>
      </c>
      <c r="FG40" t="e">
        <f t="shared" ca="1" si="49"/>
        <v>#VALUE!</v>
      </c>
      <c r="FH40" t="e">
        <f t="shared" ca="1" si="76"/>
        <v>#VALUE!</v>
      </c>
      <c r="FI40" t="e">
        <f t="shared" ca="1" si="50"/>
        <v>#VALUE!</v>
      </c>
      <c r="FJ40" t="str" cm="1">
        <f t="array" aca="1" ref="FJ40" ca="1">IF(SUM(IFERROR(FE40:FI40, 0))+TODAY()*0=0, "Invalid", "Valid")</f>
        <v>Invalid</v>
      </c>
      <c r="FN40">
        <f>'Input Sheet'!$L40</f>
        <v>0</v>
      </c>
      <c r="FO40" t="str" cm="1">
        <f t="array" aca="1" ref="FO40" ca="1">IFERROR(AVERAGE(_xlfn._xlws.FILTER(tgene17_ct_vals,(tgene17_sample_list='Input Sheet'!$L40)*(tgene17_ct_vals&lt;&gt;0))),"all reps 0")</f>
        <v>all reps 0</v>
      </c>
      <c r="FP40" t="e">
        <f t="shared" ca="1" si="51"/>
        <v>#VALUE!</v>
      </c>
      <c r="FQ40" t="e">
        <f t="shared" ca="1" si="52"/>
        <v>#VALUE!</v>
      </c>
      <c r="FR40" t="e">
        <f t="shared" ca="1" si="77"/>
        <v>#VALUE!</v>
      </c>
      <c r="FS40" t="e">
        <f t="shared" ca="1" si="53"/>
        <v>#VALUE!</v>
      </c>
      <c r="FT40" t="str" cm="1">
        <f t="array" aca="1" ref="FT40" ca="1">IF(SUM(IFERROR(FO40:FS40, 0))+TODAY()*0=0, "Invalid", "Valid")</f>
        <v>Invalid</v>
      </c>
      <c r="FX40">
        <f>'Input Sheet'!$L40</f>
        <v>0</v>
      </c>
      <c r="FY40" t="str" cm="1">
        <f t="array" aca="1" ref="FY40" ca="1">IFERROR(AVERAGE(_xlfn._xlws.FILTER(tgene18_ct_vals,(tgene18_sample_list='Input Sheet'!$L40)*(tgene18_ct_vals&lt;&gt;0))),"all reps 0")</f>
        <v>all reps 0</v>
      </c>
      <c r="FZ40" t="e">
        <f t="shared" ca="1" si="54"/>
        <v>#VALUE!</v>
      </c>
      <c r="GA40" t="e">
        <f t="shared" ca="1" si="55"/>
        <v>#VALUE!</v>
      </c>
      <c r="GB40" t="e">
        <f t="shared" ca="1" si="78"/>
        <v>#VALUE!</v>
      </c>
      <c r="GC40" t="e">
        <f t="shared" ca="1" si="56"/>
        <v>#VALUE!</v>
      </c>
      <c r="GD40" t="str" cm="1">
        <f t="array" aca="1" ref="GD40" ca="1">IF(SUM(IFERROR(FY40:GC40, 0))+TODAY()*0=0, "Invalid", "Valid")</f>
        <v>Invalid</v>
      </c>
      <c r="GH40">
        <f>'Input Sheet'!$L40</f>
        <v>0</v>
      </c>
      <c r="GI40" t="str" cm="1">
        <f t="array" aca="1" ref="GI40" ca="1">IFERROR(AVERAGE(_xlfn._xlws.FILTER(tgene19_ct_vals,(tgene19_sample_list='Input Sheet'!$L40)*(tgene19_ct_vals&lt;&gt;0))),"all reps 0")</f>
        <v>all reps 0</v>
      </c>
      <c r="GJ40" t="e">
        <f t="shared" ca="1" si="57"/>
        <v>#VALUE!</v>
      </c>
      <c r="GK40" t="e">
        <f t="shared" ca="1" si="58"/>
        <v>#VALUE!</v>
      </c>
      <c r="GL40" t="e">
        <f t="shared" ca="1" si="79"/>
        <v>#VALUE!</v>
      </c>
      <c r="GM40" t="e">
        <f t="shared" ca="1" si="59"/>
        <v>#VALUE!</v>
      </c>
      <c r="GN40" t="str" cm="1">
        <f t="array" aca="1" ref="GN40" ca="1">IF(SUM(IFERROR(GI40:GM40, 0))+TODAY()*0=0, "Invalid", "Valid")</f>
        <v>Invalid</v>
      </c>
      <c r="GR40">
        <f>'Input Sheet'!$L40</f>
        <v>0</v>
      </c>
      <c r="GS40" t="str" cm="1">
        <f t="array" aca="1" ref="GS40" ca="1">IFERROR(AVERAGE(_xlfn._xlws.FILTER(tgene20_ct_vals,(tgene20_sample_list='Input Sheet'!$L40)*(tgene20_ct_vals&lt;&gt;0))),"all reps 0")</f>
        <v>all reps 0</v>
      </c>
      <c r="GT40" t="e">
        <f t="shared" ca="1" si="60"/>
        <v>#VALUE!</v>
      </c>
      <c r="GU40" t="e">
        <f t="shared" ca="1" si="61"/>
        <v>#VALUE!</v>
      </c>
      <c r="GV40" t="e">
        <f t="shared" ca="1" si="80"/>
        <v>#VALUE!</v>
      </c>
      <c r="GW40" t="e">
        <f t="shared" ca="1" si="62"/>
        <v>#VALUE!</v>
      </c>
      <c r="GX40" t="str" cm="1">
        <f t="array" aca="1" ref="GX40" ca="1">IF(SUM(IFERROR(GS40:GW40, 0))+TODAY()*0=0, "Invalid", "Valid")</f>
        <v>Invalid</v>
      </c>
    </row>
    <row r="41" spans="4:206" x14ac:dyDescent="0.2">
      <c r="D41">
        <f>'Input Sheet'!$L41</f>
        <v>0</v>
      </c>
      <c r="E41" cm="1">
        <f t="array" aca="1" ref="E41" ca="1">IFERROR(AVERAGE(_xlfn._xlws.FILTER(hk_ct_vals,(hk_sample_list='Input Sheet'!$L41)*(hk_ct_vals&lt;&gt;0))),0)</f>
        <v>0</v>
      </c>
      <c r="F41" t="str">
        <f t="shared" ca="1" si="0"/>
        <v>Invalid</v>
      </c>
      <c r="J41">
        <f>'Input Sheet'!$L41</f>
        <v>0</v>
      </c>
      <c r="K41" t="str" cm="1">
        <f t="array" aca="1" ref="K41" ca="1">IFERROR(AVERAGE(_xlfn._xlws.FILTER(tgene1_ct_vals,(tgene1_sample_list='Input Sheet'!$L41)*(tgene1_ct_vals&lt;&gt;0))),"")</f>
        <v/>
      </c>
      <c r="L41" t="e">
        <f t="shared" ca="1" si="1"/>
        <v>#VALUE!</v>
      </c>
      <c r="M41" t="e">
        <f t="shared" ca="1" si="2"/>
        <v>#VALUE!</v>
      </c>
      <c r="N41" t="e">
        <f t="shared" ca="1" si="3"/>
        <v>#VALUE!</v>
      </c>
      <c r="O41" t="e">
        <f t="shared" ca="1" si="4"/>
        <v>#VALUE!</v>
      </c>
      <c r="P41" t="str" cm="1">
        <f t="array" aca="1" ref="P41" ca="1">IF(SUM(IFERROR(K41:O41, 0))+TODAY()*0=0, "Invalid", "Valid")</f>
        <v>Invalid</v>
      </c>
      <c r="T41">
        <f>'Input Sheet'!$L41</f>
        <v>0</v>
      </c>
      <c r="U41" t="str" cm="1">
        <f t="array" aca="1" ref="U41" ca="1">IFERROR(AVERAGE(_xlfn._xlws.FILTER(tgene2_ct_vals,(tgene2_sample_list='Input Sheet'!$L41)*(tgene2_ct_vals&lt;&gt;0))),"all reps 0")</f>
        <v>all reps 0</v>
      </c>
      <c r="V41" t="e">
        <f t="shared" ca="1" si="5"/>
        <v>#VALUE!</v>
      </c>
      <c r="W41" t="e">
        <f t="shared" ca="1" si="6"/>
        <v>#VALUE!</v>
      </c>
      <c r="X41" t="e">
        <f t="shared" ca="1" si="7"/>
        <v>#VALUE!</v>
      </c>
      <c r="Y41" t="e">
        <f t="shared" ca="1" si="8"/>
        <v>#VALUE!</v>
      </c>
      <c r="Z41" t="str" cm="1">
        <f t="array" aca="1" ref="Z41" ca="1">IF(SUM(IFERROR(U41:Y41, 0))+TODAY()*0=0, "Invalid", "Valid")</f>
        <v>Invalid</v>
      </c>
      <c r="AD41">
        <f>'Input Sheet'!$L41</f>
        <v>0</v>
      </c>
      <c r="AE41" t="str" cm="1">
        <f t="array" aca="1" ref="AE41" ca="1">IFERROR(AVERAGE(_xlfn._xlws.FILTER(tgene3_ct_vals,(tgene3_sample_list='Input Sheet'!$L41)*(tgene3_ct_vals&lt;&gt;0))),"all reps 0")</f>
        <v>all reps 0</v>
      </c>
      <c r="AF41" t="e">
        <f t="shared" ca="1" si="9"/>
        <v>#VALUE!</v>
      </c>
      <c r="AG41" t="e">
        <f t="shared" ca="1" si="10"/>
        <v>#VALUE!</v>
      </c>
      <c r="AH41" t="e">
        <f t="shared" ca="1" si="63"/>
        <v>#VALUE!</v>
      </c>
      <c r="AI41" t="e">
        <f t="shared" ca="1" si="11"/>
        <v>#VALUE!</v>
      </c>
      <c r="AJ41" t="str" cm="1">
        <f t="array" aca="1" ref="AJ41" ca="1">IF(SUM(IFERROR(AE41:AI41, 0))+TODAY()*0=0, "Invalid", "Valid")</f>
        <v>Invalid</v>
      </c>
      <c r="AN41">
        <f>'Input Sheet'!$L41</f>
        <v>0</v>
      </c>
      <c r="AO41" t="str" cm="1">
        <f t="array" aca="1" ref="AO41" ca="1">IFERROR(AVERAGE(_xlfn._xlws.FILTER(tgene4_ct_vals,(tgene4_sample_list='Input Sheet'!$L41)*(tgene4_ct_vals&lt;&gt;0))),"all reps 0")</f>
        <v>all reps 0</v>
      </c>
      <c r="AP41" t="e">
        <f t="shared" ca="1" si="12"/>
        <v>#VALUE!</v>
      </c>
      <c r="AQ41" t="e">
        <f t="shared" ca="1" si="13"/>
        <v>#VALUE!</v>
      </c>
      <c r="AR41" t="e">
        <f t="shared" ca="1" si="64"/>
        <v>#VALUE!</v>
      </c>
      <c r="AS41" t="e">
        <f t="shared" ca="1" si="14"/>
        <v>#VALUE!</v>
      </c>
      <c r="AT41" t="str" cm="1">
        <f t="array" aca="1" ref="AT41" ca="1">IF(SUM(IFERROR(AO41:AS41, 0))+TODAY()*0=0, "Invalid", "Valid")</f>
        <v>Invalid</v>
      </c>
      <c r="AX41">
        <f>'Input Sheet'!$L41</f>
        <v>0</v>
      </c>
      <c r="AY41" t="str" cm="1">
        <f t="array" aca="1" ref="AY41" ca="1">IFERROR(AVERAGE(_xlfn._xlws.FILTER(tgene5_ct_vals,(tgene5_sample_list='Input Sheet'!$L41)*(tgene5_ct_vals&lt;&gt;0))),"all reps 0")</f>
        <v>all reps 0</v>
      </c>
      <c r="AZ41" t="e">
        <f t="shared" ca="1" si="15"/>
        <v>#VALUE!</v>
      </c>
      <c r="BA41" t="e">
        <f t="shared" ca="1" si="16"/>
        <v>#VALUE!</v>
      </c>
      <c r="BB41" t="e">
        <f t="shared" ca="1" si="65"/>
        <v>#VALUE!</v>
      </c>
      <c r="BC41" t="e">
        <f t="shared" ca="1" si="17"/>
        <v>#VALUE!</v>
      </c>
      <c r="BD41" t="str" cm="1">
        <f t="array" aca="1" ref="BD41" ca="1">IF(SUM(IFERROR(AY41:BC41, 0))+TODAY()*0=0, "Invalid", "Valid")</f>
        <v>Invalid</v>
      </c>
      <c r="BH41">
        <f>'Input Sheet'!$L41</f>
        <v>0</v>
      </c>
      <c r="BI41" t="str" cm="1">
        <f t="array" aca="1" ref="BI41" ca="1">IFERROR(AVERAGE(_xlfn._xlws.FILTER(tgene6_ct_vals,(tgene6_sample_list='Input Sheet'!$L41)*(tgene6_ct_vals&lt;&gt;0))),"all reps 0")</f>
        <v>all reps 0</v>
      </c>
      <c r="BJ41" t="e">
        <f t="shared" ca="1" si="18"/>
        <v>#VALUE!</v>
      </c>
      <c r="BK41" t="e">
        <f t="shared" ca="1" si="19"/>
        <v>#VALUE!</v>
      </c>
      <c r="BL41" t="e">
        <f t="shared" ca="1" si="66"/>
        <v>#VALUE!</v>
      </c>
      <c r="BM41" t="e">
        <f t="shared" ca="1" si="20"/>
        <v>#VALUE!</v>
      </c>
      <c r="BN41" t="str" cm="1">
        <f t="array" aca="1" ref="BN41" ca="1">IF(SUM(IFERROR(BI41:BM41, 0))+TODAY()*0=0, "Invalid", "Valid")</f>
        <v>Invalid</v>
      </c>
      <c r="BR41">
        <f>'Input Sheet'!$L41</f>
        <v>0</v>
      </c>
      <c r="BS41" t="str" cm="1">
        <f t="array" aca="1" ref="BS41" ca="1">IFERROR(AVERAGE(_xlfn._xlws.FILTER(tgene7_ct_vals,(tgene7_sample_list='Input Sheet'!$L41)*(tgene7_ct_vals&lt;&gt;0))),"all reps 0")</f>
        <v>all reps 0</v>
      </c>
      <c r="BT41" t="e">
        <f t="shared" ca="1" si="21"/>
        <v>#VALUE!</v>
      </c>
      <c r="BU41" t="e">
        <f t="shared" ca="1" si="22"/>
        <v>#VALUE!</v>
      </c>
      <c r="BV41" t="e">
        <f t="shared" ca="1" si="67"/>
        <v>#VALUE!</v>
      </c>
      <c r="BW41" t="e">
        <f t="shared" ca="1" si="23"/>
        <v>#VALUE!</v>
      </c>
      <c r="BX41" t="str" cm="1">
        <f t="array" aca="1" ref="BX41" ca="1">IF(SUM(IFERROR(BS41:BW41, 0))+TODAY()*0=0, "Invalid", "Valid")</f>
        <v>Invalid</v>
      </c>
      <c r="CB41">
        <f>'Input Sheet'!$L41</f>
        <v>0</v>
      </c>
      <c r="CC41" t="str" cm="1">
        <f t="array" aca="1" ref="CC41" ca="1">IFERROR(AVERAGE(_xlfn._xlws.FILTER(tgene8_ct_vals,(tgene8_sample_list='Input Sheet'!$L41)*(tgene8_ct_vals&lt;&gt;0))),"all reps 0")</f>
        <v>all reps 0</v>
      </c>
      <c r="CD41" t="e">
        <f t="shared" ca="1" si="24"/>
        <v>#VALUE!</v>
      </c>
      <c r="CE41" t="e">
        <f t="shared" ca="1" si="25"/>
        <v>#VALUE!</v>
      </c>
      <c r="CF41" t="e">
        <f t="shared" ca="1" si="68"/>
        <v>#VALUE!</v>
      </c>
      <c r="CG41" t="e">
        <f t="shared" ca="1" si="26"/>
        <v>#VALUE!</v>
      </c>
      <c r="CH41" t="str" cm="1">
        <f t="array" aca="1" ref="CH41" ca="1">IF(SUM(IFERROR(CC41:CG41, 0))+TODAY()*0=0, "Invalid", "Valid")</f>
        <v>Invalid</v>
      </c>
      <c r="CL41">
        <f>'Input Sheet'!$L41</f>
        <v>0</v>
      </c>
      <c r="CM41" t="str" cm="1">
        <f t="array" aca="1" ref="CM41" ca="1">IFERROR(AVERAGE(_xlfn._xlws.FILTER(tgene9_ct_vals,(tgene9_sample_list='Input Sheet'!$L41)*(tgene9_ct_vals&lt;&gt;0))),"all reps 0")</f>
        <v>all reps 0</v>
      </c>
      <c r="CN41" t="e">
        <f t="shared" ca="1" si="27"/>
        <v>#VALUE!</v>
      </c>
      <c r="CO41" t="e">
        <f t="shared" ca="1" si="28"/>
        <v>#VALUE!</v>
      </c>
      <c r="CP41" t="e">
        <f t="shared" ca="1" si="69"/>
        <v>#VALUE!</v>
      </c>
      <c r="CQ41" t="e">
        <f t="shared" ca="1" si="29"/>
        <v>#VALUE!</v>
      </c>
      <c r="CR41" t="str" cm="1">
        <f t="array" aca="1" ref="CR41" ca="1">IF(SUM(IFERROR(CM41:CQ41, 0))+TODAY()*0=0, "Invalid", "Valid")</f>
        <v>Invalid</v>
      </c>
      <c r="CV41">
        <f>'Input Sheet'!$L41</f>
        <v>0</v>
      </c>
      <c r="CW41" t="str" cm="1">
        <f t="array" aca="1" ref="CW41" ca="1">IFERROR(AVERAGE(_xlfn._xlws.FILTER(tgene10_ct_vals,(tgene10_sample_list='Input Sheet'!$L41)*(tgene10_ct_vals&lt;&gt;0))),"all reps 0")</f>
        <v>all reps 0</v>
      </c>
      <c r="CX41" t="e">
        <f t="shared" ca="1" si="30"/>
        <v>#VALUE!</v>
      </c>
      <c r="CY41" t="e">
        <f t="shared" ca="1" si="31"/>
        <v>#VALUE!</v>
      </c>
      <c r="CZ41" t="e">
        <f t="shared" ca="1" si="70"/>
        <v>#VALUE!</v>
      </c>
      <c r="DA41" t="e">
        <f t="shared" ca="1" si="32"/>
        <v>#VALUE!</v>
      </c>
      <c r="DB41" t="str" cm="1">
        <f t="array" aca="1" ref="DB41" ca="1">IF(SUM(IFERROR(CW41:DA41, 0))+TODAY()*0=0, "Invalid", "Valid")</f>
        <v>Invalid</v>
      </c>
      <c r="DF41">
        <f>'Input Sheet'!$L41</f>
        <v>0</v>
      </c>
      <c r="DG41" t="str" cm="1">
        <f t="array" aca="1" ref="DG41" ca="1">IFERROR(AVERAGE(_xlfn._xlws.FILTER(tgene11_ct_vals,(tgene11_sample_list='Input Sheet'!$L41)*(tgene11_ct_vals&lt;&gt;0))),"all reps 0")</f>
        <v>all reps 0</v>
      </c>
      <c r="DH41" t="e">
        <f t="shared" ca="1" si="33"/>
        <v>#VALUE!</v>
      </c>
      <c r="DI41" t="e">
        <f t="shared" ca="1" si="34"/>
        <v>#VALUE!</v>
      </c>
      <c r="DJ41" t="e">
        <f t="shared" ca="1" si="71"/>
        <v>#VALUE!</v>
      </c>
      <c r="DK41" t="e">
        <f t="shared" ca="1" si="35"/>
        <v>#VALUE!</v>
      </c>
      <c r="DL41" t="str" cm="1">
        <f t="array" aca="1" ref="DL41" ca="1">IF(SUM(IFERROR(DG41:DK41, 0))+TODAY()*0=0, "Invalid", "Valid")</f>
        <v>Invalid</v>
      </c>
      <c r="DP41">
        <f>'Input Sheet'!$L41</f>
        <v>0</v>
      </c>
      <c r="DQ41" t="str" cm="1">
        <f t="array" aca="1" ref="DQ41" ca="1">IFERROR(AVERAGE(_xlfn._xlws.FILTER(tgene12_ct_vals,(tgene12_sample_list='Input Sheet'!$L41)*(tgene12_ct_vals&lt;&gt;0))),"all reps 0")</f>
        <v>all reps 0</v>
      </c>
      <c r="DR41" t="e">
        <f t="shared" ca="1" si="36"/>
        <v>#VALUE!</v>
      </c>
      <c r="DS41" t="e">
        <f t="shared" ca="1" si="37"/>
        <v>#VALUE!</v>
      </c>
      <c r="DT41" t="e">
        <f t="shared" ca="1" si="72"/>
        <v>#VALUE!</v>
      </c>
      <c r="DU41" t="e">
        <f t="shared" ca="1" si="38"/>
        <v>#VALUE!</v>
      </c>
      <c r="DV41" t="str" cm="1">
        <f t="array" aca="1" ref="DV41" ca="1">IF(SUM(IFERROR(DQ41:DU41, 0))+TODAY()*0=0, "Invalid", "Valid")</f>
        <v>Invalid</v>
      </c>
      <c r="DZ41">
        <f>'Input Sheet'!$L41</f>
        <v>0</v>
      </c>
      <c r="EA41" t="str" cm="1">
        <f t="array" aca="1" ref="EA41" ca="1">IFERROR(AVERAGE(_xlfn._xlws.FILTER(tgene13_ct_vals,(tgene13_sample_list='Input Sheet'!$L41)*(tgene13_ct_vals&lt;&gt;0))),"all reps 0")</f>
        <v>all reps 0</v>
      </c>
      <c r="EB41" t="e">
        <f t="shared" ca="1" si="39"/>
        <v>#VALUE!</v>
      </c>
      <c r="EC41" t="e">
        <f t="shared" ca="1" si="40"/>
        <v>#VALUE!</v>
      </c>
      <c r="ED41" t="e">
        <f t="shared" ca="1" si="73"/>
        <v>#VALUE!</v>
      </c>
      <c r="EE41" t="e">
        <f t="shared" ca="1" si="41"/>
        <v>#VALUE!</v>
      </c>
      <c r="EF41" t="str" cm="1">
        <f t="array" aca="1" ref="EF41" ca="1">IF(SUM(IFERROR(EA41:EE41, 0))+TODAY()*0=0, "Invalid", "Valid")</f>
        <v>Invalid</v>
      </c>
      <c r="EJ41">
        <f>'Input Sheet'!$L41</f>
        <v>0</v>
      </c>
      <c r="EK41" t="str" cm="1">
        <f t="array" aca="1" ref="EK41" ca="1">IFERROR(AVERAGE(_xlfn._xlws.FILTER(tgene14_ct_vals,(tgene14_sample_list='Input Sheet'!$L41)*(tgene14_ct_vals&lt;&gt;0))),"all reps 0")</f>
        <v>all reps 0</v>
      </c>
      <c r="EL41" t="e">
        <f t="shared" ca="1" si="42"/>
        <v>#VALUE!</v>
      </c>
      <c r="EM41" t="e">
        <f t="shared" ca="1" si="43"/>
        <v>#VALUE!</v>
      </c>
      <c r="EN41" t="e">
        <f t="shared" ca="1" si="74"/>
        <v>#VALUE!</v>
      </c>
      <c r="EO41" t="e">
        <f t="shared" ca="1" si="44"/>
        <v>#VALUE!</v>
      </c>
      <c r="EP41" t="str" cm="1">
        <f t="array" aca="1" ref="EP41" ca="1">IF(SUM(IFERROR(EK41:EO41, 0))+TODAY()*0=0, "Invalid", "Valid")</f>
        <v>Invalid</v>
      </c>
      <c r="ET41">
        <f>'Input Sheet'!$L41</f>
        <v>0</v>
      </c>
      <c r="EU41" t="str" cm="1">
        <f t="array" aca="1" ref="EU41" ca="1">IFERROR(AVERAGE(_xlfn._xlws.FILTER(tgene15_ct_vals,(tgene15_sample_list='Input Sheet'!$L41)*(tgene15_ct_vals&lt;&gt;0))),"all reps 0")</f>
        <v>all reps 0</v>
      </c>
      <c r="EV41" t="e">
        <f t="shared" ca="1" si="45"/>
        <v>#VALUE!</v>
      </c>
      <c r="EW41" t="e">
        <f t="shared" ca="1" si="46"/>
        <v>#VALUE!</v>
      </c>
      <c r="EX41" t="e">
        <f t="shared" ca="1" si="75"/>
        <v>#VALUE!</v>
      </c>
      <c r="EY41" t="e">
        <f t="shared" ca="1" si="47"/>
        <v>#VALUE!</v>
      </c>
      <c r="EZ41" t="str" cm="1">
        <f t="array" aca="1" ref="EZ41" ca="1">IF(SUM(IFERROR(EU41:EY41, 0))+TODAY()*0=0, "Invalid", "Valid")</f>
        <v>Invalid</v>
      </c>
      <c r="FD41">
        <f>'Input Sheet'!$L41</f>
        <v>0</v>
      </c>
      <c r="FE41" t="str" cm="1">
        <f t="array" aca="1" ref="FE41" ca="1">IFERROR(AVERAGE(_xlfn._xlws.FILTER(tgene16_ct_vals,(tgene16_sample_list='Input Sheet'!$L41)*(tgene16_ct_vals&lt;&gt;0))),"all reps 0")</f>
        <v>all reps 0</v>
      </c>
      <c r="FF41" t="e">
        <f t="shared" ca="1" si="48"/>
        <v>#VALUE!</v>
      </c>
      <c r="FG41" t="e">
        <f t="shared" ca="1" si="49"/>
        <v>#VALUE!</v>
      </c>
      <c r="FH41" t="e">
        <f t="shared" ca="1" si="76"/>
        <v>#VALUE!</v>
      </c>
      <c r="FI41" t="e">
        <f t="shared" ca="1" si="50"/>
        <v>#VALUE!</v>
      </c>
      <c r="FJ41" t="str" cm="1">
        <f t="array" aca="1" ref="FJ41" ca="1">IF(SUM(IFERROR(FE41:FI41, 0))+TODAY()*0=0, "Invalid", "Valid")</f>
        <v>Invalid</v>
      </c>
      <c r="FN41">
        <f>'Input Sheet'!$L41</f>
        <v>0</v>
      </c>
      <c r="FO41" t="str" cm="1">
        <f t="array" aca="1" ref="FO41" ca="1">IFERROR(AVERAGE(_xlfn._xlws.FILTER(tgene17_ct_vals,(tgene17_sample_list='Input Sheet'!$L41)*(tgene17_ct_vals&lt;&gt;0))),"all reps 0")</f>
        <v>all reps 0</v>
      </c>
      <c r="FP41" t="e">
        <f t="shared" ca="1" si="51"/>
        <v>#VALUE!</v>
      </c>
      <c r="FQ41" t="e">
        <f t="shared" ca="1" si="52"/>
        <v>#VALUE!</v>
      </c>
      <c r="FR41" t="e">
        <f t="shared" ca="1" si="77"/>
        <v>#VALUE!</v>
      </c>
      <c r="FS41" t="e">
        <f t="shared" ca="1" si="53"/>
        <v>#VALUE!</v>
      </c>
      <c r="FT41" t="str" cm="1">
        <f t="array" aca="1" ref="FT41" ca="1">IF(SUM(IFERROR(FO41:FS41, 0))+TODAY()*0=0, "Invalid", "Valid")</f>
        <v>Invalid</v>
      </c>
      <c r="FX41">
        <f>'Input Sheet'!$L41</f>
        <v>0</v>
      </c>
      <c r="FY41" t="str" cm="1">
        <f t="array" aca="1" ref="FY41" ca="1">IFERROR(AVERAGE(_xlfn._xlws.FILTER(tgene18_ct_vals,(tgene18_sample_list='Input Sheet'!$L41)*(tgene18_ct_vals&lt;&gt;0))),"all reps 0")</f>
        <v>all reps 0</v>
      </c>
      <c r="FZ41" t="e">
        <f t="shared" ca="1" si="54"/>
        <v>#VALUE!</v>
      </c>
      <c r="GA41" t="e">
        <f t="shared" ca="1" si="55"/>
        <v>#VALUE!</v>
      </c>
      <c r="GB41" t="e">
        <f t="shared" ca="1" si="78"/>
        <v>#VALUE!</v>
      </c>
      <c r="GC41" t="e">
        <f t="shared" ca="1" si="56"/>
        <v>#VALUE!</v>
      </c>
      <c r="GD41" t="str" cm="1">
        <f t="array" aca="1" ref="GD41" ca="1">IF(SUM(IFERROR(FY41:GC41, 0))+TODAY()*0=0, "Invalid", "Valid")</f>
        <v>Invalid</v>
      </c>
      <c r="GH41">
        <f>'Input Sheet'!$L41</f>
        <v>0</v>
      </c>
      <c r="GI41" t="str" cm="1">
        <f t="array" aca="1" ref="GI41" ca="1">IFERROR(AVERAGE(_xlfn._xlws.FILTER(tgene19_ct_vals,(tgene19_sample_list='Input Sheet'!$L41)*(tgene19_ct_vals&lt;&gt;0))),"all reps 0")</f>
        <v>all reps 0</v>
      </c>
      <c r="GJ41" t="e">
        <f t="shared" ca="1" si="57"/>
        <v>#VALUE!</v>
      </c>
      <c r="GK41" t="e">
        <f t="shared" ca="1" si="58"/>
        <v>#VALUE!</v>
      </c>
      <c r="GL41" t="e">
        <f t="shared" ca="1" si="79"/>
        <v>#VALUE!</v>
      </c>
      <c r="GM41" t="e">
        <f t="shared" ca="1" si="59"/>
        <v>#VALUE!</v>
      </c>
      <c r="GN41" t="str" cm="1">
        <f t="array" aca="1" ref="GN41" ca="1">IF(SUM(IFERROR(GI41:GM41, 0))+TODAY()*0=0, "Invalid", "Valid")</f>
        <v>Invalid</v>
      </c>
      <c r="GR41">
        <f>'Input Sheet'!$L41</f>
        <v>0</v>
      </c>
      <c r="GS41" t="str" cm="1">
        <f t="array" aca="1" ref="GS41" ca="1">IFERROR(AVERAGE(_xlfn._xlws.FILTER(tgene20_ct_vals,(tgene20_sample_list='Input Sheet'!$L41)*(tgene20_ct_vals&lt;&gt;0))),"all reps 0")</f>
        <v>all reps 0</v>
      </c>
      <c r="GT41" t="e">
        <f t="shared" ca="1" si="60"/>
        <v>#VALUE!</v>
      </c>
      <c r="GU41" t="e">
        <f t="shared" ca="1" si="61"/>
        <v>#VALUE!</v>
      </c>
      <c r="GV41" t="e">
        <f t="shared" ca="1" si="80"/>
        <v>#VALUE!</v>
      </c>
      <c r="GW41" t="e">
        <f t="shared" ca="1" si="62"/>
        <v>#VALUE!</v>
      </c>
      <c r="GX41" t="str" cm="1">
        <f t="array" aca="1" ref="GX41" ca="1">IF(SUM(IFERROR(GS41:GW41, 0))+TODAY()*0=0, "Invalid", "Valid")</f>
        <v>Invalid</v>
      </c>
    </row>
    <row r="42" spans="4:206" x14ac:dyDescent="0.2">
      <c r="D42">
        <f>'Input Sheet'!$L42</f>
        <v>0</v>
      </c>
      <c r="E42" cm="1">
        <f t="array" aca="1" ref="E42" ca="1">IFERROR(AVERAGE(_xlfn._xlws.FILTER(hk_ct_vals,(hk_sample_list='Input Sheet'!$L42)*(hk_ct_vals&lt;&gt;0))),0)</f>
        <v>0</v>
      </c>
      <c r="F42" t="str">
        <f t="shared" ca="1" si="0"/>
        <v>Invalid</v>
      </c>
      <c r="J42">
        <f>'Input Sheet'!$L42</f>
        <v>0</v>
      </c>
      <c r="K42" t="str" cm="1">
        <f t="array" aca="1" ref="K42" ca="1">IFERROR(AVERAGE(_xlfn._xlws.FILTER(tgene1_ct_vals,(tgene1_sample_list='Input Sheet'!$L42)*(tgene1_ct_vals&lt;&gt;0))),"")</f>
        <v/>
      </c>
      <c r="L42" t="e">
        <f t="shared" ca="1" si="1"/>
        <v>#VALUE!</v>
      </c>
      <c r="M42" t="e">
        <f t="shared" ca="1" si="2"/>
        <v>#VALUE!</v>
      </c>
      <c r="N42" t="e">
        <f t="shared" ca="1" si="3"/>
        <v>#VALUE!</v>
      </c>
      <c r="O42" t="e">
        <f t="shared" ca="1" si="4"/>
        <v>#VALUE!</v>
      </c>
      <c r="P42" t="str" cm="1">
        <f t="array" aca="1" ref="P42" ca="1">IF(SUM(IFERROR(K42:O42, 0))+TODAY()*0=0, "Invalid", "Valid")</f>
        <v>Invalid</v>
      </c>
      <c r="T42">
        <f>'Input Sheet'!$L42</f>
        <v>0</v>
      </c>
      <c r="U42" t="str" cm="1">
        <f t="array" aca="1" ref="U42" ca="1">IFERROR(AVERAGE(_xlfn._xlws.FILTER(tgene2_ct_vals,(tgene2_sample_list='Input Sheet'!$L42)*(tgene2_ct_vals&lt;&gt;0))),"all reps 0")</f>
        <v>all reps 0</v>
      </c>
      <c r="V42" t="e">
        <f t="shared" ca="1" si="5"/>
        <v>#VALUE!</v>
      </c>
      <c r="W42" t="e">
        <f t="shared" ca="1" si="6"/>
        <v>#VALUE!</v>
      </c>
      <c r="X42" t="e">
        <f t="shared" ca="1" si="7"/>
        <v>#VALUE!</v>
      </c>
      <c r="Y42" t="e">
        <f t="shared" ca="1" si="8"/>
        <v>#VALUE!</v>
      </c>
      <c r="Z42" t="str" cm="1">
        <f t="array" aca="1" ref="Z42" ca="1">IF(SUM(IFERROR(U42:Y42, 0))+TODAY()*0=0, "Invalid", "Valid")</f>
        <v>Invalid</v>
      </c>
      <c r="AD42">
        <f>'Input Sheet'!$L42</f>
        <v>0</v>
      </c>
      <c r="AE42" t="str" cm="1">
        <f t="array" aca="1" ref="AE42" ca="1">IFERROR(AVERAGE(_xlfn._xlws.FILTER(tgene3_ct_vals,(tgene3_sample_list='Input Sheet'!$L42)*(tgene3_ct_vals&lt;&gt;0))),"all reps 0")</f>
        <v>all reps 0</v>
      </c>
      <c r="AF42" t="e">
        <f t="shared" ca="1" si="9"/>
        <v>#VALUE!</v>
      </c>
      <c r="AG42" t="e">
        <f t="shared" ca="1" si="10"/>
        <v>#VALUE!</v>
      </c>
      <c r="AH42" t="e">
        <f t="shared" ca="1" si="63"/>
        <v>#VALUE!</v>
      </c>
      <c r="AI42" t="e">
        <f t="shared" ca="1" si="11"/>
        <v>#VALUE!</v>
      </c>
      <c r="AJ42" t="str" cm="1">
        <f t="array" aca="1" ref="AJ42" ca="1">IF(SUM(IFERROR(AE42:AI42, 0))+TODAY()*0=0, "Invalid", "Valid")</f>
        <v>Invalid</v>
      </c>
      <c r="AN42">
        <f>'Input Sheet'!$L42</f>
        <v>0</v>
      </c>
      <c r="AO42" t="str" cm="1">
        <f t="array" aca="1" ref="AO42" ca="1">IFERROR(AVERAGE(_xlfn._xlws.FILTER(tgene4_ct_vals,(tgene4_sample_list='Input Sheet'!$L42)*(tgene4_ct_vals&lt;&gt;0))),"all reps 0")</f>
        <v>all reps 0</v>
      </c>
      <c r="AP42" t="e">
        <f t="shared" ca="1" si="12"/>
        <v>#VALUE!</v>
      </c>
      <c r="AQ42" t="e">
        <f t="shared" ca="1" si="13"/>
        <v>#VALUE!</v>
      </c>
      <c r="AR42" t="e">
        <f t="shared" ca="1" si="64"/>
        <v>#VALUE!</v>
      </c>
      <c r="AS42" t="e">
        <f t="shared" ca="1" si="14"/>
        <v>#VALUE!</v>
      </c>
      <c r="AT42" t="str" cm="1">
        <f t="array" aca="1" ref="AT42" ca="1">IF(SUM(IFERROR(AO42:AS42, 0))+TODAY()*0=0, "Invalid", "Valid")</f>
        <v>Invalid</v>
      </c>
      <c r="AX42">
        <f>'Input Sheet'!$L42</f>
        <v>0</v>
      </c>
      <c r="AY42" t="str" cm="1">
        <f t="array" aca="1" ref="AY42" ca="1">IFERROR(AVERAGE(_xlfn._xlws.FILTER(tgene5_ct_vals,(tgene5_sample_list='Input Sheet'!$L42)*(tgene5_ct_vals&lt;&gt;0))),"all reps 0")</f>
        <v>all reps 0</v>
      </c>
      <c r="AZ42" t="e">
        <f t="shared" ca="1" si="15"/>
        <v>#VALUE!</v>
      </c>
      <c r="BA42" t="e">
        <f t="shared" ca="1" si="16"/>
        <v>#VALUE!</v>
      </c>
      <c r="BB42" t="e">
        <f t="shared" ca="1" si="65"/>
        <v>#VALUE!</v>
      </c>
      <c r="BC42" t="e">
        <f t="shared" ca="1" si="17"/>
        <v>#VALUE!</v>
      </c>
      <c r="BD42" t="str" cm="1">
        <f t="array" aca="1" ref="BD42" ca="1">IF(SUM(IFERROR(AY42:BC42, 0))+TODAY()*0=0, "Invalid", "Valid")</f>
        <v>Invalid</v>
      </c>
      <c r="BH42">
        <f>'Input Sheet'!$L42</f>
        <v>0</v>
      </c>
      <c r="BI42" t="str" cm="1">
        <f t="array" aca="1" ref="BI42" ca="1">IFERROR(AVERAGE(_xlfn._xlws.FILTER(tgene6_ct_vals,(tgene6_sample_list='Input Sheet'!$L42)*(tgene6_ct_vals&lt;&gt;0))),"all reps 0")</f>
        <v>all reps 0</v>
      </c>
      <c r="BJ42" t="e">
        <f t="shared" ca="1" si="18"/>
        <v>#VALUE!</v>
      </c>
      <c r="BK42" t="e">
        <f t="shared" ca="1" si="19"/>
        <v>#VALUE!</v>
      </c>
      <c r="BL42" t="e">
        <f t="shared" ca="1" si="66"/>
        <v>#VALUE!</v>
      </c>
      <c r="BM42" t="e">
        <f t="shared" ca="1" si="20"/>
        <v>#VALUE!</v>
      </c>
      <c r="BN42" t="str" cm="1">
        <f t="array" aca="1" ref="BN42" ca="1">IF(SUM(IFERROR(BI42:BM42, 0))+TODAY()*0=0, "Invalid", "Valid")</f>
        <v>Invalid</v>
      </c>
      <c r="BR42">
        <f>'Input Sheet'!$L42</f>
        <v>0</v>
      </c>
      <c r="BS42" t="str" cm="1">
        <f t="array" aca="1" ref="BS42" ca="1">IFERROR(AVERAGE(_xlfn._xlws.FILTER(tgene7_ct_vals,(tgene7_sample_list='Input Sheet'!$L42)*(tgene7_ct_vals&lt;&gt;0))),"all reps 0")</f>
        <v>all reps 0</v>
      </c>
      <c r="BT42" t="e">
        <f t="shared" ca="1" si="21"/>
        <v>#VALUE!</v>
      </c>
      <c r="BU42" t="e">
        <f t="shared" ca="1" si="22"/>
        <v>#VALUE!</v>
      </c>
      <c r="BV42" t="e">
        <f t="shared" ca="1" si="67"/>
        <v>#VALUE!</v>
      </c>
      <c r="BW42" t="e">
        <f t="shared" ca="1" si="23"/>
        <v>#VALUE!</v>
      </c>
      <c r="BX42" t="str" cm="1">
        <f t="array" aca="1" ref="BX42" ca="1">IF(SUM(IFERROR(BS42:BW42, 0))+TODAY()*0=0, "Invalid", "Valid")</f>
        <v>Invalid</v>
      </c>
      <c r="CB42">
        <f>'Input Sheet'!$L42</f>
        <v>0</v>
      </c>
      <c r="CC42" t="str" cm="1">
        <f t="array" aca="1" ref="CC42" ca="1">IFERROR(AVERAGE(_xlfn._xlws.FILTER(tgene8_ct_vals,(tgene8_sample_list='Input Sheet'!$L42)*(tgene8_ct_vals&lt;&gt;0))),"all reps 0")</f>
        <v>all reps 0</v>
      </c>
      <c r="CD42" t="e">
        <f t="shared" ca="1" si="24"/>
        <v>#VALUE!</v>
      </c>
      <c r="CE42" t="e">
        <f t="shared" ca="1" si="25"/>
        <v>#VALUE!</v>
      </c>
      <c r="CF42" t="e">
        <f t="shared" ca="1" si="68"/>
        <v>#VALUE!</v>
      </c>
      <c r="CG42" t="e">
        <f t="shared" ca="1" si="26"/>
        <v>#VALUE!</v>
      </c>
      <c r="CH42" t="str" cm="1">
        <f t="array" aca="1" ref="CH42" ca="1">IF(SUM(IFERROR(CC42:CG42, 0))+TODAY()*0=0, "Invalid", "Valid")</f>
        <v>Invalid</v>
      </c>
      <c r="CL42">
        <f>'Input Sheet'!$L42</f>
        <v>0</v>
      </c>
      <c r="CM42" t="str" cm="1">
        <f t="array" aca="1" ref="CM42" ca="1">IFERROR(AVERAGE(_xlfn._xlws.FILTER(tgene9_ct_vals,(tgene9_sample_list='Input Sheet'!$L42)*(tgene9_ct_vals&lt;&gt;0))),"all reps 0")</f>
        <v>all reps 0</v>
      </c>
      <c r="CN42" t="e">
        <f t="shared" ca="1" si="27"/>
        <v>#VALUE!</v>
      </c>
      <c r="CO42" t="e">
        <f t="shared" ca="1" si="28"/>
        <v>#VALUE!</v>
      </c>
      <c r="CP42" t="e">
        <f t="shared" ca="1" si="69"/>
        <v>#VALUE!</v>
      </c>
      <c r="CQ42" t="e">
        <f t="shared" ca="1" si="29"/>
        <v>#VALUE!</v>
      </c>
      <c r="CR42" t="str" cm="1">
        <f t="array" aca="1" ref="CR42" ca="1">IF(SUM(IFERROR(CM42:CQ42, 0))+TODAY()*0=0, "Invalid", "Valid")</f>
        <v>Invalid</v>
      </c>
      <c r="CV42">
        <f>'Input Sheet'!$L42</f>
        <v>0</v>
      </c>
      <c r="CW42" t="str" cm="1">
        <f t="array" aca="1" ref="CW42" ca="1">IFERROR(AVERAGE(_xlfn._xlws.FILTER(tgene10_ct_vals,(tgene10_sample_list='Input Sheet'!$L42)*(tgene10_ct_vals&lt;&gt;0))),"all reps 0")</f>
        <v>all reps 0</v>
      </c>
      <c r="CX42" t="e">
        <f t="shared" ca="1" si="30"/>
        <v>#VALUE!</v>
      </c>
      <c r="CY42" t="e">
        <f t="shared" ca="1" si="31"/>
        <v>#VALUE!</v>
      </c>
      <c r="CZ42" t="e">
        <f t="shared" ca="1" si="70"/>
        <v>#VALUE!</v>
      </c>
      <c r="DA42" t="e">
        <f t="shared" ca="1" si="32"/>
        <v>#VALUE!</v>
      </c>
      <c r="DB42" t="str" cm="1">
        <f t="array" aca="1" ref="DB42" ca="1">IF(SUM(IFERROR(CW42:DA42, 0))+TODAY()*0=0, "Invalid", "Valid")</f>
        <v>Invalid</v>
      </c>
      <c r="DF42">
        <f>'Input Sheet'!$L42</f>
        <v>0</v>
      </c>
      <c r="DG42" t="str" cm="1">
        <f t="array" aca="1" ref="DG42" ca="1">IFERROR(AVERAGE(_xlfn._xlws.FILTER(tgene11_ct_vals,(tgene11_sample_list='Input Sheet'!$L42)*(tgene11_ct_vals&lt;&gt;0))),"all reps 0")</f>
        <v>all reps 0</v>
      </c>
      <c r="DH42" t="e">
        <f t="shared" ca="1" si="33"/>
        <v>#VALUE!</v>
      </c>
      <c r="DI42" t="e">
        <f t="shared" ca="1" si="34"/>
        <v>#VALUE!</v>
      </c>
      <c r="DJ42" t="e">
        <f t="shared" ca="1" si="71"/>
        <v>#VALUE!</v>
      </c>
      <c r="DK42" t="e">
        <f t="shared" ca="1" si="35"/>
        <v>#VALUE!</v>
      </c>
      <c r="DL42" t="str" cm="1">
        <f t="array" aca="1" ref="DL42" ca="1">IF(SUM(IFERROR(DG42:DK42, 0))+TODAY()*0=0, "Invalid", "Valid")</f>
        <v>Invalid</v>
      </c>
      <c r="DP42">
        <f>'Input Sheet'!$L42</f>
        <v>0</v>
      </c>
      <c r="DQ42" t="str" cm="1">
        <f t="array" aca="1" ref="DQ42" ca="1">IFERROR(AVERAGE(_xlfn._xlws.FILTER(tgene12_ct_vals,(tgene12_sample_list='Input Sheet'!$L42)*(tgene12_ct_vals&lt;&gt;0))),"all reps 0")</f>
        <v>all reps 0</v>
      </c>
      <c r="DR42" t="e">
        <f t="shared" ca="1" si="36"/>
        <v>#VALUE!</v>
      </c>
      <c r="DS42" t="e">
        <f t="shared" ca="1" si="37"/>
        <v>#VALUE!</v>
      </c>
      <c r="DT42" t="e">
        <f t="shared" ca="1" si="72"/>
        <v>#VALUE!</v>
      </c>
      <c r="DU42" t="e">
        <f t="shared" ca="1" si="38"/>
        <v>#VALUE!</v>
      </c>
      <c r="DV42" t="str" cm="1">
        <f t="array" aca="1" ref="DV42" ca="1">IF(SUM(IFERROR(DQ42:DU42, 0))+TODAY()*0=0, "Invalid", "Valid")</f>
        <v>Invalid</v>
      </c>
      <c r="DZ42">
        <f>'Input Sheet'!$L42</f>
        <v>0</v>
      </c>
      <c r="EA42" t="str" cm="1">
        <f t="array" aca="1" ref="EA42" ca="1">IFERROR(AVERAGE(_xlfn._xlws.FILTER(tgene13_ct_vals,(tgene13_sample_list='Input Sheet'!$L42)*(tgene13_ct_vals&lt;&gt;0))),"all reps 0")</f>
        <v>all reps 0</v>
      </c>
      <c r="EB42" t="e">
        <f t="shared" ca="1" si="39"/>
        <v>#VALUE!</v>
      </c>
      <c r="EC42" t="e">
        <f t="shared" ca="1" si="40"/>
        <v>#VALUE!</v>
      </c>
      <c r="ED42" t="e">
        <f t="shared" ca="1" si="73"/>
        <v>#VALUE!</v>
      </c>
      <c r="EE42" t="e">
        <f t="shared" ca="1" si="41"/>
        <v>#VALUE!</v>
      </c>
      <c r="EF42" t="str" cm="1">
        <f t="array" aca="1" ref="EF42" ca="1">IF(SUM(IFERROR(EA42:EE42, 0))+TODAY()*0=0, "Invalid", "Valid")</f>
        <v>Invalid</v>
      </c>
      <c r="EJ42">
        <f>'Input Sheet'!$L42</f>
        <v>0</v>
      </c>
      <c r="EK42" t="str" cm="1">
        <f t="array" aca="1" ref="EK42" ca="1">IFERROR(AVERAGE(_xlfn._xlws.FILTER(tgene14_ct_vals,(tgene14_sample_list='Input Sheet'!$L42)*(tgene14_ct_vals&lt;&gt;0))),"all reps 0")</f>
        <v>all reps 0</v>
      </c>
      <c r="EL42" t="e">
        <f t="shared" ca="1" si="42"/>
        <v>#VALUE!</v>
      </c>
      <c r="EM42" t="e">
        <f t="shared" ca="1" si="43"/>
        <v>#VALUE!</v>
      </c>
      <c r="EN42" t="e">
        <f t="shared" ca="1" si="74"/>
        <v>#VALUE!</v>
      </c>
      <c r="EO42" t="e">
        <f t="shared" ca="1" si="44"/>
        <v>#VALUE!</v>
      </c>
      <c r="EP42" t="str" cm="1">
        <f t="array" aca="1" ref="EP42" ca="1">IF(SUM(IFERROR(EK42:EO42, 0))+TODAY()*0=0, "Invalid", "Valid")</f>
        <v>Invalid</v>
      </c>
      <c r="ET42">
        <f>'Input Sheet'!$L42</f>
        <v>0</v>
      </c>
      <c r="EU42" t="str" cm="1">
        <f t="array" aca="1" ref="EU42" ca="1">IFERROR(AVERAGE(_xlfn._xlws.FILTER(tgene15_ct_vals,(tgene15_sample_list='Input Sheet'!$L42)*(tgene15_ct_vals&lt;&gt;0))),"all reps 0")</f>
        <v>all reps 0</v>
      </c>
      <c r="EV42" t="e">
        <f t="shared" ca="1" si="45"/>
        <v>#VALUE!</v>
      </c>
      <c r="EW42" t="e">
        <f t="shared" ca="1" si="46"/>
        <v>#VALUE!</v>
      </c>
      <c r="EX42" t="e">
        <f t="shared" ca="1" si="75"/>
        <v>#VALUE!</v>
      </c>
      <c r="EY42" t="e">
        <f t="shared" ca="1" si="47"/>
        <v>#VALUE!</v>
      </c>
      <c r="EZ42" t="str" cm="1">
        <f t="array" aca="1" ref="EZ42" ca="1">IF(SUM(IFERROR(EU42:EY42, 0))+TODAY()*0=0, "Invalid", "Valid")</f>
        <v>Invalid</v>
      </c>
      <c r="FD42">
        <f>'Input Sheet'!$L42</f>
        <v>0</v>
      </c>
      <c r="FE42" t="str" cm="1">
        <f t="array" aca="1" ref="FE42" ca="1">IFERROR(AVERAGE(_xlfn._xlws.FILTER(tgene16_ct_vals,(tgene16_sample_list='Input Sheet'!$L42)*(tgene16_ct_vals&lt;&gt;0))),"all reps 0")</f>
        <v>all reps 0</v>
      </c>
      <c r="FF42" t="e">
        <f t="shared" ca="1" si="48"/>
        <v>#VALUE!</v>
      </c>
      <c r="FG42" t="e">
        <f t="shared" ca="1" si="49"/>
        <v>#VALUE!</v>
      </c>
      <c r="FH42" t="e">
        <f t="shared" ca="1" si="76"/>
        <v>#VALUE!</v>
      </c>
      <c r="FI42" t="e">
        <f t="shared" ca="1" si="50"/>
        <v>#VALUE!</v>
      </c>
      <c r="FJ42" t="str" cm="1">
        <f t="array" aca="1" ref="FJ42" ca="1">IF(SUM(IFERROR(FE42:FI42, 0))+TODAY()*0=0, "Invalid", "Valid")</f>
        <v>Invalid</v>
      </c>
      <c r="FN42">
        <f>'Input Sheet'!$L42</f>
        <v>0</v>
      </c>
      <c r="FO42" t="str" cm="1">
        <f t="array" aca="1" ref="FO42" ca="1">IFERROR(AVERAGE(_xlfn._xlws.FILTER(tgene17_ct_vals,(tgene17_sample_list='Input Sheet'!$L42)*(tgene17_ct_vals&lt;&gt;0))),"all reps 0")</f>
        <v>all reps 0</v>
      </c>
      <c r="FP42" t="e">
        <f t="shared" ca="1" si="51"/>
        <v>#VALUE!</v>
      </c>
      <c r="FQ42" t="e">
        <f t="shared" ca="1" si="52"/>
        <v>#VALUE!</v>
      </c>
      <c r="FR42" t="e">
        <f t="shared" ca="1" si="77"/>
        <v>#VALUE!</v>
      </c>
      <c r="FS42" t="e">
        <f t="shared" ca="1" si="53"/>
        <v>#VALUE!</v>
      </c>
      <c r="FT42" t="str" cm="1">
        <f t="array" aca="1" ref="FT42" ca="1">IF(SUM(IFERROR(FO42:FS42, 0))+TODAY()*0=0, "Invalid", "Valid")</f>
        <v>Invalid</v>
      </c>
      <c r="FX42">
        <f>'Input Sheet'!$L42</f>
        <v>0</v>
      </c>
      <c r="FY42" t="str" cm="1">
        <f t="array" aca="1" ref="FY42" ca="1">IFERROR(AVERAGE(_xlfn._xlws.FILTER(tgene18_ct_vals,(tgene18_sample_list='Input Sheet'!$L42)*(tgene18_ct_vals&lt;&gt;0))),"all reps 0")</f>
        <v>all reps 0</v>
      </c>
      <c r="FZ42" t="e">
        <f t="shared" ca="1" si="54"/>
        <v>#VALUE!</v>
      </c>
      <c r="GA42" t="e">
        <f t="shared" ca="1" si="55"/>
        <v>#VALUE!</v>
      </c>
      <c r="GB42" t="e">
        <f t="shared" ca="1" si="78"/>
        <v>#VALUE!</v>
      </c>
      <c r="GC42" t="e">
        <f t="shared" ca="1" si="56"/>
        <v>#VALUE!</v>
      </c>
      <c r="GD42" t="str" cm="1">
        <f t="array" aca="1" ref="GD42" ca="1">IF(SUM(IFERROR(FY42:GC42, 0))+TODAY()*0=0, "Invalid", "Valid")</f>
        <v>Invalid</v>
      </c>
      <c r="GH42">
        <f>'Input Sheet'!$L42</f>
        <v>0</v>
      </c>
      <c r="GI42" t="str" cm="1">
        <f t="array" aca="1" ref="GI42" ca="1">IFERROR(AVERAGE(_xlfn._xlws.FILTER(tgene19_ct_vals,(tgene19_sample_list='Input Sheet'!$L42)*(tgene19_ct_vals&lt;&gt;0))),"all reps 0")</f>
        <v>all reps 0</v>
      </c>
      <c r="GJ42" t="e">
        <f t="shared" ca="1" si="57"/>
        <v>#VALUE!</v>
      </c>
      <c r="GK42" t="e">
        <f t="shared" ca="1" si="58"/>
        <v>#VALUE!</v>
      </c>
      <c r="GL42" t="e">
        <f t="shared" ca="1" si="79"/>
        <v>#VALUE!</v>
      </c>
      <c r="GM42" t="e">
        <f t="shared" ca="1" si="59"/>
        <v>#VALUE!</v>
      </c>
      <c r="GN42" t="str" cm="1">
        <f t="array" aca="1" ref="GN42" ca="1">IF(SUM(IFERROR(GI42:GM42, 0))+TODAY()*0=0, "Invalid", "Valid")</f>
        <v>Invalid</v>
      </c>
      <c r="GR42">
        <f>'Input Sheet'!$L42</f>
        <v>0</v>
      </c>
      <c r="GS42" t="str" cm="1">
        <f t="array" aca="1" ref="GS42" ca="1">IFERROR(AVERAGE(_xlfn._xlws.FILTER(tgene20_ct_vals,(tgene20_sample_list='Input Sheet'!$L42)*(tgene20_ct_vals&lt;&gt;0))),"all reps 0")</f>
        <v>all reps 0</v>
      </c>
      <c r="GT42" t="e">
        <f t="shared" ca="1" si="60"/>
        <v>#VALUE!</v>
      </c>
      <c r="GU42" t="e">
        <f t="shared" ca="1" si="61"/>
        <v>#VALUE!</v>
      </c>
      <c r="GV42" t="e">
        <f t="shared" ca="1" si="80"/>
        <v>#VALUE!</v>
      </c>
      <c r="GW42" t="e">
        <f t="shared" ca="1" si="62"/>
        <v>#VALUE!</v>
      </c>
      <c r="GX42" t="str" cm="1">
        <f t="array" aca="1" ref="GX42" ca="1">IF(SUM(IFERROR(GS42:GW42, 0))+TODAY()*0=0, "Invalid", "Valid")</f>
        <v>Invalid</v>
      </c>
    </row>
    <row r="43" spans="4:206" x14ac:dyDescent="0.2">
      <c r="D43">
        <f>'Input Sheet'!$L43</f>
        <v>0</v>
      </c>
      <c r="E43" cm="1">
        <f t="array" aca="1" ref="E43" ca="1">IFERROR(AVERAGE(_xlfn._xlws.FILTER(hk_ct_vals,(hk_sample_list='Input Sheet'!$L43)*(hk_ct_vals&lt;&gt;0))),0)</f>
        <v>0</v>
      </c>
      <c r="F43" t="str">
        <f t="shared" ca="1" si="0"/>
        <v>Invalid</v>
      </c>
      <c r="J43">
        <f>'Input Sheet'!$L43</f>
        <v>0</v>
      </c>
      <c r="K43" t="str" cm="1">
        <f t="array" aca="1" ref="K43" ca="1">IFERROR(AVERAGE(_xlfn._xlws.FILTER(tgene1_ct_vals,(tgene1_sample_list='Input Sheet'!$L43)*(tgene1_ct_vals&lt;&gt;0))),"")</f>
        <v/>
      </c>
      <c r="L43" t="e">
        <f t="shared" ca="1" si="1"/>
        <v>#VALUE!</v>
      </c>
      <c r="M43" t="e">
        <f t="shared" ca="1" si="2"/>
        <v>#VALUE!</v>
      </c>
      <c r="N43" t="e">
        <f t="shared" ca="1" si="3"/>
        <v>#VALUE!</v>
      </c>
      <c r="O43" t="e">
        <f t="shared" ca="1" si="4"/>
        <v>#VALUE!</v>
      </c>
      <c r="P43" t="str" cm="1">
        <f t="array" aca="1" ref="P43" ca="1">IF(SUM(IFERROR(K43:O43, 0))+TODAY()*0=0, "Invalid", "Valid")</f>
        <v>Invalid</v>
      </c>
      <c r="T43">
        <f>'Input Sheet'!$L43</f>
        <v>0</v>
      </c>
      <c r="U43" t="str" cm="1">
        <f t="array" aca="1" ref="U43" ca="1">IFERROR(AVERAGE(_xlfn._xlws.FILTER(tgene2_ct_vals,(tgene2_sample_list='Input Sheet'!$L43)*(tgene2_ct_vals&lt;&gt;0))),"all reps 0")</f>
        <v>all reps 0</v>
      </c>
      <c r="V43" t="e">
        <f t="shared" ca="1" si="5"/>
        <v>#VALUE!</v>
      </c>
      <c r="W43" t="e">
        <f t="shared" ca="1" si="6"/>
        <v>#VALUE!</v>
      </c>
      <c r="X43" t="e">
        <f t="shared" ca="1" si="7"/>
        <v>#VALUE!</v>
      </c>
      <c r="Y43" t="e">
        <f t="shared" ca="1" si="8"/>
        <v>#VALUE!</v>
      </c>
      <c r="Z43" t="str" cm="1">
        <f t="array" aca="1" ref="Z43" ca="1">IF(SUM(IFERROR(U43:Y43, 0))+TODAY()*0=0, "Invalid", "Valid")</f>
        <v>Invalid</v>
      </c>
      <c r="AD43">
        <f>'Input Sheet'!$L43</f>
        <v>0</v>
      </c>
      <c r="AE43" t="str" cm="1">
        <f t="array" aca="1" ref="AE43" ca="1">IFERROR(AVERAGE(_xlfn._xlws.FILTER(tgene3_ct_vals,(tgene3_sample_list='Input Sheet'!$L43)*(tgene3_ct_vals&lt;&gt;0))),"all reps 0")</f>
        <v>all reps 0</v>
      </c>
      <c r="AF43" t="e">
        <f t="shared" ca="1" si="9"/>
        <v>#VALUE!</v>
      </c>
      <c r="AG43" t="e">
        <f t="shared" ca="1" si="10"/>
        <v>#VALUE!</v>
      </c>
      <c r="AH43" t="e">
        <f t="shared" ca="1" si="63"/>
        <v>#VALUE!</v>
      </c>
      <c r="AI43" t="e">
        <f t="shared" ca="1" si="11"/>
        <v>#VALUE!</v>
      </c>
      <c r="AJ43" t="str" cm="1">
        <f t="array" aca="1" ref="AJ43" ca="1">IF(SUM(IFERROR(AE43:AI43, 0))+TODAY()*0=0, "Invalid", "Valid")</f>
        <v>Invalid</v>
      </c>
      <c r="AN43">
        <f>'Input Sheet'!$L43</f>
        <v>0</v>
      </c>
      <c r="AO43" t="str" cm="1">
        <f t="array" aca="1" ref="AO43" ca="1">IFERROR(AVERAGE(_xlfn._xlws.FILTER(tgene4_ct_vals,(tgene4_sample_list='Input Sheet'!$L43)*(tgene4_ct_vals&lt;&gt;0))),"all reps 0")</f>
        <v>all reps 0</v>
      </c>
      <c r="AP43" t="e">
        <f t="shared" ca="1" si="12"/>
        <v>#VALUE!</v>
      </c>
      <c r="AQ43" t="e">
        <f t="shared" ca="1" si="13"/>
        <v>#VALUE!</v>
      </c>
      <c r="AR43" t="e">
        <f t="shared" ca="1" si="64"/>
        <v>#VALUE!</v>
      </c>
      <c r="AS43" t="e">
        <f t="shared" ca="1" si="14"/>
        <v>#VALUE!</v>
      </c>
      <c r="AT43" t="str" cm="1">
        <f t="array" aca="1" ref="AT43" ca="1">IF(SUM(IFERROR(AO43:AS43, 0))+TODAY()*0=0, "Invalid", "Valid")</f>
        <v>Invalid</v>
      </c>
      <c r="AX43">
        <f>'Input Sheet'!$L43</f>
        <v>0</v>
      </c>
      <c r="AY43" t="str" cm="1">
        <f t="array" aca="1" ref="AY43" ca="1">IFERROR(AVERAGE(_xlfn._xlws.FILTER(tgene5_ct_vals,(tgene5_sample_list='Input Sheet'!$L43)*(tgene5_ct_vals&lt;&gt;0))),"all reps 0")</f>
        <v>all reps 0</v>
      </c>
      <c r="AZ43" t="e">
        <f t="shared" ca="1" si="15"/>
        <v>#VALUE!</v>
      </c>
      <c r="BA43" t="e">
        <f t="shared" ca="1" si="16"/>
        <v>#VALUE!</v>
      </c>
      <c r="BB43" t="e">
        <f t="shared" ca="1" si="65"/>
        <v>#VALUE!</v>
      </c>
      <c r="BC43" t="e">
        <f t="shared" ca="1" si="17"/>
        <v>#VALUE!</v>
      </c>
      <c r="BD43" t="str" cm="1">
        <f t="array" aca="1" ref="BD43" ca="1">IF(SUM(IFERROR(AY43:BC43, 0))+TODAY()*0=0, "Invalid", "Valid")</f>
        <v>Invalid</v>
      </c>
      <c r="BH43">
        <f>'Input Sheet'!$L43</f>
        <v>0</v>
      </c>
      <c r="BI43" t="str" cm="1">
        <f t="array" aca="1" ref="BI43" ca="1">IFERROR(AVERAGE(_xlfn._xlws.FILTER(tgene6_ct_vals,(tgene6_sample_list='Input Sheet'!$L43)*(tgene6_ct_vals&lt;&gt;0))),"all reps 0")</f>
        <v>all reps 0</v>
      </c>
      <c r="BJ43" t="e">
        <f t="shared" ca="1" si="18"/>
        <v>#VALUE!</v>
      </c>
      <c r="BK43" t="e">
        <f t="shared" ca="1" si="19"/>
        <v>#VALUE!</v>
      </c>
      <c r="BL43" t="e">
        <f t="shared" ca="1" si="66"/>
        <v>#VALUE!</v>
      </c>
      <c r="BM43" t="e">
        <f t="shared" ca="1" si="20"/>
        <v>#VALUE!</v>
      </c>
      <c r="BN43" t="str" cm="1">
        <f t="array" aca="1" ref="BN43" ca="1">IF(SUM(IFERROR(BI43:BM43, 0))+TODAY()*0=0, "Invalid", "Valid")</f>
        <v>Invalid</v>
      </c>
      <c r="BR43">
        <f>'Input Sheet'!$L43</f>
        <v>0</v>
      </c>
      <c r="BS43" t="str" cm="1">
        <f t="array" aca="1" ref="BS43" ca="1">IFERROR(AVERAGE(_xlfn._xlws.FILTER(tgene7_ct_vals,(tgene7_sample_list='Input Sheet'!$L43)*(tgene7_ct_vals&lt;&gt;0))),"all reps 0")</f>
        <v>all reps 0</v>
      </c>
      <c r="BT43" t="e">
        <f t="shared" ca="1" si="21"/>
        <v>#VALUE!</v>
      </c>
      <c r="BU43" t="e">
        <f t="shared" ca="1" si="22"/>
        <v>#VALUE!</v>
      </c>
      <c r="BV43" t="e">
        <f t="shared" ca="1" si="67"/>
        <v>#VALUE!</v>
      </c>
      <c r="BW43" t="e">
        <f t="shared" ca="1" si="23"/>
        <v>#VALUE!</v>
      </c>
      <c r="BX43" t="str" cm="1">
        <f t="array" aca="1" ref="BX43" ca="1">IF(SUM(IFERROR(BS43:BW43, 0))+TODAY()*0=0, "Invalid", "Valid")</f>
        <v>Invalid</v>
      </c>
      <c r="CB43">
        <f>'Input Sheet'!$L43</f>
        <v>0</v>
      </c>
      <c r="CC43" t="str" cm="1">
        <f t="array" aca="1" ref="CC43" ca="1">IFERROR(AVERAGE(_xlfn._xlws.FILTER(tgene8_ct_vals,(tgene8_sample_list='Input Sheet'!$L43)*(tgene8_ct_vals&lt;&gt;0))),"all reps 0")</f>
        <v>all reps 0</v>
      </c>
      <c r="CD43" t="e">
        <f t="shared" ca="1" si="24"/>
        <v>#VALUE!</v>
      </c>
      <c r="CE43" t="e">
        <f t="shared" ca="1" si="25"/>
        <v>#VALUE!</v>
      </c>
      <c r="CF43" t="e">
        <f t="shared" ca="1" si="68"/>
        <v>#VALUE!</v>
      </c>
      <c r="CG43" t="e">
        <f t="shared" ca="1" si="26"/>
        <v>#VALUE!</v>
      </c>
      <c r="CH43" t="str" cm="1">
        <f t="array" aca="1" ref="CH43" ca="1">IF(SUM(IFERROR(CC43:CG43, 0))+TODAY()*0=0, "Invalid", "Valid")</f>
        <v>Invalid</v>
      </c>
      <c r="CL43">
        <f>'Input Sheet'!$L43</f>
        <v>0</v>
      </c>
      <c r="CM43" t="str" cm="1">
        <f t="array" aca="1" ref="CM43" ca="1">IFERROR(AVERAGE(_xlfn._xlws.FILTER(tgene9_ct_vals,(tgene9_sample_list='Input Sheet'!$L43)*(tgene9_ct_vals&lt;&gt;0))),"all reps 0")</f>
        <v>all reps 0</v>
      </c>
      <c r="CN43" t="e">
        <f t="shared" ca="1" si="27"/>
        <v>#VALUE!</v>
      </c>
      <c r="CO43" t="e">
        <f t="shared" ca="1" si="28"/>
        <v>#VALUE!</v>
      </c>
      <c r="CP43" t="e">
        <f t="shared" ca="1" si="69"/>
        <v>#VALUE!</v>
      </c>
      <c r="CQ43" t="e">
        <f t="shared" ca="1" si="29"/>
        <v>#VALUE!</v>
      </c>
      <c r="CR43" t="str" cm="1">
        <f t="array" aca="1" ref="CR43" ca="1">IF(SUM(IFERROR(CM43:CQ43, 0))+TODAY()*0=0, "Invalid", "Valid")</f>
        <v>Invalid</v>
      </c>
      <c r="CV43">
        <f>'Input Sheet'!$L43</f>
        <v>0</v>
      </c>
      <c r="CW43" t="str" cm="1">
        <f t="array" aca="1" ref="CW43" ca="1">IFERROR(AVERAGE(_xlfn._xlws.FILTER(tgene10_ct_vals,(tgene10_sample_list='Input Sheet'!$L43)*(tgene10_ct_vals&lt;&gt;0))),"all reps 0")</f>
        <v>all reps 0</v>
      </c>
      <c r="CX43" t="e">
        <f t="shared" ca="1" si="30"/>
        <v>#VALUE!</v>
      </c>
      <c r="CY43" t="e">
        <f t="shared" ca="1" si="31"/>
        <v>#VALUE!</v>
      </c>
      <c r="CZ43" t="e">
        <f t="shared" ca="1" si="70"/>
        <v>#VALUE!</v>
      </c>
      <c r="DA43" t="e">
        <f t="shared" ca="1" si="32"/>
        <v>#VALUE!</v>
      </c>
      <c r="DB43" t="str" cm="1">
        <f t="array" aca="1" ref="DB43" ca="1">IF(SUM(IFERROR(CW43:DA43, 0))+TODAY()*0=0, "Invalid", "Valid")</f>
        <v>Invalid</v>
      </c>
      <c r="DF43">
        <f>'Input Sheet'!$L43</f>
        <v>0</v>
      </c>
      <c r="DG43" t="str" cm="1">
        <f t="array" aca="1" ref="DG43" ca="1">IFERROR(AVERAGE(_xlfn._xlws.FILTER(tgene11_ct_vals,(tgene11_sample_list='Input Sheet'!$L43)*(tgene11_ct_vals&lt;&gt;0))),"all reps 0")</f>
        <v>all reps 0</v>
      </c>
      <c r="DH43" t="e">
        <f t="shared" ca="1" si="33"/>
        <v>#VALUE!</v>
      </c>
      <c r="DI43" t="e">
        <f t="shared" ca="1" si="34"/>
        <v>#VALUE!</v>
      </c>
      <c r="DJ43" t="e">
        <f t="shared" ca="1" si="71"/>
        <v>#VALUE!</v>
      </c>
      <c r="DK43" t="e">
        <f t="shared" ca="1" si="35"/>
        <v>#VALUE!</v>
      </c>
      <c r="DL43" t="str" cm="1">
        <f t="array" aca="1" ref="DL43" ca="1">IF(SUM(IFERROR(DG43:DK43, 0))+TODAY()*0=0, "Invalid", "Valid")</f>
        <v>Invalid</v>
      </c>
      <c r="DP43">
        <f>'Input Sheet'!$L43</f>
        <v>0</v>
      </c>
      <c r="DQ43" t="str" cm="1">
        <f t="array" aca="1" ref="DQ43" ca="1">IFERROR(AVERAGE(_xlfn._xlws.FILTER(tgene12_ct_vals,(tgene12_sample_list='Input Sheet'!$L43)*(tgene12_ct_vals&lt;&gt;0))),"all reps 0")</f>
        <v>all reps 0</v>
      </c>
      <c r="DR43" t="e">
        <f t="shared" ca="1" si="36"/>
        <v>#VALUE!</v>
      </c>
      <c r="DS43" t="e">
        <f t="shared" ca="1" si="37"/>
        <v>#VALUE!</v>
      </c>
      <c r="DT43" t="e">
        <f t="shared" ca="1" si="72"/>
        <v>#VALUE!</v>
      </c>
      <c r="DU43" t="e">
        <f t="shared" ca="1" si="38"/>
        <v>#VALUE!</v>
      </c>
      <c r="DV43" t="str" cm="1">
        <f t="array" aca="1" ref="DV43" ca="1">IF(SUM(IFERROR(DQ43:DU43, 0))+TODAY()*0=0, "Invalid", "Valid")</f>
        <v>Invalid</v>
      </c>
      <c r="DZ43">
        <f>'Input Sheet'!$L43</f>
        <v>0</v>
      </c>
      <c r="EA43" t="str" cm="1">
        <f t="array" aca="1" ref="EA43" ca="1">IFERROR(AVERAGE(_xlfn._xlws.FILTER(tgene13_ct_vals,(tgene13_sample_list='Input Sheet'!$L43)*(tgene13_ct_vals&lt;&gt;0))),"all reps 0")</f>
        <v>all reps 0</v>
      </c>
      <c r="EB43" t="e">
        <f t="shared" ca="1" si="39"/>
        <v>#VALUE!</v>
      </c>
      <c r="EC43" t="e">
        <f t="shared" ca="1" si="40"/>
        <v>#VALUE!</v>
      </c>
      <c r="ED43" t="e">
        <f t="shared" ca="1" si="73"/>
        <v>#VALUE!</v>
      </c>
      <c r="EE43" t="e">
        <f t="shared" ca="1" si="41"/>
        <v>#VALUE!</v>
      </c>
      <c r="EF43" t="str" cm="1">
        <f t="array" aca="1" ref="EF43" ca="1">IF(SUM(IFERROR(EA43:EE43, 0))+TODAY()*0=0, "Invalid", "Valid")</f>
        <v>Invalid</v>
      </c>
      <c r="EJ43">
        <f>'Input Sheet'!$L43</f>
        <v>0</v>
      </c>
      <c r="EK43" t="str" cm="1">
        <f t="array" aca="1" ref="EK43" ca="1">IFERROR(AVERAGE(_xlfn._xlws.FILTER(tgene14_ct_vals,(tgene14_sample_list='Input Sheet'!$L43)*(tgene14_ct_vals&lt;&gt;0))),"all reps 0")</f>
        <v>all reps 0</v>
      </c>
      <c r="EL43" t="e">
        <f t="shared" ca="1" si="42"/>
        <v>#VALUE!</v>
      </c>
      <c r="EM43" t="e">
        <f t="shared" ca="1" si="43"/>
        <v>#VALUE!</v>
      </c>
      <c r="EN43" t="e">
        <f t="shared" ca="1" si="74"/>
        <v>#VALUE!</v>
      </c>
      <c r="EO43" t="e">
        <f t="shared" ca="1" si="44"/>
        <v>#VALUE!</v>
      </c>
      <c r="EP43" t="str" cm="1">
        <f t="array" aca="1" ref="EP43" ca="1">IF(SUM(IFERROR(EK43:EO43, 0))+TODAY()*0=0, "Invalid", "Valid")</f>
        <v>Invalid</v>
      </c>
      <c r="ET43">
        <f>'Input Sheet'!$L43</f>
        <v>0</v>
      </c>
      <c r="EU43" t="str" cm="1">
        <f t="array" aca="1" ref="EU43" ca="1">IFERROR(AVERAGE(_xlfn._xlws.FILTER(tgene15_ct_vals,(tgene15_sample_list='Input Sheet'!$L43)*(tgene15_ct_vals&lt;&gt;0))),"all reps 0")</f>
        <v>all reps 0</v>
      </c>
      <c r="EV43" t="e">
        <f t="shared" ca="1" si="45"/>
        <v>#VALUE!</v>
      </c>
      <c r="EW43" t="e">
        <f t="shared" ca="1" si="46"/>
        <v>#VALUE!</v>
      </c>
      <c r="EX43" t="e">
        <f t="shared" ca="1" si="75"/>
        <v>#VALUE!</v>
      </c>
      <c r="EY43" t="e">
        <f t="shared" ca="1" si="47"/>
        <v>#VALUE!</v>
      </c>
      <c r="EZ43" t="str" cm="1">
        <f t="array" aca="1" ref="EZ43" ca="1">IF(SUM(IFERROR(EU43:EY43, 0))+TODAY()*0=0, "Invalid", "Valid")</f>
        <v>Invalid</v>
      </c>
      <c r="FD43">
        <f>'Input Sheet'!$L43</f>
        <v>0</v>
      </c>
      <c r="FE43" t="str" cm="1">
        <f t="array" aca="1" ref="FE43" ca="1">IFERROR(AVERAGE(_xlfn._xlws.FILTER(tgene16_ct_vals,(tgene16_sample_list='Input Sheet'!$L43)*(tgene16_ct_vals&lt;&gt;0))),"all reps 0")</f>
        <v>all reps 0</v>
      </c>
      <c r="FF43" t="e">
        <f t="shared" ca="1" si="48"/>
        <v>#VALUE!</v>
      </c>
      <c r="FG43" t="e">
        <f t="shared" ca="1" si="49"/>
        <v>#VALUE!</v>
      </c>
      <c r="FH43" t="e">
        <f t="shared" ca="1" si="76"/>
        <v>#VALUE!</v>
      </c>
      <c r="FI43" t="e">
        <f t="shared" ca="1" si="50"/>
        <v>#VALUE!</v>
      </c>
      <c r="FJ43" t="str" cm="1">
        <f t="array" aca="1" ref="FJ43" ca="1">IF(SUM(IFERROR(FE43:FI43, 0))+TODAY()*0=0, "Invalid", "Valid")</f>
        <v>Invalid</v>
      </c>
      <c r="FN43">
        <f>'Input Sheet'!$L43</f>
        <v>0</v>
      </c>
      <c r="FO43" t="str" cm="1">
        <f t="array" aca="1" ref="FO43" ca="1">IFERROR(AVERAGE(_xlfn._xlws.FILTER(tgene17_ct_vals,(tgene17_sample_list='Input Sheet'!$L43)*(tgene17_ct_vals&lt;&gt;0))),"all reps 0")</f>
        <v>all reps 0</v>
      </c>
      <c r="FP43" t="e">
        <f t="shared" ca="1" si="51"/>
        <v>#VALUE!</v>
      </c>
      <c r="FQ43" t="e">
        <f t="shared" ca="1" si="52"/>
        <v>#VALUE!</v>
      </c>
      <c r="FR43" t="e">
        <f t="shared" ca="1" si="77"/>
        <v>#VALUE!</v>
      </c>
      <c r="FS43" t="e">
        <f t="shared" ca="1" si="53"/>
        <v>#VALUE!</v>
      </c>
      <c r="FT43" t="str" cm="1">
        <f t="array" aca="1" ref="FT43" ca="1">IF(SUM(IFERROR(FO43:FS43, 0))+TODAY()*0=0, "Invalid", "Valid")</f>
        <v>Invalid</v>
      </c>
      <c r="FX43">
        <f>'Input Sheet'!$L43</f>
        <v>0</v>
      </c>
      <c r="FY43" t="str" cm="1">
        <f t="array" aca="1" ref="FY43" ca="1">IFERROR(AVERAGE(_xlfn._xlws.FILTER(tgene18_ct_vals,(tgene18_sample_list='Input Sheet'!$L43)*(tgene18_ct_vals&lt;&gt;0))),"all reps 0")</f>
        <v>all reps 0</v>
      </c>
      <c r="FZ43" t="e">
        <f t="shared" ca="1" si="54"/>
        <v>#VALUE!</v>
      </c>
      <c r="GA43" t="e">
        <f t="shared" ca="1" si="55"/>
        <v>#VALUE!</v>
      </c>
      <c r="GB43" t="e">
        <f t="shared" ca="1" si="78"/>
        <v>#VALUE!</v>
      </c>
      <c r="GC43" t="e">
        <f t="shared" ca="1" si="56"/>
        <v>#VALUE!</v>
      </c>
      <c r="GD43" t="str" cm="1">
        <f t="array" aca="1" ref="GD43" ca="1">IF(SUM(IFERROR(FY43:GC43, 0))+TODAY()*0=0, "Invalid", "Valid")</f>
        <v>Invalid</v>
      </c>
      <c r="GH43">
        <f>'Input Sheet'!$L43</f>
        <v>0</v>
      </c>
      <c r="GI43" t="str" cm="1">
        <f t="array" aca="1" ref="GI43" ca="1">IFERROR(AVERAGE(_xlfn._xlws.FILTER(tgene19_ct_vals,(tgene19_sample_list='Input Sheet'!$L43)*(tgene19_ct_vals&lt;&gt;0))),"all reps 0")</f>
        <v>all reps 0</v>
      </c>
      <c r="GJ43" t="e">
        <f t="shared" ca="1" si="57"/>
        <v>#VALUE!</v>
      </c>
      <c r="GK43" t="e">
        <f t="shared" ca="1" si="58"/>
        <v>#VALUE!</v>
      </c>
      <c r="GL43" t="e">
        <f t="shared" ca="1" si="79"/>
        <v>#VALUE!</v>
      </c>
      <c r="GM43" t="e">
        <f t="shared" ca="1" si="59"/>
        <v>#VALUE!</v>
      </c>
      <c r="GN43" t="str" cm="1">
        <f t="array" aca="1" ref="GN43" ca="1">IF(SUM(IFERROR(GI43:GM43, 0))+TODAY()*0=0, "Invalid", "Valid")</f>
        <v>Invalid</v>
      </c>
      <c r="GR43">
        <f>'Input Sheet'!$L43</f>
        <v>0</v>
      </c>
      <c r="GS43" t="str" cm="1">
        <f t="array" aca="1" ref="GS43" ca="1">IFERROR(AVERAGE(_xlfn._xlws.FILTER(tgene20_ct_vals,(tgene20_sample_list='Input Sheet'!$L43)*(tgene20_ct_vals&lt;&gt;0))),"all reps 0")</f>
        <v>all reps 0</v>
      </c>
      <c r="GT43" t="e">
        <f t="shared" ca="1" si="60"/>
        <v>#VALUE!</v>
      </c>
      <c r="GU43" t="e">
        <f t="shared" ca="1" si="61"/>
        <v>#VALUE!</v>
      </c>
      <c r="GV43" t="e">
        <f t="shared" ca="1" si="80"/>
        <v>#VALUE!</v>
      </c>
      <c r="GW43" t="e">
        <f t="shared" ca="1" si="62"/>
        <v>#VALUE!</v>
      </c>
      <c r="GX43" t="str" cm="1">
        <f t="array" aca="1" ref="GX43" ca="1">IF(SUM(IFERROR(GS43:GW43, 0))+TODAY()*0=0, "Invalid", "Valid")</f>
        <v>Invalid</v>
      </c>
    </row>
    <row r="44" spans="4:206" x14ac:dyDescent="0.2">
      <c r="D44">
        <f>'Input Sheet'!$L44</f>
        <v>0</v>
      </c>
      <c r="E44" cm="1">
        <f t="array" aca="1" ref="E44" ca="1">IFERROR(AVERAGE(_xlfn._xlws.FILTER(hk_ct_vals,(hk_sample_list='Input Sheet'!$L44)*(hk_ct_vals&lt;&gt;0))),0)</f>
        <v>0</v>
      </c>
      <c r="F44" t="str">
        <f t="shared" ca="1" si="0"/>
        <v>Invalid</v>
      </c>
      <c r="J44">
        <f>'Input Sheet'!$L44</f>
        <v>0</v>
      </c>
      <c r="K44" t="str" cm="1">
        <f t="array" aca="1" ref="K44" ca="1">IFERROR(AVERAGE(_xlfn._xlws.FILTER(tgene1_ct_vals,(tgene1_sample_list='Input Sheet'!$L44)*(tgene1_ct_vals&lt;&gt;0))),"")</f>
        <v/>
      </c>
      <c r="L44" t="e">
        <f t="shared" ca="1" si="1"/>
        <v>#VALUE!</v>
      </c>
      <c r="M44" t="e">
        <f t="shared" ca="1" si="2"/>
        <v>#VALUE!</v>
      </c>
      <c r="N44" t="e">
        <f t="shared" ca="1" si="3"/>
        <v>#VALUE!</v>
      </c>
      <c r="O44" t="e">
        <f t="shared" ca="1" si="4"/>
        <v>#VALUE!</v>
      </c>
      <c r="P44" t="str" cm="1">
        <f t="array" aca="1" ref="P44" ca="1">IF(SUM(IFERROR(K44:O44, 0))+TODAY()*0=0, "Invalid", "Valid")</f>
        <v>Invalid</v>
      </c>
      <c r="T44">
        <f>'Input Sheet'!$L44</f>
        <v>0</v>
      </c>
      <c r="U44" t="str" cm="1">
        <f t="array" aca="1" ref="U44" ca="1">IFERROR(AVERAGE(_xlfn._xlws.FILTER(tgene2_ct_vals,(tgene2_sample_list='Input Sheet'!$L44)*(tgene2_ct_vals&lt;&gt;0))),"all reps 0")</f>
        <v>all reps 0</v>
      </c>
      <c r="V44" t="e">
        <f t="shared" ca="1" si="5"/>
        <v>#VALUE!</v>
      </c>
      <c r="W44" t="e">
        <f t="shared" ca="1" si="6"/>
        <v>#VALUE!</v>
      </c>
      <c r="X44" t="e">
        <f t="shared" ca="1" si="7"/>
        <v>#VALUE!</v>
      </c>
      <c r="Y44" t="e">
        <f t="shared" ca="1" si="8"/>
        <v>#VALUE!</v>
      </c>
      <c r="Z44" t="str" cm="1">
        <f t="array" aca="1" ref="Z44" ca="1">IF(SUM(IFERROR(U44:Y44, 0))+TODAY()*0=0, "Invalid", "Valid")</f>
        <v>Invalid</v>
      </c>
      <c r="AD44">
        <f>'Input Sheet'!$L44</f>
        <v>0</v>
      </c>
      <c r="AE44" t="str" cm="1">
        <f t="array" aca="1" ref="AE44" ca="1">IFERROR(AVERAGE(_xlfn._xlws.FILTER(tgene3_ct_vals,(tgene3_sample_list='Input Sheet'!$L44)*(tgene3_ct_vals&lt;&gt;0))),"all reps 0")</f>
        <v>all reps 0</v>
      </c>
      <c r="AF44" t="e">
        <f t="shared" ca="1" si="9"/>
        <v>#VALUE!</v>
      </c>
      <c r="AG44" t="e">
        <f t="shared" ca="1" si="10"/>
        <v>#VALUE!</v>
      </c>
      <c r="AH44" t="e">
        <f t="shared" ca="1" si="63"/>
        <v>#VALUE!</v>
      </c>
      <c r="AI44" t="e">
        <f t="shared" ca="1" si="11"/>
        <v>#VALUE!</v>
      </c>
      <c r="AJ44" t="str" cm="1">
        <f t="array" aca="1" ref="AJ44" ca="1">IF(SUM(IFERROR(AE44:AI44, 0))+TODAY()*0=0, "Invalid", "Valid")</f>
        <v>Invalid</v>
      </c>
      <c r="AN44">
        <f>'Input Sheet'!$L44</f>
        <v>0</v>
      </c>
      <c r="AO44" t="str" cm="1">
        <f t="array" aca="1" ref="AO44" ca="1">IFERROR(AVERAGE(_xlfn._xlws.FILTER(tgene4_ct_vals,(tgene4_sample_list='Input Sheet'!$L44)*(tgene4_ct_vals&lt;&gt;0))),"all reps 0")</f>
        <v>all reps 0</v>
      </c>
      <c r="AP44" t="e">
        <f t="shared" ca="1" si="12"/>
        <v>#VALUE!</v>
      </c>
      <c r="AQ44" t="e">
        <f t="shared" ca="1" si="13"/>
        <v>#VALUE!</v>
      </c>
      <c r="AR44" t="e">
        <f t="shared" ca="1" si="64"/>
        <v>#VALUE!</v>
      </c>
      <c r="AS44" t="e">
        <f t="shared" ca="1" si="14"/>
        <v>#VALUE!</v>
      </c>
      <c r="AT44" t="str" cm="1">
        <f t="array" aca="1" ref="AT44" ca="1">IF(SUM(IFERROR(AO44:AS44, 0))+TODAY()*0=0, "Invalid", "Valid")</f>
        <v>Invalid</v>
      </c>
      <c r="AX44">
        <f>'Input Sheet'!$L44</f>
        <v>0</v>
      </c>
      <c r="AY44" t="str" cm="1">
        <f t="array" aca="1" ref="AY44" ca="1">IFERROR(AVERAGE(_xlfn._xlws.FILTER(tgene5_ct_vals,(tgene5_sample_list='Input Sheet'!$L44)*(tgene5_ct_vals&lt;&gt;0))),"all reps 0")</f>
        <v>all reps 0</v>
      </c>
      <c r="AZ44" t="e">
        <f t="shared" ca="1" si="15"/>
        <v>#VALUE!</v>
      </c>
      <c r="BA44" t="e">
        <f t="shared" ca="1" si="16"/>
        <v>#VALUE!</v>
      </c>
      <c r="BB44" t="e">
        <f t="shared" ca="1" si="65"/>
        <v>#VALUE!</v>
      </c>
      <c r="BC44" t="e">
        <f t="shared" ca="1" si="17"/>
        <v>#VALUE!</v>
      </c>
      <c r="BD44" t="str" cm="1">
        <f t="array" aca="1" ref="BD44" ca="1">IF(SUM(IFERROR(AY44:BC44, 0))+TODAY()*0=0, "Invalid", "Valid")</f>
        <v>Invalid</v>
      </c>
      <c r="BH44">
        <f>'Input Sheet'!$L44</f>
        <v>0</v>
      </c>
      <c r="BI44" t="str" cm="1">
        <f t="array" aca="1" ref="BI44" ca="1">IFERROR(AVERAGE(_xlfn._xlws.FILTER(tgene6_ct_vals,(tgene6_sample_list='Input Sheet'!$L44)*(tgene6_ct_vals&lt;&gt;0))),"all reps 0")</f>
        <v>all reps 0</v>
      </c>
      <c r="BJ44" t="e">
        <f t="shared" ca="1" si="18"/>
        <v>#VALUE!</v>
      </c>
      <c r="BK44" t="e">
        <f t="shared" ca="1" si="19"/>
        <v>#VALUE!</v>
      </c>
      <c r="BL44" t="e">
        <f t="shared" ca="1" si="66"/>
        <v>#VALUE!</v>
      </c>
      <c r="BM44" t="e">
        <f t="shared" ca="1" si="20"/>
        <v>#VALUE!</v>
      </c>
      <c r="BN44" t="str" cm="1">
        <f t="array" aca="1" ref="BN44" ca="1">IF(SUM(IFERROR(BI44:BM44, 0))+TODAY()*0=0, "Invalid", "Valid")</f>
        <v>Invalid</v>
      </c>
      <c r="BR44">
        <f>'Input Sheet'!$L44</f>
        <v>0</v>
      </c>
      <c r="BS44" t="str" cm="1">
        <f t="array" aca="1" ref="BS44" ca="1">IFERROR(AVERAGE(_xlfn._xlws.FILTER(tgene7_ct_vals,(tgene7_sample_list='Input Sheet'!$L44)*(tgene7_ct_vals&lt;&gt;0))),"all reps 0")</f>
        <v>all reps 0</v>
      </c>
      <c r="BT44" t="e">
        <f t="shared" ca="1" si="21"/>
        <v>#VALUE!</v>
      </c>
      <c r="BU44" t="e">
        <f t="shared" ca="1" si="22"/>
        <v>#VALUE!</v>
      </c>
      <c r="BV44" t="e">
        <f t="shared" ca="1" si="67"/>
        <v>#VALUE!</v>
      </c>
      <c r="BW44" t="e">
        <f t="shared" ca="1" si="23"/>
        <v>#VALUE!</v>
      </c>
      <c r="BX44" t="str" cm="1">
        <f t="array" aca="1" ref="BX44" ca="1">IF(SUM(IFERROR(BS44:BW44, 0))+TODAY()*0=0, "Invalid", "Valid")</f>
        <v>Invalid</v>
      </c>
      <c r="CB44">
        <f>'Input Sheet'!$L44</f>
        <v>0</v>
      </c>
      <c r="CC44" t="str" cm="1">
        <f t="array" aca="1" ref="CC44" ca="1">IFERROR(AVERAGE(_xlfn._xlws.FILTER(tgene8_ct_vals,(tgene8_sample_list='Input Sheet'!$L44)*(tgene8_ct_vals&lt;&gt;0))),"all reps 0")</f>
        <v>all reps 0</v>
      </c>
      <c r="CD44" t="e">
        <f t="shared" ca="1" si="24"/>
        <v>#VALUE!</v>
      </c>
      <c r="CE44" t="e">
        <f t="shared" ca="1" si="25"/>
        <v>#VALUE!</v>
      </c>
      <c r="CF44" t="e">
        <f t="shared" ca="1" si="68"/>
        <v>#VALUE!</v>
      </c>
      <c r="CG44" t="e">
        <f t="shared" ca="1" si="26"/>
        <v>#VALUE!</v>
      </c>
      <c r="CH44" t="str" cm="1">
        <f t="array" aca="1" ref="CH44" ca="1">IF(SUM(IFERROR(CC44:CG44, 0))+TODAY()*0=0, "Invalid", "Valid")</f>
        <v>Invalid</v>
      </c>
      <c r="CL44">
        <f>'Input Sheet'!$L44</f>
        <v>0</v>
      </c>
      <c r="CM44" t="str" cm="1">
        <f t="array" aca="1" ref="CM44" ca="1">IFERROR(AVERAGE(_xlfn._xlws.FILTER(tgene9_ct_vals,(tgene9_sample_list='Input Sheet'!$L44)*(tgene9_ct_vals&lt;&gt;0))),"all reps 0")</f>
        <v>all reps 0</v>
      </c>
      <c r="CN44" t="e">
        <f t="shared" ca="1" si="27"/>
        <v>#VALUE!</v>
      </c>
      <c r="CO44" t="e">
        <f t="shared" ca="1" si="28"/>
        <v>#VALUE!</v>
      </c>
      <c r="CP44" t="e">
        <f t="shared" ca="1" si="69"/>
        <v>#VALUE!</v>
      </c>
      <c r="CQ44" t="e">
        <f t="shared" ca="1" si="29"/>
        <v>#VALUE!</v>
      </c>
      <c r="CR44" t="str" cm="1">
        <f t="array" aca="1" ref="CR44" ca="1">IF(SUM(IFERROR(CM44:CQ44, 0))+TODAY()*0=0, "Invalid", "Valid")</f>
        <v>Invalid</v>
      </c>
      <c r="CV44">
        <f>'Input Sheet'!$L44</f>
        <v>0</v>
      </c>
      <c r="CW44" t="str" cm="1">
        <f t="array" aca="1" ref="CW44" ca="1">IFERROR(AVERAGE(_xlfn._xlws.FILTER(tgene10_ct_vals,(tgene10_sample_list='Input Sheet'!$L44)*(tgene10_ct_vals&lt;&gt;0))),"all reps 0")</f>
        <v>all reps 0</v>
      </c>
      <c r="CX44" t="e">
        <f t="shared" ca="1" si="30"/>
        <v>#VALUE!</v>
      </c>
      <c r="CY44" t="e">
        <f t="shared" ca="1" si="31"/>
        <v>#VALUE!</v>
      </c>
      <c r="CZ44" t="e">
        <f t="shared" ca="1" si="70"/>
        <v>#VALUE!</v>
      </c>
      <c r="DA44" t="e">
        <f t="shared" ca="1" si="32"/>
        <v>#VALUE!</v>
      </c>
      <c r="DB44" t="str" cm="1">
        <f t="array" aca="1" ref="DB44" ca="1">IF(SUM(IFERROR(CW44:DA44, 0))+TODAY()*0=0, "Invalid", "Valid")</f>
        <v>Invalid</v>
      </c>
      <c r="DF44">
        <f>'Input Sheet'!$L44</f>
        <v>0</v>
      </c>
      <c r="DG44" t="str" cm="1">
        <f t="array" aca="1" ref="DG44" ca="1">IFERROR(AVERAGE(_xlfn._xlws.FILTER(tgene11_ct_vals,(tgene11_sample_list='Input Sheet'!$L44)*(tgene11_ct_vals&lt;&gt;0))),"all reps 0")</f>
        <v>all reps 0</v>
      </c>
      <c r="DH44" t="e">
        <f t="shared" ca="1" si="33"/>
        <v>#VALUE!</v>
      </c>
      <c r="DI44" t="e">
        <f t="shared" ca="1" si="34"/>
        <v>#VALUE!</v>
      </c>
      <c r="DJ44" t="e">
        <f t="shared" ca="1" si="71"/>
        <v>#VALUE!</v>
      </c>
      <c r="DK44" t="e">
        <f t="shared" ca="1" si="35"/>
        <v>#VALUE!</v>
      </c>
      <c r="DL44" t="str" cm="1">
        <f t="array" aca="1" ref="DL44" ca="1">IF(SUM(IFERROR(DG44:DK44, 0))+TODAY()*0=0, "Invalid", "Valid")</f>
        <v>Invalid</v>
      </c>
      <c r="DP44">
        <f>'Input Sheet'!$L44</f>
        <v>0</v>
      </c>
      <c r="DQ44" t="str" cm="1">
        <f t="array" aca="1" ref="DQ44" ca="1">IFERROR(AVERAGE(_xlfn._xlws.FILTER(tgene12_ct_vals,(tgene12_sample_list='Input Sheet'!$L44)*(tgene12_ct_vals&lt;&gt;0))),"all reps 0")</f>
        <v>all reps 0</v>
      </c>
      <c r="DR44" t="e">
        <f t="shared" ca="1" si="36"/>
        <v>#VALUE!</v>
      </c>
      <c r="DS44" t="e">
        <f t="shared" ca="1" si="37"/>
        <v>#VALUE!</v>
      </c>
      <c r="DT44" t="e">
        <f t="shared" ca="1" si="72"/>
        <v>#VALUE!</v>
      </c>
      <c r="DU44" t="e">
        <f t="shared" ca="1" si="38"/>
        <v>#VALUE!</v>
      </c>
      <c r="DV44" t="str" cm="1">
        <f t="array" aca="1" ref="DV44" ca="1">IF(SUM(IFERROR(DQ44:DU44, 0))+TODAY()*0=0, "Invalid", "Valid")</f>
        <v>Invalid</v>
      </c>
      <c r="DZ44">
        <f>'Input Sheet'!$L44</f>
        <v>0</v>
      </c>
      <c r="EA44" t="str" cm="1">
        <f t="array" aca="1" ref="EA44" ca="1">IFERROR(AVERAGE(_xlfn._xlws.FILTER(tgene13_ct_vals,(tgene13_sample_list='Input Sheet'!$L44)*(tgene13_ct_vals&lt;&gt;0))),"all reps 0")</f>
        <v>all reps 0</v>
      </c>
      <c r="EB44" t="e">
        <f t="shared" ca="1" si="39"/>
        <v>#VALUE!</v>
      </c>
      <c r="EC44" t="e">
        <f t="shared" ca="1" si="40"/>
        <v>#VALUE!</v>
      </c>
      <c r="ED44" t="e">
        <f t="shared" ca="1" si="73"/>
        <v>#VALUE!</v>
      </c>
      <c r="EE44" t="e">
        <f t="shared" ca="1" si="41"/>
        <v>#VALUE!</v>
      </c>
      <c r="EF44" t="str" cm="1">
        <f t="array" aca="1" ref="EF44" ca="1">IF(SUM(IFERROR(EA44:EE44, 0))+TODAY()*0=0, "Invalid", "Valid")</f>
        <v>Invalid</v>
      </c>
      <c r="EJ44">
        <f>'Input Sheet'!$L44</f>
        <v>0</v>
      </c>
      <c r="EK44" t="str" cm="1">
        <f t="array" aca="1" ref="EK44" ca="1">IFERROR(AVERAGE(_xlfn._xlws.FILTER(tgene14_ct_vals,(tgene14_sample_list='Input Sheet'!$L44)*(tgene14_ct_vals&lt;&gt;0))),"all reps 0")</f>
        <v>all reps 0</v>
      </c>
      <c r="EL44" t="e">
        <f t="shared" ca="1" si="42"/>
        <v>#VALUE!</v>
      </c>
      <c r="EM44" t="e">
        <f t="shared" ca="1" si="43"/>
        <v>#VALUE!</v>
      </c>
      <c r="EN44" t="e">
        <f t="shared" ca="1" si="74"/>
        <v>#VALUE!</v>
      </c>
      <c r="EO44" t="e">
        <f t="shared" ca="1" si="44"/>
        <v>#VALUE!</v>
      </c>
      <c r="EP44" t="str" cm="1">
        <f t="array" aca="1" ref="EP44" ca="1">IF(SUM(IFERROR(EK44:EO44, 0))+TODAY()*0=0, "Invalid", "Valid")</f>
        <v>Invalid</v>
      </c>
      <c r="ET44">
        <f>'Input Sheet'!$L44</f>
        <v>0</v>
      </c>
      <c r="EU44" t="str" cm="1">
        <f t="array" aca="1" ref="EU44" ca="1">IFERROR(AVERAGE(_xlfn._xlws.FILTER(tgene15_ct_vals,(tgene15_sample_list='Input Sheet'!$L44)*(tgene15_ct_vals&lt;&gt;0))),"all reps 0")</f>
        <v>all reps 0</v>
      </c>
      <c r="EV44" t="e">
        <f t="shared" ca="1" si="45"/>
        <v>#VALUE!</v>
      </c>
      <c r="EW44" t="e">
        <f t="shared" ca="1" si="46"/>
        <v>#VALUE!</v>
      </c>
      <c r="EX44" t="e">
        <f t="shared" ca="1" si="75"/>
        <v>#VALUE!</v>
      </c>
      <c r="EY44" t="e">
        <f t="shared" ca="1" si="47"/>
        <v>#VALUE!</v>
      </c>
      <c r="EZ44" t="str" cm="1">
        <f t="array" aca="1" ref="EZ44" ca="1">IF(SUM(IFERROR(EU44:EY44, 0))+TODAY()*0=0, "Invalid", "Valid")</f>
        <v>Invalid</v>
      </c>
      <c r="FD44">
        <f>'Input Sheet'!$L44</f>
        <v>0</v>
      </c>
      <c r="FE44" t="str" cm="1">
        <f t="array" aca="1" ref="FE44" ca="1">IFERROR(AVERAGE(_xlfn._xlws.FILTER(tgene16_ct_vals,(tgene16_sample_list='Input Sheet'!$L44)*(tgene16_ct_vals&lt;&gt;0))),"all reps 0")</f>
        <v>all reps 0</v>
      </c>
      <c r="FF44" t="e">
        <f t="shared" ca="1" si="48"/>
        <v>#VALUE!</v>
      </c>
      <c r="FG44" t="e">
        <f t="shared" ca="1" si="49"/>
        <v>#VALUE!</v>
      </c>
      <c r="FH44" t="e">
        <f t="shared" ca="1" si="76"/>
        <v>#VALUE!</v>
      </c>
      <c r="FI44" t="e">
        <f t="shared" ca="1" si="50"/>
        <v>#VALUE!</v>
      </c>
      <c r="FJ44" t="str" cm="1">
        <f t="array" aca="1" ref="FJ44" ca="1">IF(SUM(IFERROR(FE44:FI44, 0))+TODAY()*0=0, "Invalid", "Valid")</f>
        <v>Invalid</v>
      </c>
      <c r="FN44">
        <f>'Input Sheet'!$L44</f>
        <v>0</v>
      </c>
      <c r="FO44" t="str" cm="1">
        <f t="array" aca="1" ref="FO44" ca="1">IFERROR(AVERAGE(_xlfn._xlws.FILTER(tgene17_ct_vals,(tgene17_sample_list='Input Sheet'!$L44)*(tgene17_ct_vals&lt;&gt;0))),"all reps 0")</f>
        <v>all reps 0</v>
      </c>
      <c r="FP44" t="e">
        <f t="shared" ca="1" si="51"/>
        <v>#VALUE!</v>
      </c>
      <c r="FQ44" t="e">
        <f t="shared" ca="1" si="52"/>
        <v>#VALUE!</v>
      </c>
      <c r="FR44" t="e">
        <f t="shared" ca="1" si="77"/>
        <v>#VALUE!</v>
      </c>
      <c r="FS44" t="e">
        <f t="shared" ca="1" si="53"/>
        <v>#VALUE!</v>
      </c>
      <c r="FT44" t="str" cm="1">
        <f t="array" aca="1" ref="FT44" ca="1">IF(SUM(IFERROR(FO44:FS44, 0))+TODAY()*0=0, "Invalid", "Valid")</f>
        <v>Invalid</v>
      </c>
      <c r="FX44">
        <f>'Input Sheet'!$L44</f>
        <v>0</v>
      </c>
      <c r="FY44" t="str" cm="1">
        <f t="array" aca="1" ref="FY44" ca="1">IFERROR(AVERAGE(_xlfn._xlws.FILTER(tgene18_ct_vals,(tgene18_sample_list='Input Sheet'!$L44)*(tgene18_ct_vals&lt;&gt;0))),"all reps 0")</f>
        <v>all reps 0</v>
      </c>
      <c r="FZ44" t="e">
        <f t="shared" ca="1" si="54"/>
        <v>#VALUE!</v>
      </c>
      <c r="GA44" t="e">
        <f t="shared" ca="1" si="55"/>
        <v>#VALUE!</v>
      </c>
      <c r="GB44" t="e">
        <f t="shared" ca="1" si="78"/>
        <v>#VALUE!</v>
      </c>
      <c r="GC44" t="e">
        <f t="shared" ca="1" si="56"/>
        <v>#VALUE!</v>
      </c>
      <c r="GD44" t="str" cm="1">
        <f t="array" aca="1" ref="GD44" ca="1">IF(SUM(IFERROR(FY44:GC44, 0))+TODAY()*0=0, "Invalid", "Valid")</f>
        <v>Invalid</v>
      </c>
      <c r="GH44">
        <f>'Input Sheet'!$L44</f>
        <v>0</v>
      </c>
      <c r="GI44" t="str" cm="1">
        <f t="array" aca="1" ref="GI44" ca="1">IFERROR(AVERAGE(_xlfn._xlws.FILTER(tgene19_ct_vals,(tgene19_sample_list='Input Sheet'!$L44)*(tgene19_ct_vals&lt;&gt;0))),"all reps 0")</f>
        <v>all reps 0</v>
      </c>
      <c r="GJ44" t="e">
        <f t="shared" ca="1" si="57"/>
        <v>#VALUE!</v>
      </c>
      <c r="GK44" t="e">
        <f t="shared" ca="1" si="58"/>
        <v>#VALUE!</v>
      </c>
      <c r="GL44" t="e">
        <f t="shared" ca="1" si="79"/>
        <v>#VALUE!</v>
      </c>
      <c r="GM44" t="e">
        <f t="shared" ca="1" si="59"/>
        <v>#VALUE!</v>
      </c>
      <c r="GN44" t="str" cm="1">
        <f t="array" aca="1" ref="GN44" ca="1">IF(SUM(IFERROR(GI44:GM44, 0))+TODAY()*0=0, "Invalid", "Valid")</f>
        <v>Invalid</v>
      </c>
      <c r="GR44">
        <f>'Input Sheet'!$L44</f>
        <v>0</v>
      </c>
      <c r="GS44" t="str" cm="1">
        <f t="array" aca="1" ref="GS44" ca="1">IFERROR(AVERAGE(_xlfn._xlws.FILTER(tgene20_ct_vals,(tgene20_sample_list='Input Sheet'!$L44)*(tgene20_ct_vals&lt;&gt;0))),"all reps 0")</f>
        <v>all reps 0</v>
      </c>
      <c r="GT44" t="e">
        <f t="shared" ca="1" si="60"/>
        <v>#VALUE!</v>
      </c>
      <c r="GU44" t="e">
        <f t="shared" ca="1" si="61"/>
        <v>#VALUE!</v>
      </c>
      <c r="GV44" t="e">
        <f t="shared" ca="1" si="80"/>
        <v>#VALUE!</v>
      </c>
      <c r="GW44" t="e">
        <f t="shared" ca="1" si="62"/>
        <v>#VALUE!</v>
      </c>
      <c r="GX44" t="str" cm="1">
        <f t="array" aca="1" ref="GX44" ca="1">IF(SUM(IFERROR(GS44:GW44, 0))+TODAY()*0=0, "Invalid", "Valid")</f>
        <v>Invalid</v>
      </c>
    </row>
    <row r="45" spans="4:206" x14ac:dyDescent="0.2">
      <c r="D45">
        <f>'Input Sheet'!$L45</f>
        <v>0</v>
      </c>
      <c r="E45" cm="1">
        <f t="array" aca="1" ref="E45" ca="1">IFERROR(AVERAGE(_xlfn._xlws.FILTER(hk_ct_vals,(hk_sample_list='Input Sheet'!$L45)*(hk_ct_vals&lt;&gt;0))),0)</f>
        <v>0</v>
      </c>
      <c r="F45" t="str">
        <f t="shared" ca="1" si="0"/>
        <v>Invalid</v>
      </c>
      <c r="J45">
        <f>'Input Sheet'!$L45</f>
        <v>0</v>
      </c>
      <c r="K45" t="str" cm="1">
        <f t="array" aca="1" ref="K45" ca="1">IFERROR(AVERAGE(_xlfn._xlws.FILTER(tgene1_ct_vals,(tgene1_sample_list='Input Sheet'!$L45)*(tgene1_ct_vals&lt;&gt;0))),"")</f>
        <v/>
      </c>
      <c r="L45" t="e">
        <f t="shared" ca="1" si="1"/>
        <v>#VALUE!</v>
      </c>
      <c r="M45" t="e">
        <f t="shared" ca="1" si="2"/>
        <v>#VALUE!</v>
      </c>
      <c r="N45" t="e">
        <f t="shared" ca="1" si="3"/>
        <v>#VALUE!</v>
      </c>
      <c r="O45" t="e">
        <f t="shared" ca="1" si="4"/>
        <v>#VALUE!</v>
      </c>
      <c r="P45" t="str" cm="1">
        <f t="array" aca="1" ref="P45" ca="1">IF(SUM(IFERROR(K45:O45, 0))+TODAY()*0=0, "Invalid", "Valid")</f>
        <v>Invalid</v>
      </c>
      <c r="T45">
        <f>'Input Sheet'!$L45</f>
        <v>0</v>
      </c>
      <c r="U45" t="str" cm="1">
        <f t="array" aca="1" ref="U45" ca="1">IFERROR(AVERAGE(_xlfn._xlws.FILTER(tgene2_ct_vals,(tgene2_sample_list='Input Sheet'!$L45)*(tgene2_ct_vals&lt;&gt;0))),"all reps 0")</f>
        <v>all reps 0</v>
      </c>
      <c r="V45" t="e">
        <f t="shared" ca="1" si="5"/>
        <v>#VALUE!</v>
      </c>
      <c r="W45" t="e">
        <f t="shared" ca="1" si="6"/>
        <v>#VALUE!</v>
      </c>
      <c r="X45" t="e">
        <f t="shared" ca="1" si="7"/>
        <v>#VALUE!</v>
      </c>
      <c r="Y45" t="e">
        <f t="shared" ca="1" si="8"/>
        <v>#VALUE!</v>
      </c>
      <c r="Z45" t="str" cm="1">
        <f t="array" aca="1" ref="Z45" ca="1">IF(SUM(IFERROR(U45:Y45, 0))+TODAY()*0=0, "Invalid", "Valid")</f>
        <v>Invalid</v>
      </c>
      <c r="AD45">
        <f>'Input Sheet'!$L45</f>
        <v>0</v>
      </c>
      <c r="AE45" t="str" cm="1">
        <f t="array" aca="1" ref="AE45" ca="1">IFERROR(AVERAGE(_xlfn._xlws.FILTER(tgene3_ct_vals,(tgene3_sample_list='Input Sheet'!$L45)*(tgene3_ct_vals&lt;&gt;0))),"all reps 0")</f>
        <v>all reps 0</v>
      </c>
      <c r="AF45" t="e">
        <f t="shared" ca="1" si="9"/>
        <v>#VALUE!</v>
      </c>
      <c r="AG45" t="e">
        <f t="shared" ca="1" si="10"/>
        <v>#VALUE!</v>
      </c>
      <c r="AH45" t="e">
        <f t="shared" ca="1" si="63"/>
        <v>#VALUE!</v>
      </c>
      <c r="AI45" t="e">
        <f t="shared" ca="1" si="11"/>
        <v>#VALUE!</v>
      </c>
      <c r="AJ45" t="str" cm="1">
        <f t="array" aca="1" ref="AJ45" ca="1">IF(SUM(IFERROR(AE45:AI45, 0))+TODAY()*0=0, "Invalid", "Valid")</f>
        <v>Invalid</v>
      </c>
      <c r="AN45">
        <f>'Input Sheet'!$L45</f>
        <v>0</v>
      </c>
      <c r="AO45" t="str" cm="1">
        <f t="array" aca="1" ref="AO45" ca="1">IFERROR(AVERAGE(_xlfn._xlws.FILTER(tgene4_ct_vals,(tgene4_sample_list='Input Sheet'!$L45)*(tgene4_ct_vals&lt;&gt;0))),"all reps 0")</f>
        <v>all reps 0</v>
      </c>
      <c r="AP45" t="e">
        <f t="shared" ca="1" si="12"/>
        <v>#VALUE!</v>
      </c>
      <c r="AQ45" t="e">
        <f t="shared" ca="1" si="13"/>
        <v>#VALUE!</v>
      </c>
      <c r="AR45" t="e">
        <f t="shared" ca="1" si="64"/>
        <v>#VALUE!</v>
      </c>
      <c r="AS45" t="e">
        <f t="shared" ca="1" si="14"/>
        <v>#VALUE!</v>
      </c>
      <c r="AT45" t="str" cm="1">
        <f t="array" aca="1" ref="AT45" ca="1">IF(SUM(IFERROR(AO45:AS45, 0))+TODAY()*0=0, "Invalid", "Valid")</f>
        <v>Invalid</v>
      </c>
      <c r="AX45">
        <f>'Input Sheet'!$L45</f>
        <v>0</v>
      </c>
      <c r="AY45" t="str" cm="1">
        <f t="array" aca="1" ref="AY45" ca="1">IFERROR(AVERAGE(_xlfn._xlws.FILTER(tgene5_ct_vals,(tgene5_sample_list='Input Sheet'!$L45)*(tgene5_ct_vals&lt;&gt;0))),"all reps 0")</f>
        <v>all reps 0</v>
      </c>
      <c r="AZ45" t="e">
        <f t="shared" ca="1" si="15"/>
        <v>#VALUE!</v>
      </c>
      <c r="BA45" t="e">
        <f t="shared" ca="1" si="16"/>
        <v>#VALUE!</v>
      </c>
      <c r="BB45" t="e">
        <f t="shared" ca="1" si="65"/>
        <v>#VALUE!</v>
      </c>
      <c r="BC45" t="e">
        <f t="shared" ca="1" si="17"/>
        <v>#VALUE!</v>
      </c>
      <c r="BD45" t="str" cm="1">
        <f t="array" aca="1" ref="BD45" ca="1">IF(SUM(IFERROR(AY45:BC45, 0))+TODAY()*0=0, "Invalid", "Valid")</f>
        <v>Invalid</v>
      </c>
      <c r="BH45">
        <f>'Input Sheet'!$L45</f>
        <v>0</v>
      </c>
      <c r="BI45" t="str" cm="1">
        <f t="array" aca="1" ref="BI45" ca="1">IFERROR(AVERAGE(_xlfn._xlws.FILTER(tgene6_ct_vals,(tgene6_sample_list='Input Sheet'!$L45)*(tgene6_ct_vals&lt;&gt;0))),"all reps 0")</f>
        <v>all reps 0</v>
      </c>
      <c r="BJ45" t="e">
        <f t="shared" ca="1" si="18"/>
        <v>#VALUE!</v>
      </c>
      <c r="BK45" t="e">
        <f t="shared" ca="1" si="19"/>
        <v>#VALUE!</v>
      </c>
      <c r="BL45" t="e">
        <f t="shared" ca="1" si="66"/>
        <v>#VALUE!</v>
      </c>
      <c r="BM45" t="e">
        <f t="shared" ca="1" si="20"/>
        <v>#VALUE!</v>
      </c>
      <c r="BN45" t="str" cm="1">
        <f t="array" aca="1" ref="BN45" ca="1">IF(SUM(IFERROR(BI45:BM45, 0))+TODAY()*0=0, "Invalid", "Valid")</f>
        <v>Invalid</v>
      </c>
      <c r="BR45">
        <f>'Input Sheet'!$L45</f>
        <v>0</v>
      </c>
      <c r="BS45" t="str" cm="1">
        <f t="array" aca="1" ref="BS45" ca="1">IFERROR(AVERAGE(_xlfn._xlws.FILTER(tgene7_ct_vals,(tgene7_sample_list='Input Sheet'!$L45)*(tgene7_ct_vals&lt;&gt;0))),"all reps 0")</f>
        <v>all reps 0</v>
      </c>
      <c r="BT45" t="e">
        <f t="shared" ca="1" si="21"/>
        <v>#VALUE!</v>
      </c>
      <c r="BU45" t="e">
        <f t="shared" ca="1" si="22"/>
        <v>#VALUE!</v>
      </c>
      <c r="BV45" t="e">
        <f t="shared" ca="1" si="67"/>
        <v>#VALUE!</v>
      </c>
      <c r="BW45" t="e">
        <f t="shared" ca="1" si="23"/>
        <v>#VALUE!</v>
      </c>
      <c r="BX45" t="str" cm="1">
        <f t="array" aca="1" ref="BX45" ca="1">IF(SUM(IFERROR(BS45:BW45, 0))+TODAY()*0=0, "Invalid", "Valid")</f>
        <v>Invalid</v>
      </c>
      <c r="CB45">
        <f>'Input Sheet'!$L45</f>
        <v>0</v>
      </c>
      <c r="CC45" t="str" cm="1">
        <f t="array" aca="1" ref="CC45" ca="1">IFERROR(AVERAGE(_xlfn._xlws.FILTER(tgene8_ct_vals,(tgene8_sample_list='Input Sheet'!$L45)*(tgene8_ct_vals&lt;&gt;0))),"all reps 0")</f>
        <v>all reps 0</v>
      </c>
      <c r="CD45" t="e">
        <f t="shared" ca="1" si="24"/>
        <v>#VALUE!</v>
      </c>
      <c r="CE45" t="e">
        <f t="shared" ca="1" si="25"/>
        <v>#VALUE!</v>
      </c>
      <c r="CF45" t="e">
        <f t="shared" ca="1" si="68"/>
        <v>#VALUE!</v>
      </c>
      <c r="CG45" t="e">
        <f t="shared" ca="1" si="26"/>
        <v>#VALUE!</v>
      </c>
      <c r="CH45" t="str" cm="1">
        <f t="array" aca="1" ref="CH45" ca="1">IF(SUM(IFERROR(CC45:CG45, 0))+TODAY()*0=0, "Invalid", "Valid")</f>
        <v>Invalid</v>
      </c>
      <c r="CL45">
        <f>'Input Sheet'!$L45</f>
        <v>0</v>
      </c>
      <c r="CM45" t="str" cm="1">
        <f t="array" aca="1" ref="CM45" ca="1">IFERROR(AVERAGE(_xlfn._xlws.FILTER(tgene9_ct_vals,(tgene9_sample_list='Input Sheet'!$L45)*(tgene9_ct_vals&lt;&gt;0))),"all reps 0")</f>
        <v>all reps 0</v>
      </c>
      <c r="CN45" t="e">
        <f t="shared" ca="1" si="27"/>
        <v>#VALUE!</v>
      </c>
      <c r="CO45" t="e">
        <f t="shared" ca="1" si="28"/>
        <v>#VALUE!</v>
      </c>
      <c r="CP45" t="e">
        <f t="shared" ca="1" si="69"/>
        <v>#VALUE!</v>
      </c>
      <c r="CQ45" t="e">
        <f t="shared" ca="1" si="29"/>
        <v>#VALUE!</v>
      </c>
      <c r="CR45" t="str" cm="1">
        <f t="array" aca="1" ref="CR45" ca="1">IF(SUM(IFERROR(CM45:CQ45, 0))+TODAY()*0=0, "Invalid", "Valid")</f>
        <v>Invalid</v>
      </c>
      <c r="CV45">
        <f>'Input Sheet'!$L45</f>
        <v>0</v>
      </c>
      <c r="CW45" t="str" cm="1">
        <f t="array" aca="1" ref="CW45" ca="1">IFERROR(AVERAGE(_xlfn._xlws.FILTER(tgene10_ct_vals,(tgene10_sample_list='Input Sheet'!$L45)*(tgene10_ct_vals&lt;&gt;0))),"all reps 0")</f>
        <v>all reps 0</v>
      </c>
      <c r="CX45" t="e">
        <f t="shared" ca="1" si="30"/>
        <v>#VALUE!</v>
      </c>
      <c r="CY45" t="e">
        <f t="shared" ca="1" si="31"/>
        <v>#VALUE!</v>
      </c>
      <c r="CZ45" t="e">
        <f t="shared" ca="1" si="70"/>
        <v>#VALUE!</v>
      </c>
      <c r="DA45" t="e">
        <f t="shared" ca="1" si="32"/>
        <v>#VALUE!</v>
      </c>
      <c r="DB45" t="str" cm="1">
        <f t="array" aca="1" ref="DB45" ca="1">IF(SUM(IFERROR(CW45:DA45, 0))+TODAY()*0=0, "Invalid", "Valid")</f>
        <v>Invalid</v>
      </c>
      <c r="DF45">
        <f>'Input Sheet'!$L45</f>
        <v>0</v>
      </c>
      <c r="DG45" t="str" cm="1">
        <f t="array" aca="1" ref="DG45" ca="1">IFERROR(AVERAGE(_xlfn._xlws.FILTER(tgene11_ct_vals,(tgene11_sample_list='Input Sheet'!$L45)*(tgene11_ct_vals&lt;&gt;0))),"all reps 0")</f>
        <v>all reps 0</v>
      </c>
      <c r="DH45" t="e">
        <f t="shared" ca="1" si="33"/>
        <v>#VALUE!</v>
      </c>
      <c r="DI45" t="e">
        <f t="shared" ca="1" si="34"/>
        <v>#VALUE!</v>
      </c>
      <c r="DJ45" t="e">
        <f t="shared" ca="1" si="71"/>
        <v>#VALUE!</v>
      </c>
      <c r="DK45" t="e">
        <f t="shared" ca="1" si="35"/>
        <v>#VALUE!</v>
      </c>
      <c r="DL45" t="str" cm="1">
        <f t="array" aca="1" ref="DL45" ca="1">IF(SUM(IFERROR(DG45:DK45, 0))+TODAY()*0=0, "Invalid", "Valid")</f>
        <v>Invalid</v>
      </c>
      <c r="DP45">
        <f>'Input Sheet'!$L45</f>
        <v>0</v>
      </c>
      <c r="DQ45" t="str" cm="1">
        <f t="array" aca="1" ref="DQ45" ca="1">IFERROR(AVERAGE(_xlfn._xlws.FILTER(tgene12_ct_vals,(tgene12_sample_list='Input Sheet'!$L45)*(tgene12_ct_vals&lt;&gt;0))),"all reps 0")</f>
        <v>all reps 0</v>
      </c>
      <c r="DR45" t="e">
        <f t="shared" ca="1" si="36"/>
        <v>#VALUE!</v>
      </c>
      <c r="DS45" t="e">
        <f t="shared" ca="1" si="37"/>
        <v>#VALUE!</v>
      </c>
      <c r="DT45" t="e">
        <f t="shared" ca="1" si="72"/>
        <v>#VALUE!</v>
      </c>
      <c r="DU45" t="e">
        <f t="shared" ca="1" si="38"/>
        <v>#VALUE!</v>
      </c>
      <c r="DV45" t="str" cm="1">
        <f t="array" aca="1" ref="DV45" ca="1">IF(SUM(IFERROR(DQ45:DU45, 0))+TODAY()*0=0, "Invalid", "Valid")</f>
        <v>Invalid</v>
      </c>
      <c r="DZ45">
        <f>'Input Sheet'!$L45</f>
        <v>0</v>
      </c>
      <c r="EA45" t="str" cm="1">
        <f t="array" aca="1" ref="EA45" ca="1">IFERROR(AVERAGE(_xlfn._xlws.FILTER(tgene13_ct_vals,(tgene13_sample_list='Input Sheet'!$L45)*(tgene13_ct_vals&lt;&gt;0))),"all reps 0")</f>
        <v>all reps 0</v>
      </c>
      <c r="EB45" t="e">
        <f t="shared" ca="1" si="39"/>
        <v>#VALUE!</v>
      </c>
      <c r="EC45" t="e">
        <f t="shared" ca="1" si="40"/>
        <v>#VALUE!</v>
      </c>
      <c r="ED45" t="e">
        <f t="shared" ca="1" si="73"/>
        <v>#VALUE!</v>
      </c>
      <c r="EE45" t="e">
        <f t="shared" ca="1" si="41"/>
        <v>#VALUE!</v>
      </c>
      <c r="EF45" t="str" cm="1">
        <f t="array" aca="1" ref="EF45" ca="1">IF(SUM(IFERROR(EA45:EE45, 0))+TODAY()*0=0, "Invalid", "Valid")</f>
        <v>Invalid</v>
      </c>
      <c r="EJ45">
        <f>'Input Sheet'!$L45</f>
        <v>0</v>
      </c>
      <c r="EK45" t="str" cm="1">
        <f t="array" aca="1" ref="EK45" ca="1">IFERROR(AVERAGE(_xlfn._xlws.FILTER(tgene14_ct_vals,(tgene14_sample_list='Input Sheet'!$L45)*(tgene14_ct_vals&lt;&gt;0))),"all reps 0")</f>
        <v>all reps 0</v>
      </c>
      <c r="EL45" t="e">
        <f t="shared" ca="1" si="42"/>
        <v>#VALUE!</v>
      </c>
      <c r="EM45" t="e">
        <f t="shared" ca="1" si="43"/>
        <v>#VALUE!</v>
      </c>
      <c r="EN45" t="e">
        <f t="shared" ca="1" si="74"/>
        <v>#VALUE!</v>
      </c>
      <c r="EO45" t="e">
        <f t="shared" ca="1" si="44"/>
        <v>#VALUE!</v>
      </c>
      <c r="EP45" t="str" cm="1">
        <f t="array" aca="1" ref="EP45" ca="1">IF(SUM(IFERROR(EK45:EO45, 0))+TODAY()*0=0, "Invalid", "Valid")</f>
        <v>Invalid</v>
      </c>
      <c r="ET45">
        <f>'Input Sheet'!$L45</f>
        <v>0</v>
      </c>
      <c r="EU45" t="str" cm="1">
        <f t="array" aca="1" ref="EU45" ca="1">IFERROR(AVERAGE(_xlfn._xlws.FILTER(tgene15_ct_vals,(tgene15_sample_list='Input Sheet'!$L45)*(tgene15_ct_vals&lt;&gt;0))),"all reps 0")</f>
        <v>all reps 0</v>
      </c>
      <c r="EV45" t="e">
        <f t="shared" ca="1" si="45"/>
        <v>#VALUE!</v>
      </c>
      <c r="EW45" t="e">
        <f t="shared" ca="1" si="46"/>
        <v>#VALUE!</v>
      </c>
      <c r="EX45" t="e">
        <f t="shared" ca="1" si="75"/>
        <v>#VALUE!</v>
      </c>
      <c r="EY45" t="e">
        <f t="shared" ca="1" si="47"/>
        <v>#VALUE!</v>
      </c>
      <c r="EZ45" t="str" cm="1">
        <f t="array" aca="1" ref="EZ45" ca="1">IF(SUM(IFERROR(EU45:EY45, 0))+TODAY()*0=0, "Invalid", "Valid")</f>
        <v>Invalid</v>
      </c>
      <c r="FD45">
        <f>'Input Sheet'!$L45</f>
        <v>0</v>
      </c>
      <c r="FE45" t="str" cm="1">
        <f t="array" aca="1" ref="FE45" ca="1">IFERROR(AVERAGE(_xlfn._xlws.FILTER(tgene16_ct_vals,(tgene16_sample_list='Input Sheet'!$L45)*(tgene16_ct_vals&lt;&gt;0))),"all reps 0")</f>
        <v>all reps 0</v>
      </c>
      <c r="FF45" t="e">
        <f t="shared" ca="1" si="48"/>
        <v>#VALUE!</v>
      </c>
      <c r="FG45" t="e">
        <f t="shared" ca="1" si="49"/>
        <v>#VALUE!</v>
      </c>
      <c r="FH45" t="e">
        <f t="shared" ca="1" si="76"/>
        <v>#VALUE!</v>
      </c>
      <c r="FI45" t="e">
        <f t="shared" ca="1" si="50"/>
        <v>#VALUE!</v>
      </c>
      <c r="FJ45" t="str" cm="1">
        <f t="array" aca="1" ref="FJ45" ca="1">IF(SUM(IFERROR(FE45:FI45, 0))+TODAY()*0=0, "Invalid", "Valid")</f>
        <v>Invalid</v>
      </c>
      <c r="FN45">
        <f>'Input Sheet'!$L45</f>
        <v>0</v>
      </c>
      <c r="FO45" t="str" cm="1">
        <f t="array" aca="1" ref="FO45" ca="1">IFERROR(AVERAGE(_xlfn._xlws.FILTER(tgene17_ct_vals,(tgene17_sample_list='Input Sheet'!$L45)*(tgene17_ct_vals&lt;&gt;0))),"all reps 0")</f>
        <v>all reps 0</v>
      </c>
      <c r="FP45" t="e">
        <f t="shared" ca="1" si="51"/>
        <v>#VALUE!</v>
      </c>
      <c r="FQ45" t="e">
        <f t="shared" ca="1" si="52"/>
        <v>#VALUE!</v>
      </c>
      <c r="FR45" t="e">
        <f t="shared" ca="1" si="77"/>
        <v>#VALUE!</v>
      </c>
      <c r="FS45" t="e">
        <f t="shared" ca="1" si="53"/>
        <v>#VALUE!</v>
      </c>
      <c r="FT45" t="str" cm="1">
        <f t="array" aca="1" ref="FT45" ca="1">IF(SUM(IFERROR(FO45:FS45, 0))+TODAY()*0=0, "Invalid", "Valid")</f>
        <v>Invalid</v>
      </c>
      <c r="FX45">
        <f>'Input Sheet'!$L45</f>
        <v>0</v>
      </c>
      <c r="FY45" t="str" cm="1">
        <f t="array" aca="1" ref="FY45" ca="1">IFERROR(AVERAGE(_xlfn._xlws.FILTER(tgene18_ct_vals,(tgene18_sample_list='Input Sheet'!$L45)*(tgene18_ct_vals&lt;&gt;0))),"all reps 0")</f>
        <v>all reps 0</v>
      </c>
      <c r="FZ45" t="e">
        <f t="shared" ca="1" si="54"/>
        <v>#VALUE!</v>
      </c>
      <c r="GA45" t="e">
        <f t="shared" ca="1" si="55"/>
        <v>#VALUE!</v>
      </c>
      <c r="GB45" t="e">
        <f t="shared" ca="1" si="78"/>
        <v>#VALUE!</v>
      </c>
      <c r="GC45" t="e">
        <f t="shared" ca="1" si="56"/>
        <v>#VALUE!</v>
      </c>
      <c r="GD45" t="str" cm="1">
        <f t="array" aca="1" ref="GD45" ca="1">IF(SUM(IFERROR(FY45:GC45, 0))+TODAY()*0=0, "Invalid", "Valid")</f>
        <v>Invalid</v>
      </c>
      <c r="GH45">
        <f>'Input Sheet'!$L45</f>
        <v>0</v>
      </c>
      <c r="GI45" t="str" cm="1">
        <f t="array" aca="1" ref="GI45" ca="1">IFERROR(AVERAGE(_xlfn._xlws.FILTER(tgene19_ct_vals,(tgene19_sample_list='Input Sheet'!$L45)*(tgene19_ct_vals&lt;&gt;0))),"all reps 0")</f>
        <v>all reps 0</v>
      </c>
      <c r="GJ45" t="e">
        <f t="shared" ca="1" si="57"/>
        <v>#VALUE!</v>
      </c>
      <c r="GK45" t="e">
        <f t="shared" ca="1" si="58"/>
        <v>#VALUE!</v>
      </c>
      <c r="GL45" t="e">
        <f t="shared" ca="1" si="79"/>
        <v>#VALUE!</v>
      </c>
      <c r="GM45" t="e">
        <f t="shared" ca="1" si="59"/>
        <v>#VALUE!</v>
      </c>
      <c r="GN45" t="str" cm="1">
        <f t="array" aca="1" ref="GN45" ca="1">IF(SUM(IFERROR(GI45:GM45, 0))+TODAY()*0=0, "Invalid", "Valid")</f>
        <v>Invalid</v>
      </c>
      <c r="GR45">
        <f>'Input Sheet'!$L45</f>
        <v>0</v>
      </c>
      <c r="GS45" t="str" cm="1">
        <f t="array" aca="1" ref="GS45" ca="1">IFERROR(AVERAGE(_xlfn._xlws.FILTER(tgene20_ct_vals,(tgene20_sample_list='Input Sheet'!$L45)*(tgene20_ct_vals&lt;&gt;0))),"all reps 0")</f>
        <v>all reps 0</v>
      </c>
      <c r="GT45" t="e">
        <f t="shared" ca="1" si="60"/>
        <v>#VALUE!</v>
      </c>
      <c r="GU45" t="e">
        <f t="shared" ca="1" si="61"/>
        <v>#VALUE!</v>
      </c>
      <c r="GV45" t="e">
        <f t="shared" ca="1" si="80"/>
        <v>#VALUE!</v>
      </c>
      <c r="GW45" t="e">
        <f t="shared" ca="1" si="62"/>
        <v>#VALUE!</v>
      </c>
      <c r="GX45" t="str" cm="1">
        <f t="array" aca="1" ref="GX45" ca="1">IF(SUM(IFERROR(GS45:GW45, 0))+TODAY()*0=0, "Invalid", "Valid")</f>
        <v>Invalid</v>
      </c>
    </row>
    <row r="46" spans="4:206" x14ac:dyDescent="0.2">
      <c r="D46">
        <f>'Input Sheet'!$L46</f>
        <v>0</v>
      </c>
      <c r="E46" cm="1">
        <f t="array" aca="1" ref="E46" ca="1">IFERROR(AVERAGE(_xlfn._xlws.FILTER(hk_ct_vals,(hk_sample_list='Input Sheet'!$L46)*(hk_ct_vals&lt;&gt;0))),0)</f>
        <v>0</v>
      </c>
      <c r="F46" t="str">
        <f t="shared" ca="1" si="0"/>
        <v>Invalid</v>
      </c>
      <c r="J46">
        <f>'Input Sheet'!$L46</f>
        <v>0</v>
      </c>
      <c r="K46" t="str" cm="1">
        <f t="array" aca="1" ref="K46" ca="1">IFERROR(AVERAGE(_xlfn._xlws.FILTER(tgene1_ct_vals,(tgene1_sample_list='Input Sheet'!$L46)*(tgene1_ct_vals&lt;&gt;0))),"")</f>
        <v/>
      </c>
      <c r="L46" t="e">
        <f t="shared" ca="1" si="1"/>
        <v>#VALUE!</v>
      </c>
      <c r="M46" t="e">
        <f t="shared" ca="1" si="2"/>
        <v>#VALUE!</v>
      </c>
      <c r="N46" t="e">
        <f t="shared" ca="1" si="3"/>
        <v>#VALUE!</v>
      </c>
      <c r="O46" t="e">
        <f t="shared" ca="1" si="4"/>
        <v>#VALUE!</v>
      </c>
      <c r="P46" t="str" cm="1">
        <f t="array" aca="1" ref="P46" ca="1">IF(SUM(IFERROR(K46:O46, 0))+TODAY()*0=0, "Invalid", "Valid")</f>
        <v>Invalid</v>
      </c>
      <c r="T46">
        <f>'Input Sheet'!$L46</f>
        <v>0</v>
      </c>
      <c r="U46" t="str" cm="1">
        <f t="array" aca="1" ref="U46" ca="1">IFERROR(AVERAGE(_xlfn._xlws.FILTER(tgene2_ct_vals,(tgene2_sample_list='Input Sheet'!$L46)*(tgene2_ct_vals&lt;&gt;0))),"all reps 0")</f>
        <v>all reps 0</v>
      </c>
      <c r="V46" t="e">
        <f t="shared" ca="1" si="5"/>
        <v>#VALUE!</v>
      </c>
      <c r="W46" t="e">
        <f t="shared" ca="1" si="6"/>
        <v>#VALUE!</v>
      </c>
      <c r="X46" t="e">
        <f t="shared" ca="1" si="7"/>
        <v>#VALUE!</v>
      </c>
      <c r="Y46" t="e">
        <f t="shared" ca="1" si="8"/>
        <v>#VALUE!</v>
      </c>
      <c r="Z46" t="str" cm="1">
        <f t="array" aca="1" ref="Z46" ca="1">IF(SUM(IFERROR(U46:Y46, 0))+TODAY()*0=0, "Invalid", "Valid")</f>
        <v>Invalid</v>
      </c>
      <c r="AD46">
        <f>'Input Sheet'!$L46</f>
        <v>0</v>
      </c>
      <c r="AE46" t="str" cm="1">
        <f t="array" aca="1" ref="AE46" ca="1">IFERROR(AVERAGE(_xlfn._xlws.FILTER(tgene3_ct_vals,(tgene3_sample_list='Input Sheet'!$L46)*(tgene3_ct_vals&lt;&gt;0))),"all reps 0")</f>
        <v>all reps 0</v>
      </c>
      <c r="AF46" t="e">
        <f t="shared" ca="1" si="9"/>
        <v>#VALUE!</v>
      </c>
      <c r="AG46" t="e">
        <f t="shared" ca="1" si="10"/>
        <v>#VALUE!</v>
      </c>
      <c r="AH46" t="e">
        <f t="shared" ca="1" si="63"/>
        <v>#VALUE!</v>
      </c>
      <c r="AI46" t="e">
        <f t="shared" ca="1" si="11"/>
        <v>#VALUE!</v>
      </c>
      <c r="AJ46" t="str" cm="1">
        <f t="array" aca="1" ref="AJ46" ca="1">IF(SUM(IFERROR(AE46:AI46, 0))+TODAY()*0=0, "Invalid", "Valid")</f>
        <v>Invalid</v>
      </c>
      <c r="AN46">
        <f>'Input Sheet'!$L46</f>
        <v>0</v>
      </c>
      <c r="AO46" t="str" cm="1">
        <f t="array" aca="1" ref="AO46" ca="1">IFERROR(AVERAGE(_xlfn._xlws.FILTER(tgene4_ct_vals,(tgene4_sample_list='Input Sheet'!$L46)*(tgene4_ct_vals&lt;&gt;0))),"all reps 0")</f>
        <v>all reps 0</v>
      </c>
      <c r="AP46" t="e">
        <f t="shared" ca="1" si="12"/>
        <v>#VALUE!</v>
      </c>
      <c r="AQ46" t="e">
        <f t="shared" ca="1" si="13"/>
        <v>#VALUE!</v>
      </c>
      <c r="AR46" t="e">
        <f t="shared" ca="1" si="64"/>
        <v>#VALUE!</v>
      </c>
      <c r="AS46" t="e">
        <f t="shared" ca="1" si="14"/>
        <v>#VALUE!</v>
      </c>
      <c r="AT46" t="str" cm="1">
        <f t="array" aca="1" ref="AT46" ca="1">IF(SUM(IFERROR(AO46:AS46, 0))+TODAY()*0=0, "Invalid", "Valid")</f>
        <v>Invalid</v>
      </c>
      <c r="AX46">
        <f>'Input Sheet'!$L46</f>
        <v>0</v>
      </c>
      <c r="AY46" t="str" cm="1">
        <f t="array" aca="1" ref="AY46" ca="1">IFERROR(AVERAGE(_xlfn._xlws.FILTER(tgene5_ct_vals,(tgene5_sample_list='Input Sheet'!$L46)*(tgene5_ct_vals&lt;&gt;0))),"all reps 0")</f>
        <v>all reps 0</v>
      </c>
      <c r="AZ46" t="e">
        <f t="shared" ca="1" si="15"/>
        <v>#VALUE!</v>
      </c>
      <c r="BA46" t="e">
        <f t="shared" ca="1" si="16"/>
        <v>#VALUE!</v>
      </c>
      <c r="BB46" t="e">
        <f t="shared" ca="1" si="65"/>
        <v>#VALUE!</v>
      </c>
      <c r="BC46" t="e">
        <f t="shared" ca="1" si="17"/>
        <v>#VALUE!</v>
      </c>
      <c r="BD46" t="str" cm="1">
        <f t="array" aca="1" ref="BD46" ca="1">IF(SUM(IFERROR(AY46:BC46, 0))+TODAY()*0=0, "Invalid", "Valid")</f>
        <v>Invalid</v>
      </c>
      <c r="BH46">
        <f>'Input Sheet'!$L46</f>
        <v>0</v>
      </c>
      <c r="BI46" t="str" cm="1">
        <f t="array" aca="1" ref="BI46" ca="1">IFERROR(AVERAGE(_xlfn._xlws.FILTER(tgene6_ct_vals,(tgene6_sample_list='Input Sheet'!$L46)*(tgene6_ct_vals&lt;&gt;0))),"all reps 0")</f>
        <v>all reps 0</v>
      </c>
      <c r="BJ46" t="e">
        <f t="shared" ca="1" si="18"/>
        <v>#VALUE!</v>
      </c>
      <c r="BK46" t="e">
        <f t="shared" ca="1" si="19"/>
        <v>#VALUE!</v>
      </c>
      <c r="BL46" t="e">
        <f t="shared" ca="1" si="66"/>
        <v>#VALUE!</v>
      </c>
      <c r="BM46" t="e">
        <f t="shared" ca="1" si="20"/>
        <v>#VALUE!</v>
      </c>
      <c r="BN46" t="str" cm="1">
        <f t="array" aca="1" ref="BN46" ca="1">IF(SUM(IFERROR(BI46:BM46, 0))+TODAY()*0=0, "Invalid", "Valid")</f>
        <v>Invalid</v>
      </c>
      <c r="BR46">
        <f>'Input Sheet'!$L46</f>
        <v>0</v>
      </c>
      <c r="BS46" t="str" cm="1">
        <f t="array" aca="1" ref="BS46" ca="1">IFERROR(AVERAGE(_xlfn._xlws.FILTER(tgene7_ct_vals,(tgene7_sample_list='Input Sheet'!$L46)*(tgene7_ct_vals&lt;&gt;0))),"all reps 0")</f>
        <v>all reps 0</v>
      </c>
      <c r="BT46" t="e">
        <f t="shared" ca="1" si="21"/>
        <v>#VALUE!</v>
      </c>
      <c r="BU46" t="e">
        <f t="shared" ca="1" si="22"/>
        <v>#VALUE!</v>
      </c>
      <c r="BV46" t="e">
        <f t="shared" ca="1" si="67"/>
        <v>#VALUE!</v>
      </c>
      <c r="BW46" t="e">
        <f t="shared" ca="1" si="23"/>
        <v>#VALUE!</v>
      </c>
      <c r="BX46" t="str" cm="1">
        <f t="array" aca="1" ref="BX46" ca="1">IF(SUM(IFERROR(BS46:BW46, 0))+TODAY()*0=0, "Invalid", "Valid")</f>
        <v>Invalid</v>
      </c>
      <c r="CB46">
        <f>'Input Sheet'!$L46</f>
        <v>0</v>
      </c>
      <c r="CC46" t="str" cm="1">
        <f t="array" aca="1" ref="CC46" ca="1">IFERROR(AVERAGE(_xlfn._xlws.FILTER(tgene8_ct_vals,(tgene8_sample_list='Input Sheet'!$L46)*(tgene8_ct_vals&lt;&gt;0))),"all reps 0")</f>
        <v>all reps 0</v>
      </c>
      <c r="CD46" t="e">
        <f t="shared" ca="1" si="24"/>
        <v>#VALUE!</v>
      </c>
      <c r="CE46" t="e">
        <f t="shared" ca="1" si="25"/>
        <v>#VALUE!</v>
      </c>
      <c r="CF46" t="e">
        <f t="shared" ca="1" si="68"/>
        <v>#VALUE!</v>
      </c>
      <c r="CG46" t="e">
        <f t="shared" ca="1" si="26"/>
        <v>#VALUE!</v>
      </c>
      <c r="CH46" t="str" cm="1">
        <f t="array" aca="1" ref="CH46" ca="1">IF(SUM(IFERROR(CC46:CG46, 0))+TODAY()*0=0, "Invalid", "Valid")</f>
        <v>Invalid</v>
      </c>
      <c r="CL46">
        <f>'Input Sheet'!$L46</f>
        <v>0</v>
      </c>
      <c r="CM46" t="str" cm="1">
        <f t="array" aca="1" ref="CM46" ca="1">IFERROR(AVERAGE(_xlfn._xlws.FILTER(tgene9_ct_vals,(tgene9_sample_list='Input Sheet'!$L46)*(tgene9_ct_vals&lt;&gt;0))),"all reps 0")</f>
        <v>all reps 0</v>
      </c>
      <c r="CN46" t="e">
        <f t="shared" ca="1" si="27"/>
        <v>#VALUE!</v>
      </c>
      <c r="CO46" t="e">
        <f t="shared" ca="1" si="28"/>
        <v>#VALUE!</v>
      </c>
      <c r="CP46" t="e">
        <f t="shared" ca="1" si="69"/>
        <v>#VALUE!</v>
      </c>
      <c r="CQ46" t="e">
        <f t="shared" ca="1" si="29"/>
        <v>#VALUE!</v>
      </c>
      <c r="CR46" t="str" cm="1">
        <f t="array" aca="1" ref="CR46" ca="1">IF(SUM(IFERROR(CM46:CQ46, 0))+TODAY()*0=0, "Invalid", "Valid")</f>
        <v>Invalid</v>
      </c>
      <c r="CV46">
        <f>'Input Sheet'!$L46</f>
        <v>0</v>
      </c>
      <c r="CW46" t="str" cm="1">
        <f t="array" aca="1" ref="CW46" ca="1">IFERROR(AVERAGE(_xlfn._xlws.FILTER(tgene10_ct_vals,(tgene10_sample_list='Input Sheet'!$L46)*(tgene10_ct_vals&lt;&gt;0))),"all reps 0")</f>
        <v>all reps 0</v>
      </c>
      <c r="CX46" t="e">
        <f t="shared" ca="1" si="30"/>
        <v>#VALUE!</v>
      </c>
      <c r="CY46" t="e">
        <f t="shared" ca="1" si="31"/>
        <v>#VALUE!</v>
      </c>
      <c r="CZ46" t="e">
        <f t="shared" ca="1" si="70"/>
        <v>#VALUE!</v>
      </c>
      <c r="DA46" t="e">
        <f t="shared" ca="1" si="32"/>
        <v>#VALUE!</v>
      </c>
      <c r="DB46" t="str" cm="1">
        <f t="array" aca="1" ref="DB46" ca="1">IF(SUM(IFERROR(CW46:DA46, 0))+TODAY()*0=0, "Invalid", "Valid")</f>
        <v>Invalid</v>
      </c>
      <c r="DF46">
        <f>'Input Sheet'!$L46</f>
        <v>0</v>
      </c>
      <c r="DG46" t="str" cm="1">
        <f t="array" aca="1" ref="DG46" ca="1">IFERROR(AVERAGE(_xlfn._xlws.FILTER(tgene11_ct_vals,(tgene11_sample_list='Input Sheet'!$L46)*(tgene11_ct_vals&lt;&gt;0))),"all reps 0")</f>
        <v>all reps 0</v>
      </c>
      <c r="DH46" t="e">
        <f t="shared" ca="1" si="33"/>
        <v>#VALUE!</v>
      </c>
      <c r="DI46" t="e">
        <f t="shared" ca="1" si="34"/>
        <v>#VALUE!</v>
      </c>
      <c r="DJ46" t="e">
        <f t="shared" ca="1" si="71"/>
        <v>#VALUE!</v>
      </c>
      <c r="DK46" t="e">
        <f t="shared" ca="1" si="35"/>
        <v>#VALUE!</v>
      </c>
      <c r="DL46" t="str" cm="1">
        <f t="array" aca="1" ref="DL46" ca="1">IF(SUM(IFERROR(DG46:DK46, 0))+TODAY()*0=0, "Invalid", "Valid")</f>
        <v>Invalid</v>
      </c>
      <c r="DP46">
        <f>'Input Sheet'!$L46</f>
        <v>0</v>
      </c>
      <c r="DQ46" t="str" cm="1">
        <f t="array" aca="1" ref="DQ46" ca="1">IFERROR(AVERAGE(_xlfn._xlws.FILTER(tgene12_ct_vals,(tgene12_sample_list='Input Sheet'!$L46)*(tgene12_ct_vals&lt;&gt;0))),"all reps 0")</f>
        <v>all reps 0</v>
      </c>
      <c r="DR46" t="e">
        <f t="shared" ca="1" si="36"/>
        <v>#VALUE!</v>
      </c>
      <c r="DS46" t="e">
        <f t="shared" ca="1" si="37"/>
        <v>#VALUE!</v>
      </c>
      <c r="DT46" t="e">
        <f t="shared" ca="1" si="72"/>
        <v>#VALUE!</v>
      </c>
      <c r="DU46" t="e">
        <f t="shared" ca="1" si="38"/>
        <v>#VALUE!</v>
      </c>
      <c r="DV46" t="str" cm="1">
        <f t="array" aca="1" ref="DV46" ca="1">IF(SUM(IFERROR(DQ46:DU46, 0))+TODAY()*0=0, "Invalid", "Valid")</f>
        <v>Invalid</v>
      </c>
      <c r="DZ46">
        <f>'Input Sheet'!$L46</f>
        <v>0</v>
      </c>
      <c r="EA46" t="str" cm="1">
        <f t="array" aca="1" ref="EA46" ca="1">IFERROR(AVERAGE(_xlfn._xlws.FILTER(tgene13_ct_vals,(tgene13_sample_list='Input Sheet'!$L46)*(tgene13_ct_vals&lt;&gt;0))),"all reps 0")</f>
        <v>all reps 0</v>
      </c>
      <c r="EB46" t="e">
        <f t="shared" ca="1" si="39"/>
        <v>#VALUE!</v>
      </c>
      <c r="EC46" t="e">
        <f t="shared" ca="1" si="40"/>
        <v>#VALUE!</v>
      </c>
      <c r="ED46" t="e">
        <f t="shared" ca="1" si="73"/>
        <v>#VALUE!</v>
      </c>
      <c r="EE46" t="e">
        <f t="shared" ca="1" si="41"/>
        <v>#VALUE!</v>
      </c>
      <c r="EF46" t="str" cm="1">
        <f t="array" aca="1" ref="EF46" ca="1">IF(SUM(IFERROR(EA46:EE46, 0))+TODAY()*0=0, "Invalid", "Valid")</f>
        <v>Invalid</v>
      </c>
      <c r="EJ46">
        <f>'Input Sheet'!$L46</f>
        <v>0</v>
      </c>
      <c r="EK46" t="str" cm="1">
        <f t="array" aca="1" ref="EK46" ca="1">IFERROR(AVERAGE(_xlfn._xlws.FILTER(tgene14_ct_vals,(tgene14_sample_list='Input Sheet'!$L46)*(tgene14_ct_vals&lt;&gt;0))),"all reps 0")</f>
        <v>all reps 0</v>
      </c>
      <c r="EL46" t="e">
        <f t="shared" ca="1" si="42"/>
        <v>#VALUE!</v>
      </c>
      <c r="EM46" t="e">
        <f t="shared" ca="1" si="43"/>
        <v>#VALUE!</v>
      </c>
      <c r="EN46" t="e">
        <f t="shared" ca="1" si="74"/>
        <v>#VALUE!</v>
      </c>
      <c r="EO46" t="e">
        <f t="shared" ca="1" si="44"/>
        <v>#VALUE!</v>
      </c>
      <c r="EP46" t="str" cm="1">
        <f t="array" aca="1" ref="EP46" ca="1">IF(SUM(IFERROR(EK46:EO46, 0))+TODAY()*0=0, "Invalid", "Valid")</f>
        <v>Invalid</v>
      </c>
      <c r="ET46">
        <f>'Input Sheet'!$L46</f>
        <v>0</v>
      </c>
      <c r="EU46" t="str" cm="1">
        <f t="array" aca="1" ref="EU46" ca="1">IFERROR(AVERAGE(_xlfn._xlws.FILTER(tgene15_ct_vals,(tgene15_sample_list='Input Sheet'!$L46)*(tgene15_ct_vals&lt;&gt;0))),"all reps 0")</f>
        <v>all reps 0</v>
      </c>
      <c r="EV46" t="e">
        <f t="shared" ca="1" si="45"/>
        <v>#VALUE!</v>
      </c>
      <c r="EW46" t="e">
        <f t="shared" ca="1" si="46"/>
        <v>#VALUE!</v>
      </c>
      <c r="EX46" t="e">
        <f t="shared" ca="1" si="75"/>
        <v>#VALUE!</v>
      </c>
      <c r="EY46" t="e">
        <f t="shared" ca="1" si="47"/>
        <v>#VALUE!</v>
      </c>
      <c r="EZ46" t="str" cm="1">
        <f t="array" aca="1" ref="EZ46" ca="1">IF(SUM(IFERROR(EU46:EY46, 0))+TODAY()*0=0, "Invalid", "Valid")</f>
        <v>Invalid</v>
      </c>
      <c r="FD46">
        <f>'Input Sheet'!$L46</f>
        <v>0</v>
      </c>
      <c r="FE46" t="str" cm="1">
        <f t="array" aca="1" ref="FE46" ca="1">IFERROR(AVERAGE(_xlfn._xlws.FILTER(tgene16_ct_vals,(tgene16_sample_list='Input Sheet'!$L46)*(tgene16_ct_vals&lt;&gt;0))),"all reps 0")</f>
        <v>all reps 0</v>
      </c>
      <c r="FF46" t="e">
        <f t="shared" ca="1" si="48"/>
        <v>#VALUE!</v>
      </c>
      <c r="FG46" t="e">
        <f t="shared" ca="1" si="49"/>
        <v>#VALUE!</v>
      </c>
      <c r="FH46" t="e">
        <f t="shared" ca="1" si="76"/>
        <v>#VALUE!</v>
      </c>
      <c r="FI46" t="e">
        <f t="shared" ca="1" si="50"/>
        <v>#VALUE!</v>
      </c>
      <c r="FJ46" t="str" cm="1">
        <f t="array" aca="1" ref="FJ46" ca="1">IF(SUM(IFERROR(FE46:FI46, 0))+TODAY()*0=0, "Invalid", "Valid")</f>
        <v>Invalid</v>
      </c>
      <c r="FN46">
        <f>'Input Sheet'!$L46</f>
        <v>0</v>
      </c>
      <c r="FO46" t="str" cm="1">
        <f t="array" aca="1" ref="FO46" ca="1">IFERROR(AVERAGE(_xlfn._xlws.FILTER(tgene17_ct_vals,(tgene17_sample_list='Input Sheet'!$L46)*(tgene17_ct_vals&lt;&gt;0))),"all reps 0")</f>
        <v>all reps 0</v>
      </c>
      <c r="FP46" t="e">
        <f t="shared" ca="1" si="51"/>
        <v>#VALUE!</v>
      </c>
      <c r="FQ46" t="e">
        <f t="shared" ca="1" si="52"/>
        <v>#VALUE!</v>
      </c>
      <c r="FR46" t="e">
        <f t="shared" ca="1" si="77"/>
        <v>#VALUE!</v>
      </c>
      <c r="FS46" t="e">
        <f t="shared" ca="1" si="53"/>
        <v>#VALUE!</v>
      </c>
      <c r="FT46" t="str" cm="1">
        <f t="array" aca="1" ref="FT46" ca="1">IF(SUM(IFERROR(FO46:FS46, 0))+TODAY()*0=0, "Invalid", "Valid")</f>
        <v>Invalid</v>
      </c>
      <c r="FX46">
        <f>'Input Sheet'!$L46</f>
        <v>0</v>
      </c>
      <c r="FY46" t="str" cm="1">
        <f t="array" aca="1" ref="FY46" ca="1">IFERROR(AVERAGE(_xlfn._xlws.FILTER(tgene18_ct_vals,(tgene18_sample_list='Input Sheet'!$L46)*(tgene18_ct_vals&lt;&gt;0))),"all reps 0")</f>
        <v>all reps 0</v>
      </c>
      <c r="FZ46" t="e">
        <f t="shared" ca="1" si="54"/>
        <v>#VALUE!</v>
      </c>
      <c r="GA46" t="e">
        <f t="shared" ca="1" si="55"/>
        <v>#VALUE!</v>
      </c>
      <c r="GB46" t="e">
        <f t="shared" ca="1" si="78"/>
        <v>#VALUE!</v>
      </c>
      <c r="GC46" t="e">
        <f t="shared" ca="1" si="56"/>
        <v>#VALUE!</v>
      </c>
      <c r="GD46" t="str" cm="1">
        <f t="array" aca="1" ref="GD46" ca="1">IF(SUM(IFERROR(FY46:GC46, 0))+TODAY()*0=0, "Invalid", "Valid")</f>
        <v>Invalid</v>
      </c>
      <c r="GH46">
        <f>'Input Sheet'!$L46</f>
        <v>0</v>
      </c>
      <c r="GI46" t="str" cm="1">
        <f t="array" aca="1" ref="GI46" ca="1">IFERROR(AVERAGE(_xlfn._xlws.FILTER(tgene19_ct_vals,(tgene19_sample_list='Input Sheet'!$L46)*(tgene19_ct_vals&lt;&gt;0))),"all reps 0")</f>
        <v>all reps 0</v>
      </c>
      <c r="GJ46" t="e">
        <f t="shared" ca="1" si="57"/>
        <v>#VALUE!</v>
      </c>
      <c r="GK46" t="e">
        <f t="shared" ca="1" si="58"/>
        <v>#VALUE!</v>
      </c>
      <c r="GL46" t="e">
        <f t="shared" ca="1" si="79"/>
        <v>#VALUE!</v>
      </c>
      <c r="GM46" t="e">
        <f t="shared" ca="1" si="59"/>
        <v>#VALUE!</v>
      </c>
      <c r="GN46" t="str" cm="1">
        <f t="array" aca="1" ref="GN46" ca="1">IF(SUM(IFERROR(GI46:GM46, 0))+TODAY()*0=0, "Invalid", "Valid")</f>
        <v>Invalid</v>
      </c>
      <c r="GR46">
        <f>'Input Sheet'!$L46</f>
        <v>0</v>
      </c>
      <c r="GS46" t="str" cm="1">
        <f t="array" aca="1" ref="GS46" ca="1">IFERROR(AVERAGE(_xlfn._xlws.FILTER(tgene20_ct_vals,(tgene20_sample_list='Input Sheet'!$L46)*(tgene20_ct_vals&lt;&gt;0))),"all reps 0")</f>
        <v>all reps 0</v>
      </c>
      <c r="GT46" t="e">
        <f t="shared" ca="1" si="60"/>
        <v>#VALUE!</v>
      </c>
      <c r="GU46" t="e">
        <f t="shared" ca="1" si="61"/>
        <v>#VALUE!</v>
      </c>
      <c r="GV46" t="e">
        <f t="shared" ca="1" si="80"/>
        <v>#VALUE!</v>
      </c>
      <c r="GW46" t="e">
        <f t="shared" ca="1" si="62"/>
        <v>#VALUE!</v>
      </c>
      <c r="GX46" t="str" cm="1">
        <f t="array" aca="1" ref="GX46" ca="1">IF(SUM(IFERROR(GS46:GW46, 0))+TODAY()*0=0, "Invalid", "Valid")</f>
        <v>Invalid</v>
      </c>
    </row>
    <row r="47" spans="4:206" x14ac:dyDescent="0.2">
      <c r="D47">
        <f>'Input Sheet'!$L47</f>
        <v>0</v>
      </c>
      <c r="E47" cm="1">
        <f t="array" aca="1" ref="E47" ca="1">IFERROR(AVERAGE(_xlfn._xlws.FILTER(hk_ct_vals,(hk_sample_list='Input Sheet'!$L47)*(hk_ct_vals&lt;&gt;0))),0)</f>
        <v>0</v>
      </c>
      <c r="F47" t="str">
        <f t="shared" ca="1" si="0"/>
        <v>Invalid</v>
      </c>
      <c r="J47">
        <f>'Input Sheet'!$L47</f>
        <v>0</v>
      </c>
      <c r="K47" t="str" cm="1">
        <f t="array" aca="1" ref="K47" ca="1">IFERROR(AVERAGE(_xlfn._xlws.FILTER(tgene1_ct_vals,(tgene1_sample_list='Input Sheet'!$L47)*(tgene1_ct_vals&lt;&gt;0))),"")</f>
        <v/>
      </c>
      <c r="L47" t="e">
        <f t="shared" ca="1" si="1"/>
        <v>#VALUE!</v>
      </c>
      <c r="M47" t="e">
        <f t="shared" ca="1" si="2"/>
        <v>#VALUE!</v>
      </c>
      <c r="N47" t="e">
        <f t="shared" ca="1" si="3"/>
        <v>#VALUE!</v>
      </c>
      <c r="O47" t="e">
        <f t="shared" ca="1" si="4"/>
        <v>#VALUE!</v>
      </c>
      <c r="P47" t="str" cm="1">
        <f t="array" aca="1" ref="P47" ca="1">IF(SUM(IFERROR(K47:O47, 0))+TODAY()*0=0, "Invalid", "Valid")</f>
        <v>Invalid</v>
      </c>
      <c r="T47">
        <f>'Input Sheet'!$L47</f>
        <v>0</v>
      </c>
      <c r="U47" t="str" cm="1">
        <f t="array" aca="1" ref="U47" ca="1">IFERROR(AVERAGE(_xlfn._xlws.FILTER(tgene2_ct_vals,(tgene2_sample_list='Input Sheet'!$L47)*(tgene2_ct_vals&lt;&gt;0))),"all reps 0")</f>
        <v>all reps 0</v>
      </c>
      <c r="V47" t="e">
        <f t="shared" ca="1" si="5"/>
        <v>#VALUE!</v>
      </c>
      <c r="W47" t="e">
        <f t="shared" ca="1" si="6"/>
        <v>#VALUE!</v>
      </c>
      <c r="X47" t="e">
        <f t="shared" ca="1" si="7"/>
        <v>#VALUE!</v>
      </c>
      <c r="Y47" t="e">
        <f t="shared" ca="1" si="8"/>
        <v>#VALUE!</v>
      </c>
      <c r="Z47" t="str" cm="1">
        <f t="array" aca="1" ref="Z47" ca="1">IF(SUM(IFERROR(U47:Y47, 0))+TODAY()*0=0, "Invalid", "Valid")</f>
        <v>Invalid</v>
      </c>
      <c r="AD47">
        <f>'Input Sheet'!$L47</f>
        <v>0</v>
      </c>
      <c r="AE47" t="str" cm="1">
        <f t="array" aca="1" ref="AE47" ca="1">IFERROR(AVERAGE(_xlfn._xlws.FILTER(tgene3_ct_vals,(tgene3_sample_list='Input Sheet'!$L47)*(tgene3_ct_vals&lt;&gt;0))),"all reps 0")</f>
        <v>all reps 0</v>
      </c>
      <c r="AF47" t="e">
        <f t="shared" ca="1" si="9"/>
        <v>#VALUE!</v>
      </c>
      <c r="AG47" t="e">
        <f t="shared" ca="1" si="10"/>
        <v>#VALUE!</v>
      </c>
      <c r="AH47" t="e">
        <f t="shared" ca="1" si="63"/>
        <v>#VALUE!</v>
      </c>
      <c r="AI47" t="e">
        <f t="shared" ca="1" si="11"/>
        <v>#VALUE!</v>
      </c>
      <c r="AJ47" t="str" cm="1">
        <f t="array" aca="1" ref="AJ47" ca="1">IF(SUM(IFERROR(AE47:AI47, 0))+TODAY()*0=0, "Invalid", "Valid")</f>
        <v>Invalid</v>
      </c>
      <c r="AN47">
        <f>'Input Sheet'!$L47</f>
        <v>0</v>
      </c>
      <c r="AO47" t="str" cm="1">
        <f t="array" aca="1" ref="AO47" ca="1">IFERROR(AVERAGE(_xlfn._xlws.FILTER(tgene4_ct_vals,(tgene4_sample_list='Input Sheet'!$L47)*(tgene4_ct_vals&lt;&gt;0))),"all reps 0")</f>
        <v>all reps 0</v>
      </c>
      <c r="AP47" t="e">
        <f t="shared" ca="1" si="12"/>
        <v>#VALUE!</v>
      </c>
      <c r="AQ47" t="e">
        <f t="shared" ca="1" si="13"/>
        <v>#VALUE!</v>
      </c>
      <c r="AR47" t="e">
        <f t="shared" ca="1" si="64"/>
        <v>#VALUE!</v>
      </c>
      <c r="AS47" t="e">
        <f t="shared" ca="1" si="14"/>
        <v>#VALUE!</v>
      </c>
      <c r="AT47" t="str" cm="1">
        <f t="array" aca="1" ref="AT47" ca="1">IF(SUM(IFERROR(AO47:AS47, 0))+TODAY()*0=0, "Invalid", "Valid")</f>
        <v>Invalid</v>
      </c>
      <c r="AX47">
        <f>'Input Sheet'!$L47</f>
        <v>0</v>
      </c>
      <c r="AY47" t="str" cm="1">
        <f t="array" aca="1" ref="AY47" ca="1">IFERROR(AVERAGE(_xlfn._xlws.FILTER(tgene5_ct_vals,(tgene5_sample_list='Input Sheet'!$L47)*(tgene5_ct_vals&lt;&gt;0))),"all reps 0")</f>
        <v>all reps 0</v>
      </c>
      <c r="AZ47" t="e">
        <f t="shared" ca="1" si="15"/>
        <v>#VALUE!</v>
      </c>
      <c r="BA47" t="e">
        <f t="shared" ca="1" si="16"/>
        <v>#VALUE!</v>
      </c>
      <c r="BB47" t="e">
        <f t="shared" ca="1" si="65"/>
        <v>#VALUE!</v>
      </c>
      <c r="BC47" t="e">
        <f t="shared" ca="1" si="17"/>
        <v>#VALUE!</v>
      </c>
      <c r="BD47" t="str" cm="1">
        <f t="array" aca="1" ref="BD47" ca="1">IF(SUM(IFERROR(AY47:BC47, 0))+TODAY()*0=0, "Invalid", "Valid")</f>
        <v>Invalid</v>
      </c>
      <c r="BH47">
        <f>'Input Sheet'!$L47</f>
        <v>0</v>
      </c>
      <c r="BI47" t="str" cm="1">
        <f t="array" aca="1" ref="BI47" ca="1">IFERROR(AVERAGE(_xlfn._xlws.FILTER(tgene6_ct_vals,(tgene6_sample_list='Input Sheet'!$L47)*(tgene6_ct_vals&lt;&gt;0))),"all reps 0")</f>
        <v>all reps 0</v>
      </c>
      <c r="BJ47" t="e">
        <f t="shared" ca="1" si="18"/>
        <v>#VALUE!</v>
      </c>
      <c r="BK47" t="e">
        <f t="shared" ca="1" si="19"/>
        <v>#VALUE!</v>
      </c>
      <c r="BL47" t="e">
        <f t="shared" ca="1" si="66"/>
        <v>#VALUE!</v>
      </c>
      <c r="BM47" t="e">
        <f t="shared" ca="1" si="20"/>
        <v>#VALUE!</v>
      </c>
      <c r="BN47" t="str" cm="1">
        <f t="array" aca="1" ref="BN47" ca="1">IF(SUM(IFERROR(BI47:BM47, 0))+TODAY()*0=0, "Invalid", "Valid")</f>
        <v>Invalid</v>
      </c>
      <c r="BR47">
        <f>'Input Sheet'!$L47</f>
        <v>0</v>
      </c>
      <c r="BS47" t="str" cm="1">
        <f t="array" aca="1" ref="BS47" ca="1">IFERROR(AVERAGE(_xlfn._xlws.FILTER(tgene7_ct_vals,(tgene7_sample_list='Input Sheet'!$L47)*(tgene7_ct_vals&lt;&gt;0))),"all reps 0")</f>
        <v>all reps 0</v>
      </c>
      <c r="BT47" t="e">
        <f t="shared" ca="1" si="21"/>
        <v>#VALUE!</v>
      </c>
      <c r="BU47" t="e">
        <f t="shared" ca="1" si="22"/>
        <v>#VALUE!</v>
      </c>
      <c r="BV47" t="e">
        <f t="shared" ca="1" si="67"/>
        <v>#VALUE!</v>
      </c>
      <c r="BW47" t="e">
        <f t="shared" ca="1" si="23"/>
        <v>#VALUE!</v>
      </c>
      <c r="BX47" t="str" cm="1">
        <f t="array" aca="1" ref="BX47" ca="1">IF(SUM(IFERROR(BS47:BW47, 0))+TODAY()*0=0, "Invalid", "Valid")</f>
        <v>Invalid</v>
      </c>
      <c r="CB47">
        <f>'Input Sheet'!$L47</f>
        <v>0</v>
      </c>
      <c r="CC47" t="str" cm="1">
        <f t="array" aca="1" ref="CC47" ca="1">IFERROR(AVERAGE(_xlfn._xlws.FILTER(tgene8_ct_vals,(tgene8_sample_list='Input Sheet'!$L47)*(tgene8_ct_vals&lt;&gt;0))),"all reps 0")</f>
        <v>all reps 0</v>
      </c>
      <c r="CD47" t="e">
        <f t="shared" ca="1" si="24"/>
        <v>#VALUE!</v>
      </c>
      <c r="CE47" t="e">
        <f t="shared" ca="1" si="25"/>
        <v>#VALUE!</v>
      </c>
      <c r="CF47" t="e">
        <f t="shared" ca="1" si="68"/>
        <v>#VALUE!</v>
      </c>
      <c r="CG47" t="e">
        <f t="shared" ca="1" si="26"/>
        <v>#VALUE!</v>
      </c>
      <c r="CH47" t="str" cm="1">
        <f t="array" aca="1" ref="CH47" ca="1">IF(SUM(IFERROR(CC47:CG47, 0))+TODAY()*0=0, "Invalid", "Valid")</f>
        <v>Invalid</v>
      </c>
      <c r="CL47">
        <f>'Input Sheet'!$L47</f>
        <v>0</v>
      </c>
      <c r="CM47" t="str" cm="1">
        <f t="array" aca="1" ref="CM47" ca="1">IFERROR(AVERAGE(_xlfn._xlws.FILTER(tgene9_ct_vals,(tgene9_sample_list='Input Sheet'!$L47)*(tgene9_ct_vals&lt;&gt;0))),"all reps 0")</f>
        <v>all reps 0</v>
      </c>
      <c r="CN47" t="e">
        <f t="shared" ca="1" si="27"/>
        <v>#VALUE!</v>
      </c>
      <c r="CO47" t="e">
        <f t="shared" ca="1" si="28"/>
        <v>#VALUE!</v>
      </c>
      <c r="CP47" t="e">
        <f t="shared" ca="1" si="69"/>
        <v>#VALUE!</v>
      </c>
      <c r="CQ47" t="e">
        <f t="shared" ca="1" si="29"/>
        <v>#VALUE!</v>
      </c>
      <c r="CR47" t="str" cm="1">
        <f t="array" aca="1" ref="CR47" ca="1">IF(SUM(IFERROR(CM47:CQ47, 0))+TODAY()*0=0, "Invalid", "Valid")</f>
        <v>Invalid</v>
      </c>
      <c r="CV47">
        <f>'Input Sheet'!$L47</f>
        <v>0</v>
      </c>
      <c r="CW47" t="str" cm="1">
        <f t="array" aca="1" ref="CW47" ca="1">IFERROR(AVERAGE(_xlfn._xlws.FILTER(tgene10_ct_vals,(tgene10_sample_list='Input Sheet'!$L47)*(tgene10_ct_vals&lt;&gt;0))),"all reps 0")</f>
        <v>all reps 0</v>
      </c>
      <c r="CX47" t="e">
        <f t="shared" ca="1" si="30"/>
        <v>#VALUE!</v>
      </c>
      <c r="CY47" t="e">
        <f t="shared" ca="1" si="31"/>
        <v>#VALUE!</v>
      </c>
      <c r="CZ47" t="e">
        <f t="shared" ca="1" si="70"/>
        <v>#VALUE!</v>
      </c>
      <c r="DA47" t="e">
        <f t="shared" ca="1" si="32"/>
        <v>#VALUE!</v>
      </c>
      <c r="DB47" t="str" cm="1">
        <f t="array" aca="1" ref="DB47" ca="1">IF(SUM(IFERROR(CW47:DA47, 0))+TODAY()*0=0, "Invalid", "Valid")</f>
        <v>Invalid</v>
      </c>
      <c r="DF47">
        <f>'Input Sheet'!$L47</f>
        <v>0</v>
      </c>
      <c r="DG47" t="str" cm="1">
        <f t="array" aca="1" ref="DG47" ca="1">IFERROR(AVERAGE(_xlfn._xlws.FILTER(tgene11_ct_vals,(tgene11_sample_list='Input Sheet'!$L47)*(tgene11_ct_vals&lt;&gt;0))),"all reps 0")</f>
        <v>all reps 0</v>
      </c>
      <c r="DH47" t="e">
        <f t="shared" ca="1" si="33"/>
        <v>#VALUE!</v>
      </c>
      <c r="DI47" t="e">
        <f t="shared" ca="1" si="34"/>
        <v>#VALUE!</v>
      </c>
      <c r="DJ47" t="e">
        <f t="shared" ca="1" si="71"/>
        <v>#VALUE!</v>
      </c>
      <c r="DK47" t="e">
        <f t="shared" ca="1" si="35"/>
        <v>#VALUE!</v>
      </c>
      <c r="DL47" t="str" cm="1">
        <f t="array" aca="1" ref="DL47" ca="1">IF(SUM(IFERROR(DG47:DK47, 0))+TODAY()*0=0, "Invalid", "Valid")</f>
        <v>Invalid</v>
      </c>
      <c r="DP47">
        <f>'Input Sheet'!$L47</f>
        <v>0</v>
      </c>
      <c r="DQ47" t="str" cm="1">
        <f t="array" aca="1" ref="DQ47" ca="1">IFERROR(AVERAGE(_xlfn._xlws.FILTER(tgene12_ct_vals,(tgene12_sample_list='Input Sheet'!$L47)*(tgene12_ct_vals&lt;&gt;0))),"all reps 0")</f>
        <v>all reps 0</v>
      </c>
      <c r="DR47" t="e">
        <f t="shared" ca="1" si="36"/>
        <v>#VALUE!</v>
      </c>
      <c r="DS47" t="e">
        <f t="shared" ca="1" si="37"/>
        <v>#VALUE!</v>
      </c>
      <c r="DT47" t="e">
        <f t="shared" ca="1" si="72"/>
        <v>#VALUE!</v>
      </c>
      <c r="DU47" t="e">
        <f t="shared" ca="1" si="38"/>
        <v>#VALUE!</v>
      </c>
      <c r="DV47" t="str" cm="1">
        <f t="array" aca="1" ref="DV47" ca="1">IF(SUM(IFERROR(DQ47:DU47, 0))+TODAY()*0=0, "Invalid", "Valid")</f>
        <v>Invalid</v>
      </c>
      <c r="DZ47">
        <f>'Input Sheet'!$L47</f>
        <v>0</v>
      </c>
      <c r="EA47" t="str" cm="1">
        <f t="array" aca="1" ref="EA47" ca="1">IFERROR(AVERAGE(_xlfn._xlws.FILTER(tgene13_ct_vals,(tgene13_sample_list='Input Sheet'!$L47)*(tgene13_ct_vals&lt;&gt;0))),"all reps 0")</f>
        <v>all reps 0</v>
      </c>
      <c r="EB47" t="e">
        <f t="shared" ca="1" si="39"/>
        <v>#VALUE!</v>
      </c>
      <c r="EC47" t="e">
        <f t="shared" ca="1" si="40"/>
        <v>#VALUE!</v>
      </c>
      <c r="ED47" t="e">
        <f t="shared" ca="1" si="73"/>
        <v>#VALUE!</v>
      </c>
      <c r="EE47" t="e">
        <f t="shared" ca="1" si="41"/>
        <v>#VALUE!</v>
      </c>
      <c r="EF47" t="str" cm="1">
        <f t="array" aca="1" ref="EF47" ca="1">IF(SUM(IFERROR(EA47:EE47, 0))+TODAY()*0=0, "Invalid", "Valid")</f>
        <v>Invalid</v>
      </c>
      <c r="EJ47">
        <f>'Input Sheet'!$L47</f>
        <v>0</v>
      </c>
      <c r="EK47" t="str" cm="1">
        <f t="array" aca="1" ref="EK47" ca="1">IFERROR(AVERAGE(_xlfn._xlws.FILTER(tgene14_ct_vals,(tgene14_sample_list='Input Sheet'!$L47)*(tgene14_ct_vals&lt;&gt;0))),"all reps 0")</f>
        <v>all reps 0</v>
      </c>
      <c r="EL47" t="e">
        <f t="shared" ca="1" si="42"/>
        <v>#VALUE!</v>
      </c>
      <c r="EM47" t="e">
        <f t="shared" ca="1" si="43"/>
        <v>#VALUE!</v>
      </c>
      <c r="EN47" t="e">
        <f t="shared" ca="1" si="74"/>
        <v>#VALUE!</v>
      </c>
      <c r="EO47" t="e">
        <f t="shared" ca="1" si="44"/>
        <v>#VALUE!</v>
      </c>
      <c r="EP47" t="str" cm="1">
        <f t="array" aca="1" ref="EP47" ca="1">IF(SUM(IFERROR(EK47:EO47, 0))+TODAY()*0=0, "Invalid", "Valid")</f>
        <v>Invalid</v>
      </c>
      <c r="ET47">
        <f>'Input Sheet'!$L47</f>
        <v>0</v>
      </c>
      <c r="EU47" t="str" cm="1">
        <f t="array" aca="1" ref="EU47" ca="1">IFERROR(AVERAGE(_xlfn._xlws.FILTER(tgene15_ct_vals,(tgene15_sample_list='Input Sheet'!$L47)*(tgene15_ct_vals&lt;&gt;0))),"all reps 0")</f>
        <v>all reps 0</v>
      </c>
      <c r="EV47" t="e">
        <f t="shared" ca="1" si="45"/>
        <v>#VALUE!</v>
      </c>
      <c r="EW47" t="e">
        <f t="shared" ca="1" si="46"/>
        <v>#VALUE!</v>
      </c>
      <c r="EX47" t="e">
        <f t="shared" ca="1" si="75"/>
        <v>#VALUE!</v>
      </c>
      <c r="EY47" t="e">
        <f t="shared" ca="1" si="47"/>
        <v>#VALUE!</v>
      </c>
      <c r="EZ47" t="str" cm="1">
        <f t="array" aca="1" ref="EZ47" ca="1">IF(SUM(IFERROR(EU47:EY47, 0))+TODAY()*0=0, "Invalid", "Valid")</f>
        <v>Invalid</v>
      </c>
      <c r="FD47">
        <f>'Input Sheet'!$L47</f>
        <v>0</v>
      </c>
      <c r="FE47" t="str" cm="1">
        <f t="array" aca="1" ref="FE47" ca="1">IFERROR(AVERAGE(_xlfn._xlws.FILTER(tgene16_ct_vals,(tgene16_sample_list='Input Sheet'!$L47)*(tgene16_ct_vals&lt;&gt;0))),"all reps 0")</f>
        <v>all reps 0</v>
      </c>
      <c r="FF47" t="e">
        <f t="shared" ca="1" si="48"/>
        <v>#VALUE!</v>
      </c>
      <c r="FG47" t="e">
        <f t="shared" ca="1" si="49"/>
        <v>#VALUE!</v>
      </c>
      <c r="FH47" t="e">
        <f t="shared" ca="1" si="76"/>
        <v>#VALUE!</v>
      </c>
      <c r="FI47" t="e">
        <f t="shared" ca="1" si="50"/>
        <v>#VALUE!</v>
      </c>
      <c r="FJ47" t="str" cm="1">
        <f t="array" aca="1" ref="FJ47" ca="1">IF(SUM(IFERROR(FE47:FI47, 0))+TODAY()*0=0, "Invalid", "Valid")</f>
        <v>Invalid</v>
      </c>
      <c r="FN47">
        <f>'Input Sheet'!$L47</f>
        <v>0</v>
      </c>
      <c r="FO47" t="str" cm="1">
        <f t="array" aca="1" ref="FO47" ca="1">IFERROR(AVERAGE(_xlfn._xlws.FILTER(tgene17_ct_vals,(tgene17_sample_list='Input Sheet'!$L47)*(tgene17_ct_vals&lt;&gt;0))),"all reps 0")</f>
        <v>all reps 0</v>
      </c>
      <c r="FP47" t="e">
        <f t="shared" ca="1" si="51"/>
        <v>#VALUE!</v>
      </c>
      <c r="FQ47" t="e">
        <f t="shared" ca="1" si="52"/>
        <v>#VALUE!</v>
      </c>
      <c r="FR47" t="e">
        <f t="shared" ca="1" si="77"/>
        <v>#VALUE!</v>
      </c>
      <c r="FS47" t="e">
        <f t="shared" ca="1" si="53"/>
        <v>#VALUE!</v>
      </c>
      <c r="FT47" t="str" cm="1">
        <f t="array" aca="1" ref="FT47" ca="1">IF(SUM(IFERROR(FO47:FS47, 0))+TODAY()*0=0, "Invalid", "Valid")</f>
        <v>Invalid</v>
      </c>
      <c r="FX47">
        <f>'Input Sheet'!$L47</f>
        <v>0</v>
      </c>
      <c r="FY47" t="str" cm="1">
        <f t="array" aca="1" ref="FY47" ca="1">IFERROR(AVERAGE(_xlfn._xlws.FILTER(tgene18_ct_vals,(tgene18_sample_list='Input Sheet'!$L47)*(tgene18_ct_vals&lt;&gt;0))),"all reps 0")</f>
        <v>all reps 0</v>
      </c>
      <c r="FZ47" t="e">
        <f t="shared" ca="1" si="54"/>
        <v>#VALUE!</v>
      </c>
      <c r="GA47" t="e">
        <f t="shared" ca="1" si="55"/>
        <v>#VALUE!</v>
      </c>
      <c r="GB47" t="e">
        <f t="shared" ca="1" si="78"/>
        <v>#VALUE!</v>
      </c>
      <c r="GC47" t="e">
        <f t="shared" ca="1" si="56"/>
        <v>#VALUE!</v>
      </c>
      <c r="GD47" t="str" cm="1">
        <f t="array" aca="1" ref="GD47" ca="1">IF(SUM(IFERROR(FY47:GC47, 0))+TODAY()*0=0, "Invalid", "Valid")</f>
        <v>Invalid</v>
      </c>
      <c r="GH47">
        <f>'Input Sheet'!$L47</f>
        <v>0</v>
      </c>
      <c r="GI47" t="str" cm="1">
        <f t="array" aca="1" ref="GI47" ca="1">IFERROR(AVERAGE(_xlfn._xlws.FILTER(tgene19_ct_vals,(tgene19_sample_list='Input Sheet'!$L47)*(tgene19_ct_vals&lt;&gt;0))),"all reps 0")</f>
        <v>all reps 0</v>
      </c>
      <c r="GJ47" t="e">
        <f t="shared" ca="1" si="57"/>
        <v>#VALUE!</v>
      </c>
      <c r="GK47" t="e">
        <f t="shared" ca="1" si="58"/>
        <v>#VALUE!</v>
      </c>
      <c r="GL47" t="e">
        <f t="shared" ca="1" si="79"/>
        <v>#VALUE!</v>
      </c>
      <c r="GM47" t="e">
        <f t="shared" ca="1" si="59"/>
        <v>#VALUE!</v>
      </c>
      <c r="GN47" t="str" cm="1">
        <f t="array" aca="1" ref="GN47" ca="1">IF(SUM(IFERROR(GI47:GM47, 0))+TODAY()*0=0, "Invalid", "Valid")</f>
        <v>Invalid</v>
      </c>
      <c r="GR47">
        <f>'Input Sheet'!$L47</f>
        <v>0</v>
      </c>
      <c r="GS47" t="str" cm="1">
        <f t="array" aca="1" ref="GS47" ca="1">IFERROR(AVERAGE(_xlfn._xlws.FILTER(tgene20_ct_vals,(tgene20_sample_list='Input Sheet'!$L47)*(tgene20_ct_vals&lt;&gt;0))),"all reps 0")</f>
        <v>all reps 0</v>
      </c>
      <c r="GT47" t="e">
        <f t="shared" ca="1" si="60"/>
        <v>#VALUE!</v>
      </c>
      <c r="GU47" t="e">
        <f t="shared" ca="1" si="61"/>
        <v>#VALUE!</v>
      </c>
      <c r="GV47" t="e">
        <f t="shared" ca="1" si="80"/>
        <v>#VALUE!</v>
      </c>
      <c r="GW47" t="e">
        <f t="shared" ca="1" si="62"/>
        <v>#VALUE!</v>
      </c>
      <c r="GX47" t="str" cm="1">
        <f t="array" aca="1" ref="GX47" ca="1">IF(SUM(IFERROR(GS47:GW47, 0))+TODAY()*0=0, "Invalid", "Valid")</f>
        <v>Invalid</v>
      </c>
    </row>
    <row r="48" spans="4:206" x14ac:dyDescent="0.2">
      <c r="D48">
        <f>'Input Sheet'!$L48</f>
        <v>0</v>
      </c>
      <c r="E48" cm="1">
        <f t="array" aca="1" ref="E48" ca="1">IFERROR(AVERAGE(_xlfn._xlws.FILTER(hk_ct_vals,(hk_sample_list='Input Sheet'!$L48)*(hk_ct_vals&lt;&gt;0))),0)</f>
        <v>0</v>
      </c>
      <c r="F48" t="str">
        <f t="shared" ca="1" si="0"/>
        <v>Invalid</v>
      </c>
      <c r="J48">
        <f>'Input Sheet'!$L48</f>
        <v>0</v>
      </c>
      <c r="K48" t="str" cm="1">
        <f t="array" aca="1" ref="K48" ca="1">IFERROR(AVERAGE(_xlfn._xlws.FILTER(tgene1_ct_vals,(tgene1_sample_list='Input Sheet'!$L48)*(tgene1_ct_vals&lt;&gt;0))),"")</f>
        <v/>
      </c>
      <c r="L48" t="e">
        <f t="shared" ca="1" si="1"/>
        <v>#VALUE!</v>
      </c>
      <c r="M48" t="e">
        <f t="shared" ca="1" si="2"/>
        <v>#VALUE!</v>
      </c>
      <c r="N48" t="e">
        <f t="shared" ca="1" si="3"/>
        <v>#VALUE!</v>
      </c>
      <c r="O48" t="e">
        <f t="shared" ca="1" si="4"/>
        <v>#VALUE!</v>
      </c>
      <c r="P48" t="str" cm="1">
        <f t="array" aca="1" ref="P48" ca="1">IF(SUM(IFERROR(K48:O48, 0))+TODAY()*0=0, "Invalid", "Valid")</f>
        <v>Invalid</v>
      </c>
      <c r="T48">
        <f>'Input Sheet'!$L48</f>
        <v>0</v>
      </c>
      <c r="U48" t="str" cm="1">
        <f t="array" aca="1" ref="U48" ca="1">IFERROR(AVERAGE(_xlfn._xlws.FILTER(tgene2_ct_vals,(tgene2_sample_list='Input Sheet'!$L48)*(tgene2_ct_vals&lt;&gt;0))),"all reps 0")</f>
        <v>all reps 0</v>
      </c>
      <c r="V48" t="e">
        <f t="shared" ca="1" si="5"/>
        <v>#VALUE!</v>
      </c>
      <c r="W48" t="e">
        <f t="shared" ca="1" si="6"/>
        <v>#VALUE!</v>
      </c>
      <c r="X48" t="e">
        <f t="shared" ca="1" si="7"/>
        <v>#VALUE!</v>
      </c>
      <c r="Y48" t="e">
        <f t="shared" ca="1" si="8"/>
        <v>#VALUE!</v>
      </c>
      <c r="Z48" t="str" cm="1">
        <f t="array" aca="1" ref="Z48" ca="1">IF(SUM(IFERROR(U48:Y48, 0))+TODAY()*0=0, "Invalid", "Valid")</f>
        <v>Invalid</v>
      </c>
      <c r="AD48">
        <f>'Input Sheet'!$L48</f>
        <v>0</v>
      </c>
      <c r="AE48" t="str" cm="1">
        <f t="array" aca="1" ref="AE48" ca="1">IFERROR(AVERAGE(_xlfn._xlws.FILTER(tgene3_ct_vals,(tgene3_sample_list='Input Sheet'!$L48)*(tgene3_ct_vals&lt;&gt;0))),"all reps 0")</f>
        <v>all reps 0</v>
      </c>
      <c r="AF48" t="e">
        <f t="shared" ca="1" si="9"/>
        <v>#VALUE!</v>
      </c>
      <c r="AG48" t="e">
        <f t="shared" ca="1" si="10"/>
        <v>#VALUE!</v>
      </c>
      <c r="AH48" t="e">
        <f t="shared" ca="1" si="63"/>
        <v>#VALUE!</v>
      </c>
      <c r="AI48" t="e">
        <f t="shared" ca="1" si="11"/>
        <v>#VALUE!</v>
      </c>
      <c r="AJ48" t="str" cm="1">
        <f t="array" aca="1" ref="AJ48" ca="1">IF(SUM(IFERROR(AE48:AI48, 0))+TODAY()*0=0, "Invalid", "Valid")</f>
        <v>Invalid</v>
      </c>
      <c r="AN48">
        <f>'Input Sheet'!$L48</f>
        <v>0</v>
      </c>
      <c r="AO48" t="str" cm="1">
        <f t="array" aca="1" ref="AO48" ca="1">IFERROR(AVERAGE(_xlfn._xlws.FILTER(tgene4_ct_vals,(tgene4_sample_list='Input Sheet'!$L48)*(tgene4_ct_vals&lt;&gt;0))),"all reps 0")</f>
        <v>all reps 0</v>
      </c>
      <c r="AP48" t="e">
        <f t="shared" ca="1" si="12"/>
        <v>#VALUE!</v>
      </c>
      <c r="AQ48" t="e">
        <f t="shared" ca="1" si="13"/>
        <v>#VALUE!</v>
      </c>
      <c r="AR48" t="e">
        <f t="shared" ca="1" si="64"/>
        <v>#VALUE!</v>
      </c>
      <c r="AS48" t="e">
        <f t="shared" ca="1" si="14"/>
        <v>#VALUE!</v>
      </c>
      <c r="AT48" t="str" cm="1">
        <f t="array" aca="1" ref="AT48" ca="1">IF(SUM(IFERROR(AO48:AS48, 0))+TODAY()*0=0, "Invalid", "Valid")</f>
        <v>Invalid</v>
      </c>
      <c r="AX48">
        <f>'Input Sheet'!$L48</f>
        <v>0</v>
      </c>
      <c r="AY48" t="str" cm="1">
        <f t="array" aca="1" ref="AY48" ca="1">IFERROR(AVERAGE(_xlfn._xlws.FILTER(tgene5_ct_vals,(tgene5_sample_list='Input Sheet'!$L48)*(tgene5_ct_vals&lt;&gt;0))),"all reps 0")</f>
        <v>all reps 0</v>
      </c>
      <c r="AZ48" t="e">
        <f t="shared" ca="1" si="15"/>
        <v>#VALUE!</v>
      </c>
      <c r="BA48" t="e">
        <f t="shared" ca="1" si="16"/>
        <v>#VALUE!</v>
      </c>
      <c r="BB48" t="e">
        <f t="shared" ca="1" si="65"/>
        <v>#VALUE!</v>
      </c>
      <c r="BC48" t="e">
        <f t="shared" ca="1" si="17"/>
        <v>#VALUE!</v>
      </c>
      <c r="BD48" t="str" cm="1">
        <f t="array" aca="1" ref="BD48" ca="1">IF(SUM(IFERROR(AY48:BC48, 0))+TODAY()*0=0, "Invalid", "Valid")</f>
        <v>Invalid</v>
      </c>
      <c r="BH48">
        <f>'Input Sheet'!$L48</f>
        <v>0</v>
      </c>
      <c r="BI48" t="str" cm="1">
        <f t="array" aca="1" ref="BI48" ca="1">IFERROR(AVERAGE(_xlfn._xlws.FILTER(tgene6_ct_vals,(tgene6_sample_list='Input Sheet'!$L48)*(tgene6_ct_vals&lt;&gt;0))),"all reps 0")</f>
        <v>all reps 0</v>
      </c>
      <c r="BJ48" t="e">
        <f t="shared" ca="1" si="18"/>
        <v>#VALUE!</v>
      </c>
      <c r="BK48" t="e">
        <f t="shared" ca="1" si="19"/>
        <v>#VALUE!</v>
      </c>
      <c r="BL48" t="e">
        <f t="shared" ca="1" si="66"/>
        <v>#VALUE!</v>
      </c>
      <c r="BM48" t="e">
        <f t="shared" ca="1" si="20"/>
        <v>#VALUE!</v>
      </c>
      <c r="BN48" t="str" cm="1">
        <f t="array" aca="1" ref="BN48" ca="1">IF(SUM(IFERROR(BI48:BM48, 0))+TODAY()*0=0, "Invalid", "Valid")</f>
        <v>Invalid</v>
      </c>
      <c r="BR48">
        <f>'Input Sheet'!$L48</f>
        <v>0</v>
      </c>
      <c r="BS48" t="str" cm="1">
        <f t="array" aca="1" ref="BS48" ca="1">IFERROR(AVERAGE(_xlfn._xlws.FILTER(tgene7_ct_vals,(tgene7_sample_list='Input Sheet'!$L48)*(tgene7_ct_vals&lt;&gt;0))),"all reps 0")</f>
        <v>all reps 0</v>
      </c>
      <c r="BT48" t="e">
        <f t="shared" ca="1" si="21"/>
        <v>#VALUE!</v>
      </c>
      <c r="BU48" t="e">
        <f t="shared" ca="1" si="22"/>
        <v>#VALUE!</v>
      </c>
      <c r="BV48" t="e">
        <f t="shared" ca="1" si="67"/>
        <v>#VALUE!</v>
      </c>
      <c r="BW48" t="e">
        <f t="shared" ca="1" si="23"/>
        <v>#VALUE!</v>
      </c>
      <c r="BX48" t="str" cm="1">
        <f t="array" aca="1" ref="BX48" ca="1">IF(SUM(IFERROR(BS48:BW48, 0))+TODAY()*0=0, "Invalid", "Valid")</f>
        <v>Invalid</v>
      </c>
      <c r="CB48">
        <f>'Input Sheet'!$L48</f>
        <v>0</v>
      </c>
      <c r="CC48" t="str" cm="1">
        <f t="array" aca="1" ref="CC48" ca="1">IFERROR(AVERAGE(_xlfn._xlws.FILTER(tgene8_ct_vals,(tgene8_sample_list='Input Sheet'!$L48)*(tgene8_ct_vals&lt;&gt;0))),"all reps 0")</f>
        <v>all reps 0</v>
      </c>
      <c r="CD48" t="e">
        <f t="shared" ca="1" si="24"/>
        <v>#VALUE!</v>
      </c>
      <c r="CE48" t="e">
        <f t="shared" ca="1" si="25"/>
        <v>#VALUE!</v>
      </c>
      <c r="CF48" t="e">
        <f t="shared" ca="1" si="68"/>
        <v>#VALUE!</v>
      </c>
      <c r="CG48" t="e">
        <f t="shared" ca="1" si="26"/>
        <v>#VALUE!</v>
      </c>
      <c r="CH48" t="str" cm="1">
        <f t="array" aca="1" ref="CH48" ca="1">IF(SUM(IFERROR(CC48:CG48, 0))+TODAY()*0=0, "Invalid", "Valid")</f>
        <v>Invalid</v>
      </c>
      <c r="CL48">
        <f>'Input Sheet'!$L48</f>
        <v>0</v>
      </c>
      <c r="CM48" t="str" cm="1">
        <f t="array" aca="1" ref="CM48" ca="1">IFERROR(AVERAGE(_xlfn._xlws.FILTER(tgene9_ct_vals,(tgene9_sample_list='Input Sheet'!$L48)*(tgene9_ct_vals&lt;&gt;0))),"all reps 0")</f>
        <v>all reps 0</v>
      </c>
      <c r="CN48" t="e">
        <f t="shared" ca="1" si="27"/>
        <v>#VALUE!</v>
      </c>
      <c r="CO48" t="e">
        <f t="shared" ca="1" si="28"/>
        <v>#VALUE!</v>
      </c>
      <c r="CP48" t="e">
        <f t="shared" ca="1" si="69"/>
        <v>#VALUE!</v>
      </c>
      <c r="CQ48" t="e">
        <f t="shared" ca="1" si="29"/>
        <v>#VALUE!</v>
      </c>
      <c r="CR48" t="str" cm="1">
        <f t="array" aca="1" ref="CR48" ca="1">IF(SUM(IFERROR(CM48:CQ48, 0))+TODAY()*0=0, "Invalid", "Valid")</f>
        <v>Invalid</v>
      </c>
      <c r="CV48">
        <f>'Input Sheet'!$L48</f>
        <v>0</v>
      </c>
      <c r="CW48" t="str" cm="1">
        <f t="array" aca="1" ref="CW48" ca="1">IFERROR(AVERAGE(_xlfn._xlws.FILTER(tgene10_ct_vals,(tgene10_sample_list='Input Sheet'!$L48)*(tgene10_ct_vals&lt;&gt;0))),"all reps 0")</f>
        <v>all reps 0</v>
      </c>
      <c r="CX48" t="e">
        <f t="shared" ca="1" si="30"/>
        <v>#VALUE!</v>
      </c>
      <c r="CY48" t="e">
        <f t="shared" ca="1" si="31"/>
        <v>#VALUE!</v>
      </c>
      <c r="CZ48" t="e">
        <f t="shared" ca="1" si="70"/>
        <v>#VALUE!</v>
      </c>
      <c r="DA48" t="e">
        <f t="shared" ca="1" si="32"/>
        <v>#VALUE!</v>
      </c>
      <c r="DB48" t="str" cm="1">
        <f t="array" aca="1" ref="DB48" ca="1">IF(SUM(IFERROR(CW48:DA48, 0))+TODAY()*0=0, "Invalid", "Valid")</f>
        <v>Invalid</v>
      </c>
      <c r="DF48">
        <f>'Input Sheet'!$L48</f>
        <v>0</v>
      </c>
      <c r="DG48" t="str" cm="1">
        <f t="array" aca="1" ref="DG48" ca="1">IFERROR(AVERAGE(_xlfn._xlws.FILTER(tgene11_ct_vals,(tgene11_sample_list='Input Sheet'!$L48)*(tgene11_ct_vals&lt;&gt;0))),"all reps 0")</f>
        <v>all reps 0</v>
      </c>
      <c r="DH48" t="e">
        <f t="shared" ca="1" si="33"/>
        <v>#VALUE!</v>
      </c>
      <c r="DI48" t="e">
        <f t="shared" ca="1" si="34"/>
        <v>#VALUE!</v>
      </c>
      <c r="DJ48" t="e">
        <f t="shared" ca="1" si="71"/>
        <v>#VALUE!</v>
      </c>
      <c r="DK48" t="e">
        <f t="shared" ca="1" si="35"/>
        <v>#VALUE!</v>
      </c>
      <c r="DL48" t="str" cm="1">
        <f t="array" aca="1" ref="DL48" ca="1">IF(SUM(IFERROR(DG48:DK48, 0))+TODAY()*0=0, "Invalid", "Valid")</f>
        <v>Invalid</v>
      </c>
      <c r="DP48">
        <f>'Input Sheet'!$L48</f>
        <v>0</v>
      </c>
      <c r="DQ48" t="str" cm="1">
        <f t="array" aca="1" ref="DQ48" ca="1">IFERROR(AVERAGE(_xlfn._xlws.FILTER(tgene12_ct_vals,(tgene12_sample_list='Input Sheet'!$L48)*(tgene12_ct_vals&lt;&gt;0))),"all reps 0")</f>
        <v>all reps 0</v>
      </c>
      <c r="DR48" t="e">
        <f t="shared" ca="1" si="36"/>
        <v>#VALUE!</v>
      </c>
      <c r="DS48" t="e">
        <f t="shared" ca="1" si="37"/>
        <v>#VALUE!</v>
      </c>
      <c r="DT48" t="e">
        <f t="shared" ca="1" si="72"/>
        <v>#VALUE!</v>
      </c>
      <c r="DU48" t="e">
        <f t="shared" ca="1" si="38"/>
        <v>#VALUE!</v>
      </c>
      <c r="DV48" t="str" cm="1">
        <f t="array" aca="1" ref="DV48" ca="1">IF(SUM(IFERROR(DQ48:DU48, 0))+TODAY()*0=0, "Invalid", "Valid")</f>
        <v>Invalid</v>
      </c>
      <c r="DZ48">
        <f>'Input Sheet'!$L48</f>
        <v>0</v>
      </c>
      <c r="EA48" t="str" cm="1">
        <f t="array" aca="1" ref="EA48" ca="1">IFERROR(AVERAGE(_xlfn._xlws.FILTER(tgene13_ct_vals,(tgene13_sample_list='Input Sheet'!$L48)*(tgene13_ct_vals&lt;&gt;0))),"all reps 0")</f>
        <v>all reps 0</v>
      </c>
      <c r="EB48" t="e">
        <f t="shared" ca="1" si="39"/>
        <v>#VALUE!</v>
      </c>
      <c r="EC48" t="e">
        <f t="shared" ca="1" si="40"/>
        <v>#VALUE!</v>
      </c>
      <c r="ED48" t="e">
        <f t="shared" ca="1" si="73"/>
        <v>#VALUE!</v>
      </c>
      <c r="EE48" t="e">
        <f t="shared" ca="1" si="41"/>
        <v>#VALUE!</v>
      </c>
      <c r="EF48" t="str" cm="1">
        <f t="array" aca="1" ref="EF48" ca="1">IF(SUM(IFERROR(EA48:EE48, 0))+TODAY()*0=0, "Invalid", "Valid")</f>
        <v>Invalid</v>
      </c>
      <c r="EJ48">
        <f>'Input Sheet'!$L48</f>
        <v>0</v>
      </c>
      <c r="EK48" t="str" cm="1">
        <f t="array" aca="1" ref="EK48" ca="1">IFERROR(AVERAGE(_xlfn._xlws.FILTER(tgene14_ct_vals,(tgene14_sample_list='Input Sheet'!$L48)*(tgene14_ct_vals&lt;&gt;0))),"all reps 0")</f>
        <v>all reps 0</v>
      </c>
      <c r="EL48" t="e">
        <f t="shared" ca="1" si="42"/>
        <v>#VALUE!</v>
      </c>
      <c r="EM48" t="e">
        <f t="shared" ca="1" si="43"/>
        <v>#VALUE!</v>
      </c>
      <c r="EN48" t="e">
        <f t="shared" ca="1" si="74"/>
        <v>#VALUE!</v>
      </c>
      <c r="EO48" t="e">
        <f t="shared" ca="1" si="44"/>
        <v>#VALUE!</v>
      </c>
      <c r="EP48" t="str" cm="1">
        <f t="array" aca="1" ref="EP48" ca="1">IF(SUM(IFERROR(EK48:EO48, 0))+TODAY()*0=0, "Invalid", "Valid")</f>
        <v>Invalid</v>
      </c>
      <c r="ET48">
        <f>'Input Sheet'!$L48</f>
        <v>0</v>
      </c>
      <c r="EU48" t="str" cm="1">
        <f t="array" aca="1" ref="EU48" ca="1">IFERROR(AVERAGE(_xlfn._xlws.FILTER(tgene15_ct_vals,(tgene15_sample_list='Input Sheet'!$L48)*(tgene15_ct_vals&lt;&gt;0))),"all reps 0")</f>
        <v>all reps 0</v>
      </c>
      <c r="EV48" t="e">
        <f t="shared" ca="1" si="45"/>
        <v>#VALUE!</v>
      </c>
      <c r="EW48" t="e">
        <f t="shared" ca="1" si="46"/>
        <v>#VALUE!</v>
      </c>
      <c r="EX48" t="e">
        <f t="shared" ca="1" si="75"/>
        <v>#VALUE!</v>
      </c>
      <c r="EY48" t="e">
        <f t="shared" ca="1" si="47"/>
        <v>#VALUE!</v>
      </c>
      <c r="EZ48" t="str" cm="1">
        <f t="array" aca="1" ref="EZ48" ca="1">IF(SUM(IFERROR(EU48:EY48, 0))+TODAY()*0=0, "Invalid", "Valid")</f>
        <v>Invalid</v>
      </c>
      <c r="FD48">
        <f>'Input Sheet'!$L48</f>
        <v>0</v>
      </c>
      <c r="FE48" t="str" cm="1">
        <f t="array" aca="1" ref="FE48" ca="1">IFERROR(AVERAGE(_xlfn._xlws.FILTER(tgene16_ct_vals,(tgene16_sample_list='Input Sheet'!$L48)*(tgene16_ct_vals&lt;&gt;0))),"all reps 0")</f>
        <v>all reps 0</v>
      </c>
      <c r="FF48" t="e">
        <f t="shared" ca="1" si="48"/>
        <v>#VALUE!</v>
      </c>
      <c r="FG48" t="e">
        <f t="shared" ca="1" si="49"/>
        <v>#VALUE!</v>
      </c>
      <c r="FH48" t="e">
        <f t="shared" ca="1" si="76"/>
        <v>#VALUE!</v>
      </c>
      <c r="FI48" t="e">
        <f t="shared" ca="1" si="50"/>
        <v>#VALUE!</v>
      </c>
      <c r="FJ48" t="str" cm="1">
        <f t="array" aca="1" ref="FJ48" ca="1">IF(SUM(IFERROR(FE48:FI48, 0))+TODAY()*0=0, "Invalid", "Valid")</f>
        <v>Invalid</v>
      </c>
      <c r="FN48">
        <f>'Input Sheet'!$L48</f>
        <v>0</v>
      </c>
      <c r="FO48" t="str" cm="1">
        <f t="array" aca="1" ref="FO48" ca="1">IFERROR(AVERAGE(_xlfn._xlws.FILTER(tgene17_ct_vals,(tgene17_sample_list='Input Sheet'!$L48)*(tgene17_ct_vals&lt;&gt;0))),"all reps 0")</f>
        <v>all reps 0</v>
      </c>
      <c r="FP48" t="e">
        <f t="shared" ca="1" si="51"/>
        <v>#VALUE!</v>
      </c>
      <c r="FQ48" t="e">
        <f t="shared" ca="1" si="52"/>
        <v>#VALUE!</v>
      </c>
      <c r="FR48" t="e">
        <f t="shared" ca="1" si="77"/>
        <v>#VALUE!</v>
      </c>
      <c r="FS48" t="e">
        <f t="shared" ca="1" si="53"/>
        <v>#VALUE!</v>
      </c>
      <c r="FT48" t="str" cm="1">
        <f t="array" aca="1" ref="FT48" ca="1">IF(SUM(IFERROR(FO48:FS48, 0))+TODAY()*0=0, "Invalid", "Valid")</f>
        <v>Invalid</v>
      </c>
      <c r="FX48">
        <f>'Input Sheet'!$L48</f>
        <v>0</v>
      </c>
      <c r="FY48" t="str" cm="1">
        <f t="array" aca="1" ref="FY48" ca="1">IFERROR(AVERAGE(_xlfn._xlws.FILTER(tgene18_ct_vals,(tgene18_sample_list='Input Sheet'!$L48)*(tgene18_ct_vals&lt;&gt;0))),"all reps 0")</f>
        <v>all reps 0</v>
      </c>
      <c r="FZ48" t="e">
        <f t="shared" ca="1" si="54"/>
        <v>#VALUE!</v>
      </c>
      <c r="GA48" t="e">
        <f t="shared" ca="1" si="55"/>
        <v>#VALUE!</v>
      </c>
      <c r="GB48" t="e">
        <f t="shared" ca="1" si="78"/>
        <v>#VALUE!</v>
      </c>
      <c r="GC48" t="e">
        <f t="shared" ca="1" si="56"/>
        <v>#VALUE!</v>
      </c>
      <c r="GD48" t="str" cm="1">
        <f t="array" aca="1" ref="GD48" ca="1">IF(SUM(IFERROR(FY48:GC48, 0))+TODAY()*0=0, "Invalid", "Valid")</f>
        <v>Invalid</v>
      </c>
      <c r="GH48">
        <f>'Input Sheet'!$L48</f>
        <v>0</v>
      </c>
      <c r="GI48" t="str" cm="1">
        <f t="array" aca="1" ref="GI48" ca="1">IFERROR(AVERAGE(_xlfn._xlws.FILTER(tgene19_ct_vals,(tgene19_sample_list='Input Sheet'!$L48)*(tgene19_ct_vals&lt;&gt;0))),"all reps 0")</f>
        <v>all reps 0</v>
      </c>
      <c r="GJ48" t="e">
        <f t="shared" ca="1" si="57"/>
        <v>#VALUE!</v>
      </c>
      <c r="GK48" t="e">
        <f t="shared" ca="1" si="58"/>
        <v>#VALUE!</v>
      </c>
      <c r="GL48" t="e">
        <f t="shared" ca="1" si="79"/>
        <v>#VALUE!</v>
      </c>
      <c r="GM48" t="e">
        <f t="shared" ca="1" si="59"/>
        <v>#VALUE!</v>
      </c>
      <c r="GN48" t="str" cm="1">
        <f t="array" aca="1" ref="GN48" ca="1">IF(SUM(IFERROR(GI48:GM48, 0))+TODAY()*0=0, "Invalid", "Valid")</f>
        <v>Invalid</v>
      </c>
      <c r="GR48">
        <f>'Input Sheet'!$L48</f>
        <v>0</v>
      </c>
      <c r="GS48" t="str" cm="1">
        <f t="array" aca="1" ref="GS48" ca="1">IFERROR(AVERAGE(_xlfn._xlws.FILTER(tgene20_ct_vals,(tgene20_sample_list='Input Sheet'!$L48)*(tgene20_ct_vals&lt;&gt;0))),"all reps 0")</f>
        <v>all reps 0</v>
      </c>
      <c r="GT48" t="e">
        <f t="shared" ca="1" si="60"/>
        <v>#VALUE!</v>
      </c>
      <c r="GU48" t="e">
        <f t="shared" ca="1" si="61"/>
        <v>#VALUE!</v>
      </c>
      <c r="GV48" t="e">
        <f t="shared" ca="1" si="80"/>
        <v>#VALUE!</v>
      </c>
      <c r="GW48" t="e">
        <f t="shared" ca="1" si="62"/>
        <v>#VALUE!</v>
      </c>
      <c r="GX48" t="str" cm="1">
        <f t="array" aca="1" ref="GX48" ca="1">IF(SUM(IFERROR(GS48:GW48, 0))+TODAY()*0=0, "Invalid", "Valid")</f>
        <v>Invalid</v>
      </c>
    </row>
    <row r="49" spans="4:206" x14ac:dyDescent="0.2">
      <c r="D49">
        <f>'Input Sheet'!$L49</f>
        <v>0</v>
      </c>
      <c r="E49" cm="1">
        <f t="array" aca="1" ref="E49" ca="1">IFERROR(AVERAGE(_xlfn._xlws.FILTER(hk_ct_vals,(hk_sample_list='Input Sheet'!$L49)*(hk_ct_vals&lt;&gt;0))),0)</f>
        <v>0</v>
      </c>
      <c r="F49" t="str">
        <f t="shared" ca="1" si="0"/>
        <v>Invalid</v>
      </c>
      <c r="J49">
        <f>'Input Sheet'!$L49</f>
        <v>0</v>
      </c>
      <c r="K49" t="str" cm="1">
        <f t="array" aca="1" ref="K49" ca="1">IFERROR(AVERAGE(_xlfn._xlws.FILTER(tgene1_ct_vals,(tgene1_sample_list='Input Sheet'!$L49)*(tgene1_ct_vals&lt;&gt;0))),"")</f>
        <v/>
      </c>
      <c r="L49" t="e">
        <f t="shared" ca="1" si="1"/>
        <v>#VALUE!</v>
      </c>
      <c r="M49" t="e">
        <f t="shared" ca="1" si="2"/>
        <v>#VALUE!</v>
      </c>
      <c r="N49" t="e">
        <f t="shared" ca="1" si="3"/>
        <v>#VALUE!</v>
      </c>
      <c r="O49" t="e">
        <f t="shared" ca="1" si="4"/>
        <v>#VALUE!</v>
      </c>
      <c r="P49" t="str" cm="1">
        <f t="array" aca="1" ref="P49" ca="1">IF(SUM(IFERROR(K49:O49, 0))+TODAY()*0=0, "Invalid", "Valid")</f>
        <v>Invalid</v>
      </c>
      <c r="T49">
        <f>'Input Sheet'!$L49</f>
        <v>0</v>
      </c>
      <c r="U49" t="str" cm="1">
        <f t="array" aca="1" ref="U49" ca="1">IFERROR(AVERAGE(_xlfn._xlws.FILTER(tgene2_ct_vals,(tgene2_sample_list='Input Sheet'!$L49)*(tgene2_ct_vals&lt;&gt;0))),"all reps 0")</f>
        <v>all reps 0</v>
      </c>
      <c r="V49" t="e">
        <f t="shared" ca="1" si="5"/>
        <v>#VALUE!</v>
      </c>
      <c r="W49" t="e">
        <f t="shared" ca="1" si="6"/>
        <v>#VALUE!</v>
      </c>
      <c r="X49" t="e">
        <f t="shared" ca="1" si="7"/>
        <v>#VALUE!</v>
      </c>
      <c r="Y49" t="e">
        <f t="shared" ca="1" si="8"/>
        <v>#VALUE!</v>
      </c>
      <c r="Z49" t="str" cm="1">
        <f t="array" aca="1" ref="Z49" ca="1">IF(SUM(IFERROR(U49:Y49, 0))+TODAY()*0=0, "Invalid", "Valid")</f>
        <v>Invalid</v>
      </c>
      <c r="AD49">
        <f>'Input Sheet'!$L49</f>
        <v>0</v>
      </c>
      <c r="AE49" t="str" cm="1">
        <f t="array" aca="1" ref="AE49" ca="1">IFERROR(AVERAGE(_xlfn._xlws.FILTER(tgene3_ct_vals,(tgene3_sample_list='Input Sheet'!$L49)*(tgene3_ct_vals&lt;&gt;0))),"all reps 0")</f>
        <v>all reps 0</v>
      </c>
      <c r="AF49" t="e">
        <f t="shared" ca="1" si="9"/>
        <v>#VALUE!</v>
      </c>
      <c r="AG49" t="e">
        <f t="shared" ca="1" si="10"/>
        <v>#VALUE!</v>
      </c>
      <c r="AH49" t="e">
        <f t="shared" ca="1" si="63"/>
        <v>#VALUE!</v>
      </c>
      <c r="AI49" t="e">
        <f t="shared" ca="1" si="11"/>
        <v>#VALUE!</v>
      </c>
      <c r="AJ49" t="str" cm="1">
        <f t="array" aca="1" ref="AJ49" ca="1">IF(SUM(IFERROR(AE49:AI49, 0))+TODAY()*0=0, "Invalid", "Valid")</f>
        <v>Invalid</v>
      </c>
      <c r="AN49">
        <f>'Input Sheet'!$L49</f>
        <v>0</v>
      </c>
      <c r="AO49" t="str" cm="1">
        <f t="array" aca="1" ref="AO49" ca="1">IFERROR(AVERAGE(_xlfn._xlws.FILTER(tgene4_ct_vals,(tgene4_sample_list='Input Sheet'!$L49)*(tgene4_ct_vals&lt;&gt;0))),"all reps 0")</f>
        <v>all reps 0</v>
      </c>
      <c r="AP49" t="e">
        <f t="shared" ca="1" si="12"/>
        <v>#VALUE!</v>
      </c>
      <c r="AQ49" t="e">
        <f t="shared" ca="1" si="13"/>
        <v>#VALUE!</v>
      </c>
      <c r="AR49" t="e">
        <f t="shared" ca="1" si="64"/>
        <v>#VALUE!</v>
      </c>
      <c r="AS49" t="e">
        <f t="shared" ca="1" si="14"/>
        <v>#VALUE!</v>
      </c>
      <c r="AT49" t="str" cm="1">
        <f t="array" aca="1" ref="AT49" ca="1">IF(SUM(IFERROR(AO49:AS49, 0))+TODAY()*0=0, "Invalid", "Valid")</f>
        <v>Invalid</v>
      </c>
      <c r="AX49">
        <f>'Input Sheet'!$L49</f>
        <v>0</v>
      </c>
      <c r="AY49" t="str" cm="1">
        <f t="array" aca="1" ref="AY49" ca="1">IFERROR(AVERAGE(_xlfn._xlws.FILTER(tgene5_ct_vals,(tgene5_sample_list='Input Sheet'!$L49)*(tgene5_ct_vals&lt;&gt;0))),"all reps 0")</f>
        <v>all reps 0</v>
      </c>
      <c r="AZ49" t="e">
        <f t="shared" ca="1" si="15"/>
        <v>#VALUE!</v>
      </c>
      <c r="BA49" t="e">
        <f t="shared" ca="1" si="16"/>
        <v>#VALUE!</v>
      </c>
      <c r="BB49" t="e">
        <f t="shared" ca="1" si="65"/>
        <v>#VALUE!</v>
      </c>
      <c r="BC49" t="e">
        <f t="shared" ca="1" si="17"/>
        <v>#VALUE!</v>
      </c>
      <c r="BD49" t="str" cm="1">
        <f t="array" aca="1" ref="BD49" ca="1">IF(SUM(IFERROR(AY49:BC49, 0))+TODAY()*0=0, "Invalid", "Valid")</f>
        <v>Invalid</v>
      </c>
      <c r="BH49">
        <f>'Input Sheet'!$L49</f>
        <v>0</v>
      </c>
      <c r="BI49" t="str" cm="1">
        <f t="array" aca="1" ref="BI49" ca="1">IFERROR(AVERAGE(_xlfn._xlws.FILTER(tgene6_ct_vals,(tgene6_sample_list='Input Sheet'!$L49)*(tgene6_ct_vals&lt;&gt;0))),"all reps 0")</f>
        <v>all reps 0</v>
      </c>
      <c r="BJ49" t="e">
        <f t="shared" ca="1" si="18"/>
        <v>#VALUE!</v>
      </c>
      <c r="BK49" t="e">
        <f t="shared" ca="1" si="19"/>
        <v>#VALUE!</v>
      </c>
      <c r="BL49" t="e">
        <f t="shared" ca="1" si="66"/>
        <v>#VALUE!</v>
      </c>
      <c r="BM49" t="e">
        <f t="shared" ca="1" si="20"/>
        <v>#VALUE!</v>
      </c>
      <c r="BN49" t="str" cm="1">
        <f t="array" aca="1" ref="BN49" ca="1">IF(SUM(IFERROR(BI49:BM49, 0))+TODAY()*0=0, "Invalid", "Valid")</f>
        <v>Invalid</v>
      </c>
      <c r="BR49">
        <f>'Input Sheet'!$L49</f>
        <v>0</v>
      </c>
      <c r="BS49" t="str" cm="1">
        <f t="array" aca="1" ref="BS49" ca="1">IFERROR(AVERAGE(_xlfn._xlws.FILTER(tgene7_ct_vals,(tgene7_sample_list='Input Sheet'!$L49)*(tgene7_ct_vals&lt;&gt;0))),"all reps 0")</f>
        <v>all reps 0</v>
      </c>
      <c r="BT49" t="e">
        <f t="shared" ca="1" si="21"/>
        <v>#VALUE!</v>
      </c>
      <c r="BU49" t="e">
        <f t="shared" ca="1" si="22"/>
        <v>#VALUE!</v>
      </c>
      <c r="BV49" t="e">
        <f t="shared" ca="1" si="67"/>
        <v>#VALUE!</v>
      </c>
      <c r="BW49" t="e">
        <f t="shared" ca="1" si="23"/>
        <v>#VALUE!</v>
      </c>
      <c r="BX49" t="str" cm="1">
        <f t="array" aca="1" ref="BX49" ca="1">IF(SUM(IFERROR(BS49:BW49, 0))+TODAY()*0=0, "Invalid", "Valid")</f>
        <v>Invalid</v>
      </c>
      <c r="CB49">
        <f>'Input Sheet'!$L49</f>
        <v>0</v>
      </c>
      <c r="CC49" t="str" cm="1">
        <f t="array" aca="1" ref="CC49" ca="1">IFERROR(AVERAGE(_xlfn._xlws.FILTER(tgene8_ct_vals,(tgene8_sample_list='Input Sheet'!$L49)*(tgene8_ct_vals&lt;&gt;0))),"all reps 0")</f>
        <v>all reps 0</v>
      </c>
      <c r="CD49" t="e">
        <f t="shared" ca="1" si="24"/>
        <v>#VALUE!</v>
      </c>
      <c r="CE49" t="e">
        <f t="shared" ca="1" si="25"/>
        <v>#VALUE!</v>
      </c>
      <c r="CF49" t="e">
        <f t="shared" ca="1" si="68"/>
        <v>#VALUE!</v>
      </c>
      <c r="CG49" t="e">
        <f t="shared" ca="1" si="26"/>
        <v>#VALUE!</v>
      </c>
      <c r="CH49" t="str" cm="1">
        <f t="array" aca="1" ref="CH49" ca="1">IF(SUM(IFERROR(CC49:CG49, 0))+TODAY()*0=0, "Invalid", "Valid")</f>
        <v>Invalid</v>
      </c>
      <c r="CL49">
        <f>'Input Sheet'!$L49</f>
        <v>0</v>
      </c>
      <c r="CM49" t="str" cm="1">
        <f t="array" aca="1" ref="CM49" ca="1">IFERROR(AVERAGE(_xlfn._xlws.FILTER(tgene9_ct_vals,(tgene9_sample_list='Input Sheet'!$L49)*(tgene9_ct_vals&lt;&gt;0))),"all reps 0")</f>
        <v>all reps 0</v>
      </c>
      <c r="CN49" t="e">
        <f t="shared" ca="1" si="27"/>
        <v>#VALUE!</v>
      </c>
      <c r="CO49" t="e">
        <f t="shared" ca="1" si="28"/>
        <v>#VALUE!</v>
      </c>
      <c r="CP49" t="e">
        <f t="shared" ca="1" si="69"/>
        <v>#VALUE!</v>
      </c>
      <c r="CQ49" t="e">
        <f t="shared" ca="1" si="29"/>
        <v>#VALUE!</v>
      </c>
      <c r="CR49" t="str" cm="1">
        <f t="array" aca="1" ref="CR49" ca="1">IF(SUM(IFERROR(CM49:CQ49, 0))+TODAY()*0=0, "Invalid", "Valid")</f>
        <v>Invalid</v>
      </c>
      <c r="CV49">
        <f>'Input Sheet'!$L49</f>
        <v>0</v>
      </c>
      <c r="CW49" t="str" cm="1">
        <f t="array" aca="1" ref="CW49" ca="1">IFERROR(AVERAGE(_xlfn._xlws.FILTER(tgene10_ct_vals,(tgene10_sample_list='Input Sheet'!$L49)*(tgene10_ct_vals&lt;&gt;0))),"all reps 0")</f>
        <v>all reps 0</v>
      </c>
      <c r="CX49" t="e">
        <f t="shared" ca="1" si="30"/>
        <v>#VALUE!</v>
      </c>
      <c r="CY49" t="e">
        <f t="shared" ca="1" si="31"/>
        <v>#VALUE!</v>
      </c>
      <c r="CZ49" t="e">
        <f t="shared" ca="1" si="70"/>
        <v>#VALUE!</v>
      </c>
      <c r="DA49" t="e">
        <f t="shared" ca="1" si="32"/>
        <v>#VALUE!</v>
      </c>
      <c r="DB49" t="str" cm="1">
        <f t="array" aca="1" ref="DB49" ca="1">IF(SUM(IFERROR(CW49:DA49, 0))+TODAY()*0=0, "Invalid", "Valid")</f>
        <v>Invalid</v>
      </c>
      <c r="DF49">
        <f>'Input Sheet'!$L49</f>
        <v>0</v>
      </c>
      <c r="DG49" t="str" cm="1">
        <f t="array" aca="1" ref="DG49" ca="1">IFERROR(AVERAGE(_xlfn._xlws.FILTER(tgene11_ct_vals,(tgene11_sample_list='Input Sheet'!$L49)*(tgene11_ct_vals&lt;&gt;0))),"all reps 0")</f>
        <v>all reps 0</v>
      </c>
      <c r="DH49" t="e">
        <f t="shared" ca="1" si="33"/>
        <v>#VALUE!</v>
      </c>
      <c r="DI49" t="e">
        <f t="shared" ca="1" si="34"/>
        <v>#VALUE!</v>
      </c>
      <c r="DJ49" t="e">
        <f t="shared" ca="1" si="71"/>
        <v>#VALUE!</v>
      </c>
      <c r="DK49" t="e">
        <f t="shared" ca="1" si="35"/>
        <v>#VALUE!</v>
      </c>
      <c r="DL49" t="str" cm="1">
        <f t="array" aca="1" ref="DL49" ca="1">IF(SUM(IFERROR(DG49:DK49, 0))+TODAY()*0=0, "Invalid", "Valid")</f>
        <v>Invalid</v>
      </c>
      <c r="DP49">
        <f>'Input Sheet'!$L49</f>
        <v>0</v>
      </c>
      <c r="DQ49" t="str" cm="1">
        <f t="array" aca="1" ref="DQ49" ca="1">IFERROR(AVERAGE(_xlfn._xlws.FILTER(tgene12_ct_vals,(tgene12_sample_list='Input Sheet'!$L49)*(tgene12_ct_vals&lt;&gt;0))),"all reps 0")</f>
        <v>all reps 0</v>
      </c>
      <c r="DR49" t="e">
        <f t="shared" ca="1" si="36"/>
        <v>#VALUE!</v>
      </c>
      <c r="DS49" t="e">
        <f t="shared" ca="1" si="37"/>
        <v>#VALUE!</v>
      </c>
      <c r="DT49" t="e">
        <f t="shared" ca="1" si="72"/>
        <v>#VALUE!</v>
      </c>
      <c r="DU49" t="e">
        <f t="shared" ca="1" si="38"/>
        <v>#VALUE!</v>
      </c>
      <c r="DV49" t="str" cm="1">
        <f t="array" aca="1" ref="DV49" ca="1">IF(SUM(IFERROR(DQ49:DU49, 0))+TODAY()*0=0, "Invalid", "Valid")</f>
        <v>Invalid</v>
      </c>
      <c r="DZ49">
        <f>'Input Sheet'!$L49</f>
        <v>0</v>
      </c>
      <c r="EA49" t="str" cm="1">
        <f t="array" aca="1" ref="EA49" ca="1">IFERROR(AVERAGE(_xlfn._xlws.FILTER(tgene13_ct_vals,(tgene13_sample_list='Input Sheet'!$L49)*(tgene13_ct_vals&lt;&gt;0))),"all reps 0")</f>
        <v>all reps 0</v>
      </c>
      <c r="EB49" t="e">
        <f t="shared" ca="1" si="39"/>
        <v>#VALUE!</v>
      </c>
      <c r="EC49" t="e">
        <f t="shared" ca="1" si="40"/>
        <v>#VALUE!</v>
      </c>
      <c r="ED49" t="e">
        <f t="shared" ca="1" si="73"/>
        <v>#VALUE!</v>
      </c>
      <c r="EE49" t="e">
        <f t="shared" ca="1" si="41"/>
        <v>#VALUE!</v>
      </c>
      <c r="EF49" t="str" cm="1">
        <f t="array" aca="1" ref="EF49" ca="1">IF(SUM(IFERROR(EA49:EE49, 0))+TODAY()*0=0, "Invalid", "Valid")</f>
        <v>Invalid</v>
      </c>
      <c r="EJ49">
        <f>'Input Sheet'!$L49</f>
        <v>0</v>
      </c>
      <c r="EK49" t="str" cm="1">
        <f t="array" aca="1" ref="EK49" ca="1">IFERROR(AVERAGE(_xlfn._xlws.FILTER(tgene14_ct_vals,(tgene14_sample_list='Input Sheet'!$L49)*(tgene14_ct_vals&lt;&gt;0))),"all reps 0")</f>
        <v>all reps 0</v>
      </c>
      <c r="EL49" t="e">
        <f t="shared" ca="1" si="42"/>
        <v>#VALUE!</v>
      </c>
      <c r="EM49" t="e">
        <f t="shared" ca="1" si="43"/>
        <v>#VALUE!</v>
      </c>
      <c r="EN49" t="e">
        <f t="shared" ca="1" si="74"/>
        <v>#VALUE!</v>
      </c>
      <c r="EO49" t="e">
        <f t="shared" ca="1" si="44"/>
        <v>#VALUE!</v>
      </c>
      <c r="EP49" t="str" cm="1">
        <f t="array" aca="1" ref="EP49" ca="1">IF(SUM(IFERROR(EK49:EO49, 0))+TODAY()*0=0, "Invalid", "Valid")</f>
        <v>Invalid</v>
      </c>
      <c r="ET49">
        <f>'Input Sheet'!$L49</f>
        <v>0</v>
      </c>
      <c r="EU49" t="str" cm="1">
        <f t="array" aca="1" ref="EU49" ca="1">IFERROR(AVERAGE(_xlfn._xlws.FILTER(tgene15_ct_vals,(tgene15_sample_list='Input Sheet'!$L49)*(tgene15_ct_vals&lt;&gt;0))),"all reps 0")</f>
        <v>all reps 0</v>
      </c>
      <c r="EV49" t="e">
        <f t="shared" ca="1" si="45"/>
        <v>#VALUE!</v>
      </c>
      <c r="EW49" t="e">
        <f t="shared" ca="1" si="46"/>
        <v>#VALUE!</v>
      </c>
      <c r="EX49" t="e">
        <f t="shared" ca="1" si="75"/>
        <v>#VALUE!</v>
      </c>
      <c r="EY49" t="e">
        <f t="shared" ca="1" si="47"/>
        <v>#VALUE!</v>
      </c>
      <c r="EZ49" t="str" cm="1">
        <f t="array" aca="1" ref="EZ49" ca="1">IF(SUM(IFERROR(EU49:EY49, 0))+TODAY()*0=0, "Invalid", "Valid")</f>
        <v>Invalid</v>
      </c>
      <c r="FD49">
        <f>'Input Sheet'!$L49</f>
        <v>0</v>
      </c>
      <c r="FE49" t="str" cm="1">
        <f t="array" aca="1" ref="FE49" ca="1">IFERROR(AVERAGE(_xlfn._xlws.FILTER(tgene16_ct_vals,(tgene16_sample_list='Input Sheet'!$L49)*(tgene16_ct_vals&lt;&gt;0))),"all reps 0")</f>
        <v>all reps 0</v>
      </c>
      <c r="FF49" t="e">
        <f t="shared" ca="1" si="48"/>
        <v>#VALUE!</v>
      </c>
      <c r="FG49" t="e">
        <f t="shared" ca="1" si="49"/>
        <v>#VALUE!</v>
      </c>
      <c r="FH49" t="e">
        <f t="shared" ca="1" si="76"/>
        <v>#VALUE!</v>
      </c>
      <c r="FI49" t="e">
        <f t="shared" ca="1" si="50"/>
        <v>#VALUE!</v>
      </c>
      <c r="FJ49" t="str" cm="1">
        <f t="array" aca="1" ref="FJ49" ca="1">IF(SUM(IFERROR(FE49:FI49, 0))+TODAY()*0=0, "Invalid", "Valid")</f>
        <v>Invalid</v>
      </c>
      <c r="FN49">
        <f>'Input Sheet'!$L49</f>
        <v>0</v>
      </c>
      <c r="FO49" t="str" cm="1">
        <f t="array" aca="1" ref="FO49" ca="1">IFERROR(AVERAGE(_xlfn._xlws.FILTER(tgene17_ct_vals,(tgene17_sample_list='Input Sheet'!$L49)*(tgene17_ct_vals&lt;&gt;0))),"all reps 0")</f>
        <v>all reps 0</v>
      </c>
      <c r="FP49" t="e">
        <f t="shared" ca="1" si="51"/>
        <v>#VALUE!</v>
      </c>
      <c r="FQ49" t="e">
        <f t="shared" ca="1" si="52"/>
        <v>#VALUE!</v>
      </c>
      <c r="FR49" t="e">
        <f t="shared" ca="1" si="77"/>
        <v>#VALUE!</v>
      </c>
      <c r="FS49" t="e">
        <f t="shared" ca="1" si="53"/>
        <v>#VALUE!</v>
      </c>
      <c r="FT49" t="str" cm="1">
        <f t="array" aca="1" ref="FT49" ca="1">IF(SUM(IFERROR(FO49:FS49, 0))+TODAY()*0=0, "Invalid", "Valid")</f>
        <v>Invalid</v>
      </c>
      <c r="FX49">
        <f>'Input Sheet'!$L49</f>
        <v>0</v>
      </c>
      <c r="FY49" t="str" cm="1">
        <f t="array" aca="1" ref="FY49" ca="1">IFERROR(AVERAGE(_xlfn._xlws.FILTER(tgene18_ct_vals,(tgene18_sample_list='Input Sheet'!$L49)*(tgene18_ct_vals&lt;&gt;0))),"all reps 0")</f>
        <v>all reps 0</v>
      </c>
      <c r="FZ49" t="e">
        <f t="shared" ca="1" si="54"/>
        <v>#VALUE!</v>
      </c>
      <c r="GA49" t="e">
        <f t="shared" ca="1" si="55"/>
        <v>#VALUE!</v>
      </c>
      <c r="GB49" t="e">
        <f t="shared" ca="1" si="78"/>
        <v>#VALUE!</v>
      </c>
      <c r="GC49" t="e">
        <f t="shared" ca="1" si="56"/>
        <v>#VALUE!</v>
      </c>
      <c r="GD49" t="str" cm="1">
        <f t="array" aca="1" ref="GD49" ca="1">IF(SUM(IFERROR(FY49:GC49, 0))+TODAY()*0=0, "Invalid", "Valid")</f>
        <v>Invalid</v>
      </c>
      <c r="GH49">
        <f>'Input Sheet'!$L49</f>
        <v>0</v>
      </c>
      <c r="GI49" t="str" cm="1">
        <f t="array" aca="1" ref="GI49" ca="1">IFERROR(AVERAGE(_xlfn._xlws.FILTER(tgene19_ct_vals,(tgene19_sample_list='Input Sheet'!$L49)*(tgene19_ct_vals&lt;&gt;0))),"all reps 0")</f>
        <v>all reps 0</v>
      </c>
      <c r="GJ49" t="e">
        <f t="shared" ca="1" si="57"/>
        <v>#VALUE!</v>
      </c>
      <c r="GK49" t="e">
        <f t="shared" ca="1" si="58"/>
        <v>#VALUE!</v>
      </c>
      <c r="GL49" t="e">
        <f t="shared" ca="1" si="79"/>
        <v>#VALUE!</v>
      </c>
      <c r="GM49" t="e">
        <f t="shared" ca="1" si="59"/>
        <v>#VALUE!</v>
      </c>
      <c r="GN49" t="str" cm="1">
        <f t="array" aca="1" ref="GN49" ca="1">IF(SUM(IFERROR(GI49:GM49, 0))+TODAY()*0=0, "Invalid", "Valid")</f>
        <v>Invalid</v>
      </c>
      <c r="GR49">
        <f>'Input Sheet'!$L49</f>
        <v>0</v>
      </c>
      <c r="GS49" t="str" cm="1">
        <f t="array" aca="1" ref="GS49" ca="1">IFERROR(AVERAGE(_xlfn._xlws.FILTER(tgene20_ct_vals,(tgene20_sample_list='Input Sheet'!$L49)*(tgene20_ct_vals&lt;&gt;0))),"all reps 0")</f>
        <v>all reps 0</v>
      </c>
      <c r="GT49" t="e">
        <f t="shared" ca="1" si="60"/>
        <v>#VALUE!</v>
      </c>
      <c r="GU49" t="e">
        <f t="shared" ca="1" si="61"/>
        <v>#VALUE!</v>
      </c>
      <c r="GV49" t="e">
        <f t="shared" ca="1" si="80"/>
        <v>#VALUE!</v>
      </c>
      <c r="GW49" t="e">
        <f t="shared" ca="1" si="62"/>
        <v>#VALUE!</v>
      </c>
      <c r="GX49" t="str" cm="1">
        <f t="array" aca="1" ref="GX49" ca="1">IF(SUM(IFERROR(GS49:GW49, 0))+TODAY()*0=0, "Invalid", "Valid")</f>
        <v>Invalid</v>
      </c>
    </row>
    <row r="50" spans="4:206" x14ac:dyDescent="0.2">
      <c r="D50">
        <f>'Input Sheet'!$L50</f>
        <v>0</v>
      </c>
      <c r="E50" cm="1">
        <f t="array" aca="1" ref="E50" ca="1">IFERROR(AVERAGE(_xlfn._xlws.FILTER(hk_ct_vals,(hk_sample_list='Input Sheet'!$L50)*(hk_ct_vals&lt;&gt;0))),0)</f>
        <v>0</v>
      </c>
      <c r="F50" t="str">
        <f t="shared" ca="1" si="0"/>
        <v>Invalid</v>
      </c>
      <c r="J50">
        <f>'Input Sheet'!$L50</f>
        <v>0</v>
      </c>
      <c r="K50" t="str" cm="1">
        <f t="array" aca="1" ref="K50" ca="1">IFERROR(AVERAGE(_xlfn._xlws.FILTER(tgene1_ct_vals,(tgene1_sample_list='Input Sheet'!$L50)*(tgene1_ct_vals&lt;&gt;0))),"")</f>
        <v/>
      </c>
      <c r="L50" t="e">
        <f t="shared" ca="1" si="1"/>
        <v>#VALUE!</v>
      </c>
      <c r="M50" t="e">
        <f t="shared" ca="1" si="2"/>
        <v>#VALUE!</v>
      </c>
      <c r="N50" t="e">
        <f t="shared" ca="1" si="3"/>
        <v>#VALUE!</v>
      </c>
      <c r="O50" t="e">
        <f t="shared" ca="1" si="4"/>
        <v>#VALUE!</v>
      </c>
      <c r="P50" t="str" cm="1">
        <f t="array" aca="1" ref="P50" ca="1">IF(SUM(IFERROR(K50:O50, 0))+TODAY()*0=0, "Invalid", "Valid")</f>
        <v>Invalid</v>
      </c>
      <c r="T50">
        <f>'Input Sheet'!$L50</f>
        <v>0</v>
      </c>
      <c r="U50" t="str" cm="1">
        <f t="array" aca="1" ref="U50" ca="1">IFERROR(AVERAGE(_xlfn._xlws.FILTER(tgene2_ct_vals,(tgene2_sample_list='Input Sheet'!$L50)*(tgene2_ct_vals&lt;&gt;0))),"all reps 0")</f>
        <v>all reps 0</v>
      </c>
      <c r="V50" t="e">
        <f t="shared" ca="1" si="5"/>
        <v>#VALUE!</v>
      </c>
      <c r="W50" t="e">
        <f t="shared" ca="1" si="6"/>
        <v>#VALUE!</v>
      </c>
      <c r="X50" t="e">
        <f t="shared" ca="1" si="7"/>
        <v>#VALUE!</v>
      </c>
      <c r="Y50" t="e">
        <f t="shared" ca="1" si="8"/>
        <v>#VALUE!</v>
      </c>
      <c r="Z50" t="str" cm="1">
        <f t="array" aca="1" ref="Z50" ca="1">IF(SUM(IFERROR(U50:Y50, 0))+TODAY()*0=0, "Invalid", "Valid")</f>
        <v>Invalid</v>
      </c>
      <c r="AD50">
        <f>'Input Sheet'!$L50</f>
        <v>0</v>
      </c>
      <c r="AE50" t="str" cm="1">
        <f t="array" aca="1" ref="AE50" ca="1">IFERROR(AVERAGE(_xlfn._xlws.FILTER(tgene3_ct_vals,(tgene3_sample_list='Input Sheet'!$L50)*(tgene3_ct_vals&lt;&gt;0))),"all reps 0")</f>
        <v>all reps 0</v>
      </c>
      <c r="AF50" t="e">
        <f t="shared" ca="1" si="9"/>
        <v>#VALUE!</v>
      </c>
      <c r="AG50" t="e">
        <f t="shared" ca="1" si="10"/>
        <v>#VALUE!</v>
      </c>
      <c r="AH50" t="e">
        <f t="shared" ca="1" si="63"/>
        <v>#VALUE!</v>
      </c>
      <c r="AI50" t="e">
        <f t="shared" ca="1" si="11"/>
        <v>#VALUE!</v>
      </c>
      <c r="AJ50" t="str" cm="1">
        <f t="array" aca="1" ref="AJ50" ca="1">IF(SUM(IFERROR(AE50:AI50, 0))+TODAY()*0=0, "Invalid", "Valid")</f>
        <v>Invalid</v>
      </c>
      <c r="AN50">
        <f>'Input Sheet'!$L50</f>
        <v>0</v>
      </c>
      <c r="AO50" t="str" cm="1">
        <f t="array" aca="1" ref="AO50" ca="1">IFERROR(AVERAGE(_xlfn._xlws.FILTER(tgene4_ct_vals,(tgene4_sample_list='Input Sheet'!$L50)*(tgene4_ct_vals&lt;&gt;0))),"all reps 0")</f>
        <v>all reps 0</v>
      </c>
      <c r="AP50" t="e">
        <f t="shared" ca="1" si="12"/>
        <v>#VALUE!</v>
      </c>
      <c r="AQ50" t="e">
        <f t="shared" ca="1" si="13"/>
        <v>#VALUE!</v>
      </c>
      <c r="AR50" t="e">
        <f t="shared" ca="1" si="64"/>
        <v>#VALUE!</v>
      </c>
      <c r="AS50" t="e">
        <f t="shared" ca="1" si="14"/>
        <v>#VALUE!</v>
      </c>
      <c r="AT50" t="str" cm="1">
        <f t="array" aca="1" ref="AT50" ca="1">IF(SUM(IFERROR(AO50:AS50, 0))+TODAY()*0=0, "Invalid", "Valid")</f>
        <v>Invalid</v>
      </c>
      <c r="AX50">
        <f>'Input Sheet'!$L50</f>
        <v>0</v>
      </c>
      <c r="AY50" t="str" cm="1">
        <f t="array" aca="1" ref="AY50" ca="1">IFERROR(AVERAGE(_xlfn._xlws.FILTER(tgene5_ct_vals,(tgene5_sample_list='Input Sheet'!$L50)*(tgene5_ct_vals&lt;&gt;0))),"all reps 0")</f>
        <v>all reps 0</v>
      </c>
      <c r="AZ50" t="e">
        <f t="shared" ca="1" si="15"/>
        <v>#VALUE!</v>
      </c>
      <c r="BA50" t="e">
        <f t="shared" ca="1" si="16"/>
        <v>#VALUE!</v>
      </c>
      <c r="BB50" t="e">
        <f t="shared" ca="1" si="65"/>
        <v>#VALUE!</v>
      </c>
      <c r="BC50" t="e">
        <f t="shared" ca="1" si="17"/>
        <v>#VALUE!</v>
      </c>
      <c r="BD50" t="str" cm="1">
        <f t="array" aca="1" ref="BD50" ca="1">IF(SUM(IFERROR(AY50:BC50, 0))+TODAY()*0=0, "Invalid", "Valid")</f>
        <v>Invalid</v>
      </c>
      <c r="BH50">
        <f>'Input Sheet'!$L50</f>
        <v>0</v>
      </c>
      <c r="BI50" t="str" cm="1">
        <f t="array" aca="1" ref="BI50" ca="1">IFERROR(AVERAGE(_xlfn._xlws.FILTER(tgene6_ct_vals,(tgene6_sample_list='Input Sheet'!$L50)*(tgene6_ct_vals&lt;&gt;0))),"all reps 0")</f>
        <v>all reps 0</v>
      </c>
      <c r="BJ50" t="e">
        <f t="shared" ca="1" si="18"/>
        <v>#VALUE!</v>
      </c>
      <c r="BK50" t="e">
        <f t="shared" ca="1" si="19"/>
        <v>#VALUE!</v>
      </c>
      <c r="BL50" t="e">
        <f t="shared" ca="1" si="66"/>
        <v>#VALUE!</v>
      </c>
      <c r="BM50" t="e">
        <f t="shared" ca="1" si="20"/>
        <v>#VALUE!</v>
      </c>
      <c r="BN50" t="str" cm="1">
        <f t="array" aca="1" ref="BN50" ca="1">IF(SUM(IFERROR(BI50:BM50, 0))+TODAY()*0=0, "Invalid", "Valid")</f>
        <v>Invalid</v>
      </c>
      <c r="BR50">
        <f>'Input Sheet'!$L50</f>
        <v>0</v>
      </c>
      <c r="BS50" t="str" cm="1">
        <f t="array" aca="1" ref="BS50" ca="1">IFERROR(AVERAGE(_xlfn._xlws.FILTER(tgene7_ct_vals,(tgene7_sample_list='Input Sheet'!$L50)*(tgene7_ct_vals&lt;&gt;0))),"all reps 0")</f>
        <v>all reps 0</v>
      </c>
      <c r="BT50" t="e">
        <f t="shared" ca="1" si="21"/>
        <v>#VALUE!</v>
      </c>
      <c r="BU50" t="e">
        <f t="shared" ca="1" si="22"/>
        <v>#VALUE!</v>
      </c>
      <c r="BV50" t="e">
        <f t="shared" ca="1" si="67"/>
        <v>#VALUE!</v>
      </c>
      <c r="BW50" t="e">
        <f t="shared" ca="1" si="23"/>
        <v>#VALUE!</v>
      </c>
      <c r="BX50" t="str" cm="1">
        <f t="array" aca="1" ref="BX50" ca="1">IF(SUM(IFERROR(BS50:BW50, 0))+TODAY()*0=0, "Invalid", "Valid")</f>
        <v>Invalid</v>
      </c>
      <c r="CB50">
        <f>'Input Sheet'!$L50</f>
        <v>0</v>
      </c>
      <c r="CC50" t="str" cm="1">
        <f t="array" aca="1" ref="CC50" ca="1">IFERROR(AVERAGE(_xlfn._xlws.FILTER(tgene8_ct_vals,(tgene8_sample_list='Input Sheet'!$L50)*(tgene8_ct_vals&lt;&gt;0))),"all reps 0")</f>
        <v>all reps 0</v>
      </c>
      <c r="CD50" t="e">
        <f t="shared" ca="1" si="24"/>
        <v>#VALUE!</v>
      </c>
      <c r="CE50" t="e">
        <f t="shared" ca="1" si="25"/>
        <v>#VALUE!</v>
      </c>
      <c r="CF50" t="e">
        <f t="shared" ca="1" si="68"/>
        <v>#VALUE!</v>
      </c>
      <c r="CG50" t="e">
        <f t="shared" ca="1" si="26"/>
        <v>#VALUE!</v>
      </c>
      <c r="CH50" t="str" cm="1">
        <f t="array" aca="1" ref="CH50" ca="1">IF(SUM(IFERROR(CC50:CG50, 0))+TODAY()*0=0, "Invalid", "Valid")</f>
        <v>Invalid</v>
      </c>
      <c r="CL50">
        <f>'Input Sheet'!$L50</f>
        <v>0</v>
      </c>
      <c r="CM50" t="str" cm="1">
        <f t="array" aca="1" ref="CM50" ca="1">IFERROR(AVERAGE(_xlfn._xlws.FILTER(tgene9_ct_vals,(tgene9_sample_list='Input Sheet'!$L50)*(tgene9_ct_vals&lt;&gt;0))),"all reps 0")</f>
        <v>all reps 0</v>
      </c>
      <c r="CN50" t="e">
        <f t="shared" ca="1" si="27"/>
        <v>#VALUE!</v>
      </c>
      <c r="CO50" t="e">
        <f t="shared" ca="1" si="28"/>
        <v>#VALUE!</v>
      </c>
      <c r="CP50" t="e">
        <f t="shared" ca="1" si="69"/>
        <v>#VALUE!</v>
      </c>
      <c r="CQ50" t="e">
        <f t="shared" ca="1" si="29"/>
        <v>#VALUE!</v>
      </c>
      <c r="CR50" t="str" cm="1">
        <f t="array" aca="1" ref="CR50" ca="1">IF(SUM(IFERROR(CM50:CQ50, 0))+TODAY()*0=0, "Invalid", "Valid")</f>
        <v>Invalid</v>
      </c>
      <c r="CV50">
        <f>'Input Sheet'!$L50</f>
        <v>0</v>
      </c>
      <c r="CW50" t="str" cm="1">
        <f t="array" aca="1" ref="CW50" ca="1">IFERROR(AVERAGE(_xlfn._xlws.FILTER(tgene10_ct_vals,(tgene10_sample_list='Input Sheet'!$L50)*(tgene10_ct_vals&lt;&gt;0))),"all reps 0")</f>
        <v>all reps 0</v>
      </c>
      <c r="CX50" t="e">
        <f t="shared" ca="1" si="30"/>
        <v>#VALUE!</v>
      </c>
      <c r="CY50" t="e">
        <f t="shared" ca="1" si="31"/>
        <v>#VALUE!</v>
      </c>
      <c r="CZ50" t="e">
        <f t="shared" ca="1" si="70"/>
        <v>#VALUE!</v>
      </c>
      <c r="DA50" t="e">
        <f t="shared" ca="1" si="32"/>
        <v>#VALUE!</v>
      </c>
      <c r="DB50" t="str" cm="1">
        <f t="array" aca="1" ref="DB50" ca="1">IF(SUM(IFERROR(CW50:DA50, 0))+TODAY()*0=0, "Invalid", "Valid")</f>
        <v>Invalid</v>
      </c>
      <c r="DF50">
        <f>'Input Sheet'!$L50</f>
        <v>0</v>
      </c>
      <c r="DG50" t="str" cm="1">
        <f t="array" aca="1" ref="DG50" ca="1">IFERROR(AVERAGE(_xlfn._xlws.FILTER(tgene11_ct_vals,(tgene11_sample_list='Input Sheet'!$L50)*(tgene11_ct_vals&lt;&gt;0))),"all reps 0")</f>
        <v>all reps 0</v>
      </c>
      <c r="DH50" t="e">
        <f t="shared" ca="1" si="33"/>
        <v>#VALUE!</v>
      </c>
      <c r="DI50" t="e">
        <f t="shared" ca="1" si="34"/>
        <v>#VALUE!</v>
      </c>
      <c r="DJ50" t="e">
        <f t="shared" ca="1" si="71"/>
        <v>#VALUE!</v>
      </c>
      <c r="DK50" t="e">
        <f t="shared" ca="1" si="35"/>
        <v>#VALUE!</v>
      </c>
      <c r="DL50" t="str" cm="1">
        <f t="array" aca="1" ref="DL50" ca="1">IF(SUM(IFERROR(DG50:DK50, 0))+TODAY()*0=0, "Invalid", "Valid")</f>
        <v>Invalid</v>
      </c>
      <c r="DP50">
        <f>'Input Sheet'!$L50</f>
        <v>0</v>
      </c>
      <c r="DQ50" t="str" cm="1">
        <f t="array" aca="1" ref="DQ50" ca="1">IFERROR(AVERAGE(_xlfn._xlws.FILTER(tgene12_ct_vals,(tgene12_sample_list='Input Sheet'!$L50)*(tgene12_ct_vals&lt;&gt;0))),"all reps 0")</f>
        <v>all reps 0</v>
      </c>
      <c r="DR50" t="e">
        <f t="shared" ca="1" si="36"/>
        <v>#VALUE!</v>
      </c>
      <c r="DS50" t="e">
        <f t="shared" ca="1" si="37"/>
        <v>#VALUE!</v>
      </c>
      <c r="DT50" t="e">
        <f t="shared" ca="1" si="72"/>
        <v>#VALUE!</v>
      </c>
      <c r="DU50" t="e">
        <f t="shared" ca="1" si="38"/>
        <v>#VALUE!</v>
      </c>
      <c r="DV50" t="str" cm="1">
        <f t="array" aca="1" ref="DV50" ca="1">IF(SUM(IFERROR(DQ50:DU50, 0))+TODAY()*0=0, "Invalid", "Valid")</f>
        <v>Invalid</v>
      </c>
      <c r="DZ50">
        <f>'Input Sheet'!$L50</f>
        <v>0</v>
      </c>
      <c r="EA50" t="str" cm="1">
        <f t="array" aca="1" ref="EA50" ca="1">IFERROR(AVERAGE(_xlfn._xlws.FILTER(tgene13_ct_vals,(tgene13_sample_list='Input Sheet'!$L50)*(tgene13_ct_vals&lt;&gt;0))),"all reps 0")</f>
        <v>all reps 0</v>
      </c>
      <c r="EB50" t="e">
        <f t="shared" ca="1" si="39"/>
        <v>#VALUE!</v>
      </c>
      <c r="EC50" t="e">
        <f t="shared" ca="1" si="40"/>
        <v>#VALUE!</v>
      </c>
      <c r="ED50" t="e">
        <f t="shared" ca="1" si="73"/>
        <v>#VALUE!</v>
      </c>
      <c r="EE50" t="e">
        <f t="shared" ca="1" si="41"/>
        <v>#VALUE!</v>
      </c>
      <c r="EF50" t="str" cm="1">
        <f t="array" aca="1" ref="EF50" ca="1">IF(SUM(IFERROR(EA50:EE50, 0))+TODAY()*0=0, "Invalid", "Valid")</f>
        <v>Invalid</v>
      </c>
      <c r="EJ50">
        <f>'Input Sheet'!$L50</f>
        <v>0</v>
      </c>
      <c r="EK50" t="str" cm="1">
        <f t="array" aca="1" ref="EK50" ca="1">IFERROR(AVERAGE(_xlfn._xlws.FILTER(tgene14_ct_vals,(tgene14_sample_list='Input Sheet'!$L50)*(tgene14_ct_vals&lt;&gt;0))),"all reps 0")</f>
        <v>all reps 0</v>
      </c>
      <c r="EL50" t="e">
        <f t="shared" ca="1" si="42"/>
        <v>#VALUE!</v>
      </c>
      <c r="EM50" t="e">
        <f t="shared" ca="1" si="43"/>
        <v>#VALUE!</v>
      </c>
      <c r="EN50" t="e">
        <f t="shared" ca="1" si="74"/>
        <v>#VALUE!</v>
      </c>
      <c r="EO50" t="e">
        <f t="shared" ca="1" si="44"/>
        <v>#VALUE!</v>
      </c>
      <c r="EP50" t="str" cm="1">
        <f t="array" aca="1" ref="EP50" ca="1">IF(SUM(IFERROR(EK50:EO50, 0))+TODAY()*0=0, "Invalid", "Valid")</f>
        <v>Invalid</v>
      </c>
      <c r="ET50">
        <f>'Input Sheet'!$L50</f>
        <v>0</v>
      </c>
      <c r="EU50" t="str" cm="1">
        <f t="array" aca="1" ref="EU50" ca="1">IFERROR(AVERAGE(_xlfn._xlws.FILTER(tgene15_ct_vals,(tgene15_sample_list='Input Sheet'!$L50)*(tgene15_ct_vals&lt;&gt;0))),"all reps 0")</f>
        <v>all reps 0</v>
      </c>
      <c r="EV50" t="e">
        <f t="shared" ca="1" si="45"/>
        <v>#VALUE!</v>
      </c>
      <c r="EW50" t="e">
        <f t="shared" ca="1" si="46"/>
        <v>#VALUE!</v>
      </c>
      <c r="EX50" t="e">
        <f t="shared" ca="1" si="75"/>
        <v>#VALUE!</v>
      </c>
      <c r="EY50" t="e">
        <f t="shared" ca="1" si="47"/>
        <v>#VALUE!</v>
      </c>
      <c r="EZ50" t="str" cm="1">
        <f t="array" aca="1" ref="EZ50" ca="1">IF(SUM(IFERROR(EU50:EY50, 0))+TODAY()*0=0, "Invalid", "Valid")</f>
        <v>Invalid</v>
      </c>
      <c r="FD50">
        <f>'Input Sheet'!$L50</f>
        <v>0</v>
      </c>
      <c r="FE50" t="str" cm="1">
        <f t="array" aca="1" ref="FE50" ca="1">IFERROR(AVERAGE(_xlfn._xlws.FILTER(tgene16_ct_vals,(tgene16_sample_list='Input Sheet'!$L50)*(tgene16_ct_vals&lt;&gt;0))),"all reps 0")</f>
        <v>all reps 0</v>
      </c>
      <c r="FF50" t="e">
        <f t="shared" ca="1" si="48"/>
        <v>#VALUE!</v>
      </c>
      <c r="FG50" t="e">
        <f t="shared" ca="1" si="49"/>
        <v>#VALUE!</v>
      </c>
      <c r="FH50" t="e">
        <f t="shared" ca="1" si="76"/>
        <v>#VALUE!</v>
      </c>
      <c r="FI50" t="e">
        <f t="shared" ca="1" si="50"/>
        <v>#VALUE!</v>
      </c>
      <c r="FJ50" t="str" cm="1">
        <f t="array" aca="1" ref="FJ50" ca="1">IF(SUM(IFERROR(FE50:FI50, 0))+TODAY()*0=0, "Invalid", "Valid")</f>
        <v>Invalid</v>
      </c>
      <c r="FN50">
        <f>'Input Sheet'!$L50</f>
        <v>0</v>
      </c>
      <c r="FO50" t="str" cm="1">
        <f t="array" aca="1" ref="FO50" ca="1">IFERROR(AVERAGE(_xlfn._xlws.FILTER(tgene17_ct_vals,(tgene17_sample_list='Input Sheet'!$L50)*(tgene17_ct_vals&lt;&gt;0))),"all reps 0")</f>
        <v>all reps 0</v>
      </c>
      <c r="FP50" t="e">
        <f t="shared" ca="1" si="51"/>
        <v>#VALUE!</v>
      </c>
      <c r="FQ50" t="e">
        <f t="shared" ca="1" si="52"/>
        <v>#VALUE!</v>
      </c>
      <c r="FR50" t="e">
        <f t="shared" ca="1" si="77"/>
        <v>#VALUE!</v>
      </c>
      <c r="FS50" t="e">
        <f t="shared" ca="1" si="53"/>
        <v>#VALUE!</v>
      </c>
      <c r="FT50" t="str" cm="1">
        <f t="array" aca="1" ref="FT50" ca="1">IF(SUM(IFERROR(FO50:FS50, 0))+TODAY()*0=0, "Invalid", "Valid")</f>
        <v>Invalid</v>
      </c>
      <c r="FX50">
        <f>'Input Sheet'!$L50</f>
        <v>0</v>
      </c>
      <c r="FY50" t="str" cm="1">
        <f t="array" aca="1" ref="FY50" ca="1">IFERROR(AVERAGE(_xlfn._xlws.FILTER(tgene18_ct_vals,(tgene18_sample_list='Input Sheet'!$L50)*(tgene18_ct_vals&lt;&gt;0))),"all reps 0")</f>
        <v>all reps 0</v>
      </c>
      <c r="FZ50" t="e">
        <f t="shared" ca="1" si="54"/>
        <v>#VALUE!</v>
      </c>
      <c r="GA50" t="e">
        <f t="shared" ca="1" si="55"/>
        <v>#VALUE!</v>
      </c>
      <c r="GB50" t="e">
        <f t="shared" ca="1" si="78"/>
        <v>#VALUE!</v>
      </c>
      <c r="GC50" t="e">
        <f t="shared" ca="1" si="56"/>
        <v>#VALUE!</v>
      </c>
      <c r="GD50" t="str" cm="1">
        <f t="array" aca="1" ref="GD50" ca="1">IF(SUM(IFERROR(FY50:GC50, 0))+TODAY()*0=0, "Invalid", "Valid")</f>
        <v>Invalid</v>
      </c>
      <c r="GH50">
        <f>'Input Sheet'!$L50</f>
        <v>0</v>
      </c>
      <c r="GI50" t="str" cm="1">
        <f t="array" aca="1" ref="GI50" ca="1">IFERROR(AVERAGE(_xlfn._xlws.FILTER(tgene19_ct_vals,(tgene19_sample_list='Input Sheet'!$L50)*(tgene19_ct_vals&lt;&gt;0))),"all reps 0")</f>
        <v>all reps 0</v>
      </c>
      <c r="GJ50" t="e">
        <f t="shared" ca="1" si="57"/>
        <v>#VALUE!</v>
      </c>
      <c r="GK50" t="e">
        <f t="shared" ca="1" si="58"/>
        <v>#VALUE!</v>
      </c>
      <c r="GL50" t="e">
        <f t="shared" ca="1" si="79"/>
        <v>#VALUE!</v>
      </c>
      <c r="GM50" t="e">
        <f t="shared" ca="1" si="59"/>
        <v>#VALUE!</v>
      </c>
      <c r="GN50" t="str" cm="1">
        <f t="array" aca="1" ref="GN50" ca="1">IF(SUM(IFERROR(GI50:GM50, 0))+TODAY()*0=0, "Invalid", "Valid")</f>
        <v>Invalid</v>
      </c>
      <c r="GR50">
        <f>'Input Sheet'!$L50</f>
        <v>0</v>
      </c>
      <c r="GS50" t="str" cm="1">
        <f t="array" aca="1" ref="GS50" ca="1">IFERROR(AVERAGE(_xlfn._xlws.FILTER(tgene20_ct_vals,(tgene20_sample_list='Input Sheet'!$L50)*(tgene20_ct_vals&lt;&gt;0))),"all reps 0")</f>
        <v>all reps 0</v>
      </c>
      <c r="GT50" t="e">
        <f t="shared" ca="1" si="60"/>
        <v>#VALUE!</v>
      </c>
      <c r="GU50" t="e">
        <f t="shared" ca="1" si="61"/>
        <v>#VALUE!</v>
      </c>
      <c r="GV50" t="e">
        <f t="shared" ca="1" si="80"/>
        <v>#VALUE!</v>
      </c>
      <c r="GW50" t="e">
        <f t="shared" ca="1" si="62"/>
        <v>#VALUE!</v>
      </c>
      <c r="GX50" t="str" cm="1">
        <f t="array" aca="1" ref="GX50" ca="1">IF(SUM(IFERROR(GS50:GW50, 0))+TODAY()*0=0, "Invalid", "Valid")</f>
        <v>Invalid</v>
      </c>
    </row>
    <row r="51" spans="4:206" x14ac:dyDescent="0.2">
      <c r="D51">
        <f>'Input Sheet'!$L51</f>
        <v>0</v>
      </c>
      <c r="E51" cm="1">
        <f t="array" aca="1" ref="E51" ca="1">IFERROR(AVERAGE(_xlfn._xlws.FILTER(hk_ct_vals,(hk_sample_list='Input Sheet'!$L51)*(hk_ct_vals&lt;&gt;0))),0)</f>
        <v>0</v>
      </c>
      <c r="F51" t="str">
        <f t="shared" ca="1" si="0"/>
        <v>Invalid</v>
      </c>
      <c r="J51">
        <f>'Input Sheet'!$L51</f>
        <v>0</v>
      </c>
      <c r="K51" t="str" cm="1">
        <f t="array" aca="1" ref="K51" ca="1">IFERROR(AVERAGE(_xlfn._xlws.FILTER(tgene1_ct_vals,(tgene1_sample_list='Input Sheet'!$L51)*(tgene1_ct_vals&lt;&gt;0))),"")</f>
        <v/>
      </c>
      <c r="L51" t="e">
        <f t="shared" ca="1" si="1"/>
        <v>#VALUE!</v>
      </c>
      <c r="M51" t="e">
        <f t="shared" ca="1" si="2"/>
        <v>#VALUE!</v>
      </c>
      <c r="N51" t="e">
        <f t="shared" ca="1" si="3"/>
        <v>#VALUE!</v>
      </c>
      <c r="O51" t="e">
        <f t="shared" ca="1" si="4"/>
        <v>#VALUE!</v>
      </c>
      <c r="P51" t="str" cm="1">
        <f t="array" aca="1" ref="P51" ca="1">IF(SUM(IFERROR(K51:O51, 0))+TODAY()*0=0, "Invalid", "Valid")</f>
        <v>Invalid</v>
      </c>
      <c r="T51">
        <f>'Input Sheet'!$L51</f>
        <v>0</v>
      </c>
      <c r="U51" t="str" cm="1">
        <f t="array" aca="1" ref="U51" ca="1">IFERROR(AVERAGE(_xlfn._xlws.FILTER(tgene2_ct_vals,(tgene2_sample_list='Input Sheet'!$L51)*(tgene2_ct_vals&lt;&gt;0))),"all reps 0")</f>
        <v>all reps 0</v>
      </c>
      <c r="V51" t="e">
        <f t="shared" ca="1" si="5"/>
        <v>#VALUE!</v>
      </c>
      <c r="W51" t="e">
        <f t="shared" ca="1" si="6"/>
        <v>#VALUE!</v>
      </c>
      <c r="X51" t="e">
        <f t="shared" ca="1" si="7"/>
        <v>#VALUE!</v>
      </c>
      <c r="Y51" t="e">
        <f t="shared" ca="1" si="8"/>
        <v>#VALUE!</v>
      </c>
      <c r="Z51" t="str" cm="1">
        <f t="array" aca="1" ref="Z51" ca="1">IF(SUM(IFERROR(U51:Y51, 0))+TODAY()*0=0, "Invalid", "Valid")</f>
        <v>Invalid</v>
      </c>
      <c r="AD51">
        <f>'Input Sheet'!$L51</f>
        <v>0</v>
      </c>
      <c r="AE51" t="str" cm="1">
        <f t="array" aca="1" ref="AE51" ca="1">IFERROR(AVERAGE(_xlfn._xlws.FILTER(tgene3_ct_vals,(tgene3_sample_list='Input Sheet'!$L51)*(tgene3_ct_vals&lt;&gt;0))),"all reps 0")</f>
        <v>all reps 0</v>
      </c>
      <c r="AF51" t="e">
        <f t="shared" ca="1" si="9"/>
        <v>#VALUE!</v>
      </c>
      <c r="AG51" t="e">
        <f t="shared" ca="1" si="10"/>
        <v>#VALUE!</v>
      </c>
      <c r="AH51" t="e">
        <f t="shared" ca="1" si="63"/>
        <v>#VALUE!</v>
      </c>
      <c r="AI51" t="e">
        <f t="shared" ca="1" si="11"/>
        <v>#VALUE!</v>
      </c>
      <c r="AJ51" t="str" cm="1">
        <f t="array" aca="1" ref="AJ51" ca="1">IF(SUM(IFERROR(AE51:AI51, 0))+TODAY()*0=0, "Invalid", "Valid")</f>
        <v>Invalid</v>
      </c>
      <c r="AN51">
        <f>'Input Sheet'!$L51</f>
        <v>0</v>
      </c>
      <c r="AO51" t="str" cm="1">
        <f t="array" aca="1" ref="AO51" ca="1">IFERROR(AVERAGE(_xlfn._xlws.FILTER(tgene4_ct_vals,(tgene4_sample_list='Input Sheet'!$L51)*(tgene4_ct_vals&lt;&gt;0))),"all reps 0")</f>
        <v>all reps 0</v>
      </c>
      <c r="AP51" t="e">
        <f t="shared" ca="1" si="12"/>
        <v>#VALUE!</v>
      </c>
      <c r="AQ51" t="e">
        <f t="shared" ca="1" si="13"/>
        <v>#VALUE!</v>
      </c>
      <c r="AR51" t="e">
        <f t="shared" ca="1" si="64"/>
        <v>#VALUE!</v>
      </c>
      <c r="AS51" t="e">
        <f t="shared" ca="1" si="14"/>
        <v>#VALUE!</v>
      </c>
      <c r="AT51" t="str" cm="1">
        <f t="array" aca="1" ref="AT51" ca="1">IF(SUM(IFERROR(AO51:AS51, 0))+TODAY()*0=0, "Invalid", "Valid")</f>
        <v>Invalid</v>
      </c>
      <c r="AX51">
        <f>'Input Sheet'!$L51</f>
        <v>0</v>
      </c>
      <c r="AY51" t="str" cm="1">
        <f t="array" aca="1" ref="AY51" ca="1">IFERROR(AVERAGE(_xlfn._xlws.FILTER(tgene5_ct_vals,(tgene5_sample_list='Input Sheet'!$L51)*(tgene5_ct_vals&lt;&gt;0))),"all reps 0")</f>
        <v>all reps 0</v>
      </c>
      <c r="AZ51" t="e">
        <f t="shared" ca="1" si="15"/>
        <v>#VALUE!</v>
      </c>
      <c r="BA51" t="e">
        <f t="shared" ca="1" si="16"/>
        <v>#VALUE!</v>
      </c>
      <c r="BB51" t="e">
        <f t="shared" ca="1" si="65"/>
        <v>#VALUE!</v>
      </c>
      <c r="BC51" t="e">
        <f t="shared" ca="1" si="17"/>
        <v>#VALUE!</v>
      </c>
      <c r="BD51" t="str" cm="1">
        <f t="array" aca="1" ref="BD51" ca="1">IF(SUM(IFERROR(AY51:BC51, 0))+TODAY()*0=0, "Invalid", "Valid")</f>
        <v>Invalid</v>
      </c>
      <c r="BH51">
        <f>'Input Sheet'!$L51</f>
        <v>0</v>
      </c>
      <c r="BI51" t="str" cm="1">
        <f t="array" aca="1" ref="BI51" ca="1">IFERROR(AVERAGE(_xlfn._xlws.FILTER(tgene6_ct_vals,(tgene6_sample_list='Input Sheet'!$L51)*(tgene6_ct_vals&lt;&gt;0))),"all reps 0")</f>
        <v>all reps 0</v>
      </c>
      <c r="BJ51" t="e">
        <f t="shared" ca="1" si="18"/>
        <v>#VALUE!</v>
      </c>
      <c r="BK51" t="e">
        <f t="shared" ca="1" si="19"/>
        <v>#VALUE!</v>
      </c>
      <c r="BL51" t="e">
        <f t="shared" ca="1" si="66"/>
        <v>#VALUE!</v>
      </c>
      <c r="BM51" t="e">
        <f t="shared" ca="1" si="20"/>
        <v>#VALUE!</v>
      </c>
      <c r="BN51" t="str" cm="1">
        <f t="array" aca="1" ref="BN51" ca="1">IF(SUM(IFERROR(BI51:BM51, 0))+TODAY()*0=0, "Invalid", "Valid")</f>
        <v>Invalid</v>
      </c>
      <c r="BR51">
        <f>'Input Sheet'!$L51</f>
        <v>0</v>
      </c>
      <c r="BS51" t="str" cm="1">
        <f t="array" aca="1" ref="BS51" ca="1">IFERROR(AVERAGE(_xlfn._xlws.FILTER(tgene7_ct_vals,(tgene7_sample_list='Input Sheet'!$L51)*(tgene7_ct_vals&lt;&gt;0))),"all reps 0")</f>
        <v>all reps 0</v>
      </c>
      <c r="BT51" t="e">
        <f t="shared" ca="1" si="21"/>
        <v>#VALUE!</v>
      </c>
      <c r="BU51" t="e">
        <f t="shared" ca="1" si="22"/>
        <v>#VALUE!</v>
      </c>
      <c r="BV51" t="e">
        <f t="shared" ca="1" si="67"/>
        <v>#VALUE!</v>
      </c>
      <c r="BW51" t="e">
        <f t="shared" ca="1" si="23"/>
        <v>#VALUE!</v>
      </c>
      <c r="BX51" t="str" cm="1">
        <f t="array" aca="1" ref="BX51" ca="1">IF(SUM(IFERROR(BS51:BW51, 0))+TODAY()*0=0, "Invalid", "Valid")</f>
        <v>Invalid</v>
      </c>
      <c r="CB51">
        <f>'Input Sheet'!$L51</f>
        <v>0</v>
      </c>
      <c r="CC51" t="str" cm="1">
        <f t="array" aca="1" ref="CC51" ca="1">IFERROR(AVERAGE(_xlfn._xlws.FILTER(tgene8_ct_vals,(tgene8_sample_list='Input Sheet'!$L51)*(tgene8_ct_vals&lt;&gt;0))),"all reps 0")</f>
        <v>all reps 0</v>
      </c>
      <c r="CD51" t="e">
        <f t="shared" ca="1" si="24"/>
        <v>#VALUE!</v>
      </c>
      <c r="CE51" t="e">
        <f t="shared" ca="1" si="25"/>
        <v>#VALUE!</v>
      </c>
      <c r="CF51" t="e">
        <f t="shared" ca="1" si="68"/>
        <v>#VALUE!</v>
      </c>
      <c r="CG51" t="e">
        <f t="shared" ca="1" si="26"/>
        <v>#VALUE!</v>
      </c>
      <c r="CH51" t="str" cm="1">
        <f t="array" aca="1" ref="CH51" ca="1">IF(SUM(IFERROR(CC51:CG51, 0))+TODAY()*0=0, "Invalid", "Valid")</f>
        <v>Invalid</v>
      </c>
      <c r="CL51">
        <f>'Input Sheet'!$L51</f>
        <v>0</v>
      </c>
      <c r="CM51" t="str" cm="1">
        <f t="array" aca="1" ref="CM51" ca="1">IFERROR(AVERAGE(_xlfn._xlws.FILTER(tgene9_ct_vals,(tgene9_sample_list='Input Sheet'!$L51)*(tgene9_ct_vals&lt;&gt;0))),"all reps 0")</f>
        <v>all reps 0</v>
      </c>
      <c r="CN51" t="e">
        <f t="shared" ca="1" si="27"/>
        <v>#VALUE!</v>
      </c>
      <c r="CO51" t="e">
        <f t="shared" ca="1" si="28"/>
        <v>#VALUE!</v>
      </c>
      <c r="CP51" t="e">
        <f t="shared" ca="1" si="69"/>
        <v>#VALUE!</v>
      </c>
      <c r="CQ51" t="e">
        <f t="shared" ca="1" si="29"/>
        <v>#VALUE!</v>
      </c>
      <c r="CR51" t="str" cm="1">
        <f t="array" aca="1" ref="CR51" ca="1">IF(SUM(IFERROR(CM51:CQ51, 0))+TODAY()*0=0, "Invalid", "Valid")</f>
        <v>Invalid</v>
      </c>
      <c r="CV51">
        <f>'Input Sheet'!$L51</f>
        <v>0</v>
      </c>
      <c r="CW51" t="str" cm="1">
        <f t="array" aca="1" ref="CW51" ca="1">IFERROR(AVERAGE(_xlfn._xlws.FILTER(tgene10_ct_vals,(tgene10_sample_list='Input Sheet'!$L51)*(tgene10_ct_vals&lt;&gt;0))),"all reps 0")</f>
        <v>all reps 0</v>
      </c>
      <c r="CX51" t="e">
        <f t="shared" ca="1" si="30"/>
        <v>#VALUE!</v>
      </c>
      <c r="CY51" t="e">
        <f t="shared" ca="1" si="31"/>
        <v>#VALUE!</v>
      </c>
      <c r="CZ51" t="e">
        <f t="shared" ca="1" si="70"/>
        <v>#VALUE!</v>
      </c>
      <c r="DA51" t="e">
        <f t="shared" ca="1" si="32"/>
        <v>#VALUE!</v>
      </c>
      <c r="DB51" t="str" cm="1">
        <f t="array" aca="1" ref="DB51" ca="1">IF(SUM(IFERROR(CW51:DA51, 0))+TODAY()*0=0, "Invalid", "Valid")</f>
        <v>Invalid</v>
      </c>
      <c r="DF51">
        <f>'Input Sheet'!$L51</f>
        <v>0</v>
      </c>
      <c r="DG51" t="str" cm="1">
        <f t="array" aca="1" ref="DG51" ca="1">IFERROR(AVERAGE(_xlfn._xlws.FILTER(tgene11_ct_vals,(tgene11_sample_list='Input Sheet'!$L51)*(tgene11_ct_vals&lt;&gt;0))),"all reps 0")</f>
        <v>all reps 0</v>
      </c>
      <c r="DH51" t="e">
        <f t="shared" ca="1" si="33"/>
        <v>#VALUE!</v>
      </c>
      <c r="DI51" t="e">
        <f t="shared" ca="1" si="34"/>
        <v>#VALUE!</v>
      </c>
      <c r="DJ51" t="e">
        <f t="shared" ca="1" si="71"/>
        <v>#VALUE!</v>
      </c>
      <c r="DK51" t="e">
        <f t="shared" ca="1" si="35"/>
        <v>#VALUE!</v>
      </c>
      <c r="DL51" t="str" cm="1">
        <f t="array" aca="1" ref="DL51" ca="1">IF(SUM(IFERROR(DG51:DK51, 0))+TODAY()*0=0, "Invalid", "Valid")</f>
        <v>Invalid</v>
      </c>
      <c r="DP51">
        <f>'Input Sheet'!$L51</f>
        <v>0</v>
      </c>
      <c r="DQ51" t="str" cm="1">
        <f t="array" aca="1" ref="DQ51" ca="1">IFERROR(AVERAGE(_xlfn._xlws.FILTER(tgene12_ct_vals,(tgene12_sample_list='Input Sheet'!$L51)*(tgene12_ct_vals&lt;&gt;0))),"all reps 0")</f>
        <v>all reps 0</v>
      </c>
      <c r="DR51" t="e">
        <f t="shared" ca="1" si="36"/>
        <v>#VALUE!</v>
      </c>
      <c r="DS51" t="e">
        <f t="shared" ca="1" si="37"/>
        <v>#VALUE!</v>
      </c>
      <c r="DT51" t="e">
        <f t="shared" ca="1" si="72"/>
        <v>#VALUE!</v>
      </c>
      <c r="DU51" t="e">
        <f t="shared" ca="1" si="38"/>
        <v>#VALUE!</v>
      </c>
      <c r="DV51" t="str" cm="1">
        <f t="array" aca="1" ref="DV51" ca="1">IF(SUM(IFERROR(DQ51:DU51, 0))+TODAY()*0=0, "Invalid", "Valid")</f>
        <v>Invalid</v>
      </c>
      <c r="DZ51">
        <f>'Input Sheet'!$L51</f>
        <v>0</v>
      </c>
      <c r="EA51" t="str" cm="1">
        <f t="array" aca="1" ref="EA51" ca="1">IFERROR(AVERAGE(_xlfn._xlws.FILTER(tgene13_ct_vals,(tgene13_sample_list='Input Sheet'!$L51)*(tgene13_ct_vals&lt;&gt;0))),"all reps 0")</f>
        <v>all reps 0</v>
      </c>
      <c r="EB51" t="e">
        <f t="shared" ca="1" si="39"/>
        <v>#VALUE!</v>
      </c>
      <c r="EC51" t="e">
        <f t="shared" ca="1" si="40"/>
        <v>#VALUE!</v>
      </c>
      <c r="ED51" t="e">
        <f t="shared" ca="1" si="73"/>
        <v>#VALUE!</v>
      </c>
      <c r="EE51" t="e">
        <f t="shared" ca="1" si="41"/>
        <v>#VALUE!</v>
      </c>
      <c r="EF51" t="str" cm="1">
        <f t="array" aca="1" ref="EF51" ca="1">IF(SUM(IFERROR(EA51:EE51, 0))+TODAY()*0=0, "Invalid", "Valid")</f>
        <v>Invalid</v>
      </c>
      <c r="EJ51">
        <f>'Input Sheet'!$L51</f>
        <v>0</v>
      </c>
      <c r="EK51" t="str" cm="1">
        <f t="array" aca="1" ref="EK51" ca="1">IFERROR(AVERAGE(_xlfn._xlws.FILTER(tgene14_ct_vals,(tgene14_sample_list='Input Sheet'!$L51)*(tgene14_ct_vals&lt;&gt;0))),"all reps 0")</f>
        <v>all reps 0</v>
      </c>
      <c r="EL51" t="e">
        <f t="shared" ca="1" si="42"/>
        <v>#VALUE!</v>
      </c>
      <c r="EM51" t="e">
        <f t="shared" ca="1" si="43"/>
        <v>#VALUE!</v>
      </c>
      <c r="EN51" t="e">
        <f t="shared" ca="1" si="74"/>
        <v>#VALUE!</v>
      </c>
      <c r="EO51" t="e">
        <f t="shared" ca="1" si="44"/>
        <v>#VALUE!</v>
      </c>
      <c r="EP51" t="str" cm="1">
        <f t="array" aca="1" ref="EP51" ca="1">IF(SUM(IFERROR(EK51:EO51, 0))+TODAY()*0=0, "Invalid", "Valid")</f>
        <v>Invalid</v>
      </c>
      <c r="ET51">
        <f>'Input Sheet'!$L51</f>
        <v>0</v>
      </c>
      <c r="EU51" t="str" cm="1">
        <f t="array" aca="1" ref="EU51" ca="1">IFERROR(AVERAGE(_xlfn._xlws.FILTER(tgene15_ct_vals,(tgene15_sample_list='Input Sheet'!$L51)*(tgene15_ct_vals&lt;&gt;0))),"all reps 0")</f>
        <v>all reps 0</v>
      </c>
      <c r="EV51" t="e">
        <f t="shared" ca="1" si="45"/>
        <v>#VALUE!</v>
      </c>
      <c r="EW51" t="e">
        <f t="shared" ca="1" si="46"/>
        <v>#VALUE!</v>
      </c>
      <c r="EX51" t="e">
        <f t="shared" ca="1" si="75"/>
        <v>#VALUE!</v>
      </c>
      <c r="EY51" t="e">
        <f t="shared" ca="1" si="47"/>
        <v>#VALUE!</v>
      </c>
      <c r="EZ51" t="str" cm="1">
        <f t="array" aca="1" ref="EZ51" ca="1">IF(SUM(IFERROR(EU51:EY51, 0))+TODAY()*0=0, "Invalid", "Valid")</f>
        <v>Invalid</v>
      </c>
      <c r="FD51">
        <f>'Input Sheet'!$L51</f>
        <v>0</v>
      </c>
      <c r="FE51" t="str" cm="1">
        <f t="array" aca="1" ref="FE51" ca="1">IFERROR(AVERAGE(_xlfn._xlws.FILTER(tgene16_ct_vals,(tgene16_sample_list='Input Sheet'!$L51)*(tgene16_ct_vals&lt;&gt;0))),"all reps 0")</f>
        <v>all reps 0</v>
      </c>
      <c r="FF51" t="e">
        <f t="shared" ca="1" si="48"/>
        <v>#VALUE!</v>
      </c>
      <c r="FG51" t="e">
        <f t="shared" ca="1" si="49"/>
        <v>#VALUE!</v>
      </c>
      <c r="FH51" t="e">
        <f t="shared" ca="1" si="76"/>
        <v>#VALUE!</v>
      </c>
      <c r="FI51" t="e">
        <f t="shared" ca="1" si="50"/>
        <v>#VALUE!</v>
      </c>
      <c r="FJ51" t="str" cm="1">
        <f t="array" aca="1" ref="FJ51" ca="1">IF(SUM(IFERROR(FE51:FI51, 0))+TODAY()*0=0, "Invalid", "Valid")</f>
        <v>Invalid</v>
      </c>
      <c r="FN51">
        <f>'Input Sheet'!$L51</f>
        <v>0</v>
      </c>
      <c r="FO51" t="str" cm="1">
        <f t="array" aca="1" ref="FO51" ca="1">IFERROR(AVERAGE(_xlfn._xlws.FILTER(tgene17_ct_vals,(tgene17_sample_list='Input Sheet'!$L51)*(tgene17_ct_vals&lt;&gt;0))),"all reps 0")</f>
        <v>all reps 0</v>
      </c>
      <c r="FP51" t="e">
        <f t="shared" ca="1" si="51"/>
        <v>#VALUE!</v>
      </c>
      <c r="FQ51" t="e">
        <f t="shared" ca="1" si="52"/>
        <v>#VALUE!</v>
      </c>
      <c r="FR51" t="e">
        <f t="shared" ca="1" si="77"/>
        <v>#VALUE!</v>
      </c>
      <c r="FS51" t="e">
        <f t="shared" ca="1" si="53"/>
        <v>#VALUE!</v>
      </c>
      <c r="FT51" t="str" cm="1">
        <f t="array" aca="1" ref="FT51" ca="1">IF(SUM(IFERROR(FO51:FS51, 0))+TODAY()*0=0, "Invalid", "Valid")</f>
        <v>Invalid</v>
      </c>
      <c r="FX51">
        <f>'Input Sheet'!$L51</f>
        <v>0</v>
      </c>
      <c r="FY51" t="str" cm="1">
        <f t="array" aca="1" ref="FY51" ca="1">IFERROR(AVERAGE(_xlfn._xlws.FILTER(tgene18_ct_vals,(tgene18_sample_list='Input Sheet'!$L51)*(tgene18_ct_vals&lt;&gt;0))),"all reps 0")</f>
        <v>all reps 0</v>
      </c>
      <c r="FZ51" t="e">
        <f t="shared" ca="1" si="54"/>
        <v>#VALUE!</v>
      </c>
      <c r="GA51" t="e">
        <f t="shared" ca="1" si="55"/>
        <v>#VALUE!</v>
      </c>
      <c r="GB51" t="e">
        <f t="shared" ca="1" si="78"/>
        <v>#VALUE!</v>
      </c>
      <c r="GC51" t="e">
        <f t="shared" ca="1" si="56"/>
        <v>#VALUE!</v>
      </c>
      <c r="GD51" t="str" cm="1">
        <f t="array" aca="1" ref="GD51" ca="1">IF(SUM(IFERROR(FY51:GC51, 0))+TODAY()*0=0, "Invalid", "Valid")</f>
        <v>Invalid</v>
      </c>
      <c r="GH51">
        <f>'Input Sheet'!$L51</f>
        <v>0</v>
      </c>
      <c r="GI51" t="str" cm="1">
        <f t="array" aca="1" ref="GI51" ca="1">IFERROR(AVERAGE(_xlfn._xlws.FILTER(tgene19_ct_vals,(tgene19_sample_list='Input Sheet'!$L51)*(tgene19_ct_vals&lt;&gt;0))),"all reps 0")</f>
        <v>all reps 0</v>
      </c>
      <c r="GJ51" t="e">
        <f t="shared" ca="1" si="57"/>
        <v>#VALUE!</v>
      </c>
      <c r="GK51" t="e">
        <f t="shared" ca="1" si="58"/>
        <v>#VALUE!</v>
      </c>
      <c r="GL51" t="e">
        <f t="shared" ca="1" si="79"/>
        <v>#VALUE!</v>
      </c>
      <c r="GM51" t="e">
        <f t="shared" ca="1" si="59"/>
        <v>#VALUE!</v>
      </c>
      <c r="GN51" t="str" cm="1">
        <f t="array" aca="1" ref="GN51" ca="1">IF(SUM(IFERROR(GI51:GM51, 0))+TODAY()*0=0, "Invalid", "Valid")</f>
        <v>Invalid</v>
      </c>
      <c r="GR51">
        <f>'Input Sheet'!$L51</f>
        <v>0</v>
      </c>
      <c r="GS51" t="str" cm="1">
        <f t="array" aca="1" ref="GS51" ca="1">IFERROR(AVERAGE(_xlfn._xlws.FILTER(tgene20_ct_vals,(tgene20_sample_list='Input Sheet'!$L51)*(tgene20_ct_vals&lt;&gt;0))),"all reps 0")</f>
        <v>all reps 0</v>
      </c>
      <c r="GT51" t="e">
        <f t="shared" ca="1" si="60"/>
        <v>#VALUE!</v>
      </c>
      <c r="GU51" t="e">
        <f t="shared" ca="1" si="61"/>
        <v>#VALUE!</v>
      </c>
      <c r="GV51" t="e">
        <f t="shared" ca="1" si="80"/>
        <v>#VALUE!</v>
      </c>
      <c r="GW51" t="e">
        <f t="shared" ca="1" si="62"/>
        <v>#VALUE!</v>
      </c>
      <c r="GX51" t="str" cm="1">
        <f t="array" aca="1" ref="GX51" ca="1">IF(SUM(IFERROR(GS51:GW51, 0))+TODAY()*0=0, "Invalid", "Valid")</f>
        <v>Invalid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58D2-98F1-C443-902E-BFA453061AD4}">
  <dimension ref="A1:EL3"/>
  <sheetViews>
    <sheetView workbookViewId="0"/>
  </sheetViews>
  <sheetFormatPr baseColWidth="10" defaultRowHeight="15" x14ac:dyDescent="0.2"/>
  <cols>
    <col min="1" max="1" width="16.1640625" customWidth="1"/>
    <col min="25" max="25" width="10.83203125" customWidth="1"/>
  </cols>
  <sheetData>
    <row r="1" spans="1:142" ht="41" x14ac:dyDescent="0.3">
      <c r="A1" s="4" t="s">
        <v>8</v>
      </c>
      <c r="B1" s="12">
        <f>'Input Sheet'!K2</f>
        <v>0</v>
      </c>
      <c r="D1" s="4" t="s">
        <v>9</v>
      </c>
      <c r="E1" s="12">
        <f>'Input Sheet'!K3</f>
        <v>0</v>
      </c>
      <c r="K1" s="4" t="s">
        <v>10</v>
      </c>
      <c r="L1" s="12">
        <f>'Input Sheet'!K4</f>
        <v>0</v>
      </c>
      <c r="R1" s="4" t="s">
        <v>11</v>
      </c>
      <c r="S1" s="12">
        <f>'Input Sheet'!K5</f>
        <v>0</v>
      </c>
      <c r="Y1" s="4" t="s">
        <v>12</v>
      </c>
      <c r="Z1" s="12">
        <f>'Input Sheet'!K6</f>
        <v>0</v>
      </c>
      <c r="AF1" s="4" t="s">
        <v>13</v>
      </c>
      <c r="AG1" s="12">
        <f>'Input Sheet'!K7</f>
        <v>0</v>
      </c>
      <c r="AM1" s="4" t="s">
        <v>14</v>
      </c>
      <c r="AN1" s="12">
        <f>'Input Sheet'!K8</f>
        <v>0</v>
      </c>
      <c r="AT1" s="4" t="s">
        <v>15</v>
      </c>
      <c r="AU1" s="12">
        <f>'Input Sheet'!K9</f>
        <v>0</v>
      </c>
      <c r="BA1" s="4" t="s">
        <v>16</v>
      </c>
      <c r="BB1" s="12">
        <f>'Input Sheet'!K10</f>
        <v>0</v>
      </c>
      <c r="BH1" s="4" t="s">
        <v>17</v>
      </c>
      <c r="BI1" s="12">
        <f>'Input Sheet'!K11</f>
        <v>0</v>
      </c>
      <c r="BO1" s="4" t="s">
        <v>18</v>
      </c>
      <c r="BP1" s="12">
        <f>'Input Sheet'!K12</f>
        <v>0</v>
      </c>
      <c r="BV1" s="4" t="s">
        <v>34</v>
      </c>
      <c r="BW1" s="12">
        <f>'Input Sheet'!K13</f>
        <v>0</v>
      </c>
      <c r="CC1" s="4" t="s">
        <v>35</v>
      </c>
      <c r="CD1" s="12">
        <f>'Input Sheet'!K14</f>
        <v>0</v>
      </c>
      <c r="CJ1" s="4" t="s">
        <v>43</v>
      </c>
      <c r="CK1" s="12">
        <f>'Input Sheet'!K15</f>
        <v>0</v>
      </c>
      <c r="CQ1" s="4" t="s">
        <v>42</v>
      </c>
      <c r="CR1" s="12">
        <f>'Input Sheet'!K16</f>
        <v>0</v>
      </c>
      <c r="CX1" s="4" t="s">
        <v>41</v>
      </c>
      <c r="CY1" s="12">
        <f>'Input Sheet'!K17</f>
        <v>0</v>
      </c>
      <c r="DE1" s="4" t="s">
        <v>40</v>
      </c>
      <c r="DF1" s="12">
        <f>'Input Sheet'!K18</f>
        <v>0</v>
      </c>
      <c r="DL1" s="4" t="s">
        <v>39</v>
      </c>
      <c r="DM1" s="12">
        <f>'Input Sheet'!K19</f>
        <v>0</v>
      </c>
      <c r="DS1" s="4" t="s">
        <v>38</v>
      </c>
      <c r="DT1" s="12">
        <f>'Input Sheet'!K20</f>
        <v>0</v>
      </c>
      <c r="DZ1" s="4" t="s">
        <v>37</v>
      </c>
      <c r="EA1" s="12">
        <f>'Input Sheet'!K21</f>
        <v>0</v>
      </c>
      <c r="EG1" s="4" t="s">
        <v>36</v>
      </c>
      <c r="EH1" s="12">
        <f>'Input Sheet'!K22</f>
        <v>0</v>
      </c>
    </row>
    <row r="2" spans="1:142" ht="48" x14ac:dyDescent="0.2">
      <c r="A2" t="s">
        <v>27</v>
      </c>
      <c r="B2" t="s">
        <v>20</v>
      </c>
      <c r="D2" t="s">
        <v>27</v>
      </c>
      <c r="E2" t="s">
        <v>20</v>
      </c>
      <c r="F2" s="5" t="s">
        <v>22</v>
      </c>
      <c r="G2" s="5" t="s">
        <v>23</v>
      </c>
      <c r="H2" s="5" t="s">
        <v>24</v>
      </c>
      <c r="I2" s="5" t="s">
        <v>25</v>
      </c>
      <c r="K2" t="s">
        <v>27</v>
      </c>
      <c r="L2" t="s">
        <v>20</v>
      </c>
      <c r="M2" s="5" t="s">
        <v>22</v>
      </c>
      <c r="N2" s="5" t="s">
        <v>23</v>
      </c>
      <c r="O2" s="5" t="s">
        <v>24</v>
      </c>
      <c r="P2" s="5" t="s">
        <v>25</v>
      </c>
      <c r="R2" t="s">
        <v>27</v>
      </c>
      <c r="S2" t="s">
        <v>20</v>
      </c>
      <c r="T2" s="5" t="s">
        <v>22</v>
      </c>
      <c r="U2" s="5" t="s">
        <v>23</v>
      </c>
      <c r="V2" s="5" t="s">
        <v>24</v>
      </c>
      <c r="W2" s="5" t="s">
        <v>25</v>
      </c>
      <c r="Y2" t="s">
        <v>27</v>
      </c>
      <c r="Z2" t="s">
        <v>20</v>
      </c>
      <c r="AA2" s="5" t="s">
        <v>22</v>
      </c>
      <c r="AB2" s="5" t="s">
        <v>23</v>
      </c>
      <c r="AC2" s="5" t="s">
        <v>24</v>
      </c>
      <c r="AD2" s="5" t="s">
        <v>25</v>
      </c>
      <c r="AF2" t="s">
        <v>27</v>
      </c>
      <c r="AG2" t="s">
        <v>20</v>
      </c>
      <c r="AH2" s="5" t="s">
        <v>22</v>
      </c>
      <c r="AI2" s="5" t="s">
        <v>23</v>
      </c>
      <c r="AJ2" s="5" t="s">
        <v>24</v>
      </c>
      <c r="AK2" s="5" t="s">
        <v>25</v>
      </c>
      <c r="AM2" t="s">
        <v>27</v>
      </c>
      <c r="AN2" t="s">
        <v>20</v>
      </c>
      <c r="AO2" s="5" t="s">
        <v>22</v>
      </c>
      <c r="AP2" s="5" t="s">
        <v>23</v>
      </c>
      <c r="AQ2" s="5" t="s">
        <v>24</v>
      </c>
      <c r="AR2" s="5" t="s">
        <v>25</v>
      </c>
      <c r="AT2" t="s">
        <v>27</v>
      </c>
      <c r="AU2" t="s">
        <v>20</v>
      </c>
      <c r="AV2" s="5" t="s">
        <v>22</v>
      </c>
      <c r="AW2" s="5" t="s">
        <v>23</v>
      </c>
      <c r="AX2" s="5" t="s">
        <v>24</v>
      </c>
      <c r="AY2" s="5" t="s">
        <v>25</v>
      </c>
      <c r="BA2" t="s">
        <v>27</v>
      </c>
      <c r="BB2" t="s">
        <v>20</v>
      </c>
      <c r="BC2" s="5" t="s">
        <v>22</v>
      </c>
      <c r="BD2" s="5" t="s">
        <v>23</v>
      </c>
      <c r="BE2" s="5" t="s">
        <v>24</v>
      </c>
      <c r="BF2" s="5" t="s">
        <v>25</v>
      </c>
      <c r="BH2" t="s">
        <v>27</v>
      </c>
      <c r="BI2" t="s">
        <v>20</v>
      </c>
      <c r="BJ2" s="5" t="s">
        <v>22</v>
      </c>
      <c r="BK2" s="5" t="s">
        <v>23</v>
      </c>
      <c r="BL2" s="5" t="s">
        <v>24</v>
      </c>
      <c r="BM2" s="5" t="s">
        <v>25</v>
      </c>
      <c r="BO2" t="s">
        <v>27</v>
      </c>
      <c r="BP2" t="s">
        <v>20</v>
      </c>
      <c r="BQ2" s="5" t="s">
        <v>22</v>
      </c>
      <c r="BR2" s="5" t="s">
        <v>23</v>
      </c>
      <c r="BS2" s="5" t="s">
        <v>24</v>
      </c>
      <c r="BT2" s="5" t="s">
        <v>25</v>
      </c>
      <c r="BV2" t="s">
        <v>27</v>
      </c>
      <c r="BW2" t="s">
        <v>20</v>
      </c>
      <c r="BX2" s="5" t="s">
        <v>22</v>
      </c>
      <c r="BY2" s="5" t="s">
        <v>23</v>
      </c>
      <c r="BZ2" s="5" t="s">
        <v>24</v>
      </c>
      <c r="CA2" s="5" t="s">
        <v>25</v>
      </c>
      <c r="CC2" t="s">
        <v>27</v>
      </c>
      <c r="CD2" t="s">
        <v>20</v>
      </c>
      <c r="CE2" s="5" t="s">
        <v>22</v>
      </c>
      <c r="CF2" s="5" t="s">
        <v>23</v>
      </c>
      <c r="CG2" s="5" t="s">
        <v>24</v>
      </c>
      <c r="CH2" s="5" t="s">
        <v>25</v>
      </c>
      <c r="CJ2" t="s">
        <v>27</v>
      </c>
      <c r="CK2" t="s">
        <v>20</v>
      </c>
      <c r="CL2" s="5" t="s">
        <v>22</v>
      </c>
      <c r="CM2" s="5" t="s">
        <v>23</v>
      </c>
      <c r="CN2" s="5" t="s">
        <v>24</v>
      </c>
      <c r="CO2" s="5" t="s">
        <v>25</v>
      </c>
      <c r="CQ2" t="s">
        <v>27</v>
      </c>
      <c r="CR2" t="s">
        <v>20</v>
      </c>
      <c r="CS2" s="5" t="s">
        <v>22</v>
      </c>
      <c r="CT2" s="5" t="s">
        <v>23</v>
      </c>
      <c r="CU2" s="5" t="s">
        <v>24</v>
      </c>
      <c r="CV2" s="5" t="s">
        <v>25</v>
      </c>
      <c r="CX2" t="s">
        <v>27</v>
      </c>
      <c r="CY2" t="s">
        <v>20</v>
      </c>
      <c r="CZ2" s="5" t="s">
        <v>22</v>
      </c>
      <c r="DA2" s="5" t="s">
        <v>23</v>
      </c>
      <c r="DB2" s="5" t="s">
        <v>24</v>
      </c>
      <c r="DC2" s="5" t="s">
        <v>25</v>
      </c>
      <c r="DE2" t="s">
        <v>27</v>
      </c>
      <c r="DF2" t="s">
        <v>20</v>
      </c>
      <c r="DG2" s="5" t="s">
        <v>22</v>
      </c>
      <c r="DH2" s="5" t="s">
        <v>23</v>
      </c>
      <c r="DI2" s="5" t="s">
        <v>24</v>
      </c>
      <c r="DJ2" s="5" t="s">
        <v>25</v>
      </c>
      <c r="DL2" t="s">
        <v>27</v>
      </c>
      <c r="DM2" t="s">
        <v>20</v>
      </c>
      <c r="DN2" s="5" t="s">
        <v>22</v>
      </c>
      <c r="DO2" s="5" t="s">
        <v>23</v>
      </c>
      <c r="DP2" s="5" t="s">
        <v>24</v>
      </c>
      <c r="DQ2" s="5" t="s">
        <v>25</v>
      </c>
      <c r="DS2" t="s">
        <v>27</v>
      </c>
      <c r="DT2" t="s">
        <v>20</v>
      </c>
      <c r="DU2" s="5" t="s">
        <v>22</v>
      </c>
      <c r="DV2" s="5" t="s">
        <v>23</v>
      </c>
      <c r="DW2" s="5" t="s">
        <v>24</v>
      </c>
      <c r="DX2" s="5" t="s">
        <v>25</v>
      </c>
      <c r="DZ2" t="s">
        <v>27</v>
      </c>
      <c r="EA2" t="s">
        <v>20</v>
      </c>
      <c r="EB2" s="5" t="s">
        <v>22</v>
      </c>
      <c r="EC2" s="5" t="s">
        <v>23</v>
      </c>
      <c r="ED2" s="5" t="s">
        <v>24</v>
      </c>
      <c r="EE2" s="5" t="s">
        <v>25</v>
      </c>
      <c r="EG2" t="s">
        <v>27</v>
      </c>
      <c r="EH2" t="s">
        <v>20</v>
      </c>
      <c r="EI2" s="5" t="s">
        <v>22</v>
      </c>
      <c r="EJ2" s="5" t="s">
        <v>23</v>
      </c>
      <c r="EK2" s="5" t="s">
        <v>24</v>
      </c>
      <c r="EL2" s="5" t="s">
        <v>25</v>
      </c>
    </row>
    <row r="3" spans="1:142" x14ac:dyDescent="0.2">
      <c r="A3" t="str" cm="1">
        <f t="array" aca="1" ref="A3" ca="1">_xlfn._xlws.FILTER(Calculations!D2:E51, Calculations!F2:F51="Valid", "")</f>
        <v/>
      </c>
      <c r="D3" t="str" cm="1">
        <f t="array" aca="1" ref="D3" ca="1">_xlfn._xlws.FILTER(Calculations!J2:O51, Calculations!P2:P51="Valid", "")</f>
        <v/>
      </c>
      <c r="K3" t="str" cm="1">
        <f t="array" aca="1" ref="K3" ca="1">_xlfn._xlws.FILTER(Calculations!T2:Y51, Calculations!Z2:Z51="Valid", "")</f>
        <v/>
      </c>
      <c r="R3" t="str" cm="1">
        <f t="array" aca="1" ref="R3" ca="1">_xlfn._xlws.FILTER(Calculations!AD2:AI51, Calculations!AJ2:AJ51="Valid", "")</f>
        <v/>
      </c>
      <c r="Y3" t="str" cm="1">
        <f t="array" aca="1" ref="Y3" ca="1">_xlfn._xlws.FILTER(Calculations!AN2:AS51, Calculations!AT2:AT51="Valid", "")</f>
        <v/>
      </c>
      <c r="AF3" t="str" cm="1">
        <f t="array" aca="1" ref="AF3" ca="1">_xlfn._xlws.FILTER(Calculations!AX2:BC51, Calculations!BD2:BD51="Valid", "")</f>
        <v/>
      </c>
      <c r="AM3" t="str" cm="1">
        <f t="array" aca="1" ref="AM3" ca="1">_xlfn._xlws.FILTER(Calculations!BH2:BM51, Calculations!BN2:BN51="Valid", "")</f>
        <v/>
      </c>
      <c r="AT3" t="str" cm="1">
        <f t="array" aca="1" ref="AT3" ca="1">_xlfn._xlws.FILTER(Calculations!BR2:BW51, Calculations!BX2:BX51="Valid", "")</f>
        <v/>
      </c>
      <c r="BA3" t="str" cm="1">
        <f t="array" aca="1" ref="BA3" ca="1">_xlfn._xlws.FILTER(Calculations!CB2:CG51, Calculations!CH2:CH51="Valid", "")</f>
        <v/>
      </c>
      <c r="BH3" t="str" cm="1">
        <f t="array" aca="1" ref="BH3" ca="1">_xlfn._xlws.FILTER(Calculations!CL2:CQ51, Calculations!CR2:CR51="Valid", "")</f>
        <v/>
      </c>
      <c r="BO3" t="str" cm="1">
        <f t="array" aca="1" ref="BO3" ca="1">_xlfn._xlws.FILTER(Calculations!CV2:DA51, Calculations!DB2:DB51="Valid", "")</f>
        <v/>
      </c>
      <c r="BV3" t="str" cm="1">
        <f t="array" aca="1" ref="BV3" ca="1">_xlfn._xlws.FILTER(Calculations!DF2:DK51, Calculations!DL2:DL51="Valid", "")</f>
        <v/>
      </c>
      <c r="CC3" t="str" cm="1">
        <f t="array" aca="1" ref="CC3" ca="1">_xlfn._xlws.FILTER(Calculations!DP2:DU51, Calculations!DV2:DV51="Valid", "")</f>
        <v/>
      </c>
      <c r="CJ3" t="str" cm="1">
        <f t="array" aca="1" ref="CJ3" ca="1">_xlfn._xlws.FILTER(Calculations!DZ2:EE51, Calculations!EF2:EF51="Valid", "")</f>
        <v/>
      </c>
      <c r="CQ3" t="str" cm="1">
        <f t="array" aca="1" ref="CQ3" ca="1">_xlfn._xlws.FILTER(Calculations!EJ2:EO51, Calculations!EP2:EP51="Valid", "")</f>
        <v/>
      </c>
      <c r="CX3" t="str" cm="1">
        <f t="array" aca="1" ref="CX3" ca="1">_xlfn._xlws.FILTER(Calculations!ET2:EY51, Calculations!EZ2:EZ51="Valid", "")</f>
        <v/>
      </c>
      <c r="DE3" t="str" cm="1">
        <f t="array" aca="1" ref="DE3" ca="1">_xlfn._xlws.FILTER(Calculations!FD2:FI51, Calculations!FJ2:FJ51="Valid", "")</f>
        <v/>
      </c>
      <c r="DL3" t="str" cm="1">
        <f t="array" aca="1" ref="DL3" ca="1">_xlfn._xlws.FILTER(Calculations!FN2:FS51, Calculations!FT2:FT51="Valid", "")</f>
        <v/>
      </c>
      <c r="DS3" t="str" cm="1">
        <f t="array" aca="1" ref="DS3" ca="1">_xlfn._xlws.FILTER(Calculations!FX2:GC51, Calculations!GD2:GD51="Valid", "")</f>
        <v/>
      </c>
      <c r="DZ3" t="str" cm="1">
        <f t="array" aca="1" ref="DZ3" ca="1">_xlfn._xlws.FILTER(Calculations!GH2:GM51, Calculations!GN2:GN51="Valid", "")</f>
        <v/>
      </c>
      <c r="EG3" t="str" cm="1">
        <f t="array" aca="1" ref="EG3" ca="1">_xlfn._xlws.FILTER(Calculations!GR2:GW51, Calculations!GX2:GX51="Valid",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Sheet</vt:lpstr>
      <vt:lpstr>Formatting and sorting sheet</vt:lpstr>
      <vt:lpstr>Calculations</vt:lpstr>
      <vt:lpstr>Final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mattcoxminorgroove@gmail.com</cp:lastModifiedBy>
  <dcterms:created xsi:type="dcterms:W3CDTF">2024-11-13T14:34:11Z</dcterms:created>
  <dcterms:modified xsi:type="dcterms:W3CDTF">2025-01-06T18:22:27Z</dcterms:modified>
</cp:coreProperties>
</file>