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 Info" sheetId="1" r:id="rId4"/>
    <sheet state="visible" name="cDAQ Rack Info" sheetId="2" r:id="rId5"/>
    <sheet state="visible" name="chan_info_for_export" sheetId="3" r:id="rId6"/>
    <sheet state="visible" name="Sensor Info (notes)" sheetId="4" r:id="rId7"/>
    <sheet state="visible" name="Geometry" sheetId="5" r:id="rId8"/>
  </sheets>
  <definedNames/>
  <calcPr/>
</workbook>
</file>

<file path=xl/sharedStrings.xml><?xml version="1.0" encoding="utf-8"?>
<sst xmlns="http://schemas.openxmlformats.org/spreadsheetml/2006/main" count="593" uniqueCount="246">
  <si>
    <t>Sensor ID</t>
  </si>
  <si>
    <t>cDAQ Chan Name</t>
  </si>
  <si>
    <t>Cable No.</t>
  </si>
  <si>
    <t>Accel Asset No.</t>
  </si>
  <si>
    <t>Sensitivity (mV/g)</t>
  </si>
  <si>
    <t>x</t>
  </si>
  <si>
    <t>y</t>
  </si>
  <si>
    <t>z</t>
  </si>
  <si>
    <t>Offset Theta 1</t>
  </si>
  <si>
    <t>Offset Theta2</t>
  </si>
  <si>
    <t>x(m)</t>
  </si>
  <si>
    <t>y(m)</t>
  </si>
  <si>
    <t>z(m)</t>
  </si>
  <si>
    <t>FRC-01</t>
  </si>
  <si>
    <t>00078</t>
  </si>
  <si>
    <t>11.11</t>
  </si>
  <si>
    <t>FRC-02</t>
  </si>
  <si>
    <t>FRC-03</t>
  </si>
  <si>
    <t>FRC-04</t>
  </si>
  <si>
    <t>FRC-05</t>
  </si>
  <si>
    <t>FRC-06</t>
  </si>
  <si>
    <t>ULE-01</t>
  </si>
  <si>
    <t>00141</t>
  </si>
  <si>
    <t>10.57</t>
  </si>
  <si>
    <t>ULC-01</t>
  </si>
  <si>
    <t>00148</t>
  </si>
  <si>
    <t>10.39</t>
  </si>
  <si>
    <t>UTC-01</t>
  </si>
  <si>
    <t>00160</t>
  </si>
  <si>
    <t>10.26</t>
  </si>
  <si>
    <t>UTE-01</t>
  </si>
  <si>
    <t>00165</t>
  </si>
  <si>
    <t>10.59</t>
  </si>
  <si>
    <t>LLC-01</t>
  </si>
  <si>
    <t>00151</t>
  </si>
  <si>
    <t>10.36</t>
  </si>
  <si>
    <t>LTC-01</t>
  </si>
  <si>
    <t>00175</t>
  </si>
  <si>
    <t>10.6</t>
  </si>
  <si>
    <t>ULE-02</t>
  </si>
  <si>
    <t>00124</t>
  </si>
  <si>
    <t>10.33</t>
  </si>
  <si>
    <t>ULC-02</t>
  </si>
  <si>
    <t>00158</t>
  </si>
  <si>
    <t>10.55</t>
  </si>
  <si>
    <t>UTC-02</t>
  </si>
  <si>
    <t>00161</t>
  </si>
  <si>
    <t>10.51</t>
  </si>
  <si>
    <t>UTE-02</t>
  </si>
  <si>
    <t>00166</t>
  </si>
  <si>
    <t>10.52</t>
  </si>
  <si>
    <t>LLC-02</t>
  </si>
  <si>
    <t>00150</t>
  </si>
  <si>
    <t>LTC-02</t>
  </si>
  <si>
    <t>00203</t>
  </si>
  <si>
    <t>10.37</t>
  </si>
  <si>
    <t>ULE-03</t>
  </si>
  <si>
    <t>00143</t>
  </si>
  <si>
    <t>10.65</t>
  </si>
  <si>
    <t>ULC-03</t>
  </si>
  <si>
    <t>00157</t>
  </si>
  <si>
    <t>UTC-03</t>
  </si>
  <si>
    <t>00162</t>
  </si>
  <si>
    <t>10.62</t>
  </si>
  <si>
    <t>UTE-03</t>
  </si>
  <si>
    <t>00167</t>
  </si>
  <si>
    <t>10.58</t>
  </si>
  <si>
    <t>LLC-03</t>
  </si>
  <si>
    <t>00149</t>
  </si>
  <si>
    <t>10.2</t>
  </si>
  <si>
    <t>LTC-03</t>
  </si>
  <si>
    <t>00173</t>
  </si>
  <si>
    <t>10.32</t>
  </si>
  <si>
    <t>ULE-04</t>
  </si>
  <si>
    <t>00144</t>
  </si>
  <si>
    <t>ULC-04</t>
  </si>
  <si>
    <t>00156</t>
  </si>
  <si>
    <t>10.4</t>
  </si>
  <si>
    <t>UTC-04</t>
  </si>
  <si>
    <t>00163</t>
  </si>
  <si>
    <t>UTE-04</t>
  </si>
  <si>
    <t>00168</t>
  </si>
  <si>
    <t>10.44</t>
  </si>
  <si>
    <t>LLC-04</t>
  </si>
  <si>
    <t>00164</t>
  </si>
  <si>
    <t>LTC-04</t>
  </si>
  <si>
    <t>00172</t>
  </si>
  <si>
    <t>10.46</t>
  </si>
  <si>
    <t>ULE-05</t>
  </si>
  <si>
    <t>00145</t>
  </si>
  <si>
    <t>ULC-05</t>
  </si>
  <si>
    <t>00155</t>
  </si>
  <si>
    <t>10.45</t>
  </si>
  <si>
    <t>UTC-05</t>
  </si>
  <si>
    <t>00191</t>
  </si>
  <si>
    <t>10.41</t>
  </si>
  <si>
    <t>UTE-05</t>
  </si>
  <si>
    <t>00169</t>
  </si>
  <si>
    <t>LLC-05</t>
  </si>
  <si>
    <t>00128</t>
  </si>
  <si>
    <t>LTC-05</t>
  </si>
  <si>
    <t>00159</t>
  </si>
  <si>
    <t>10.47</t>
  </si>
  <si>
    <t>ULE-06</t>
  </si>
  <si>
    <t>00182</t>
  </si>
  <si>
    <t>10.48</t>
  </si>
  <si>
    <t>ULC-06</t>
  </si>
  <si>
    <t>00154</t>
  </si>
  <si>
    <t>10.35</t>
  </si>
  <si>
    <t>UTC-06</t>
  </si>
  <si>
    <t>00212</t>
  </si>
  <si>
    <t>9.77</t>
  </si>
  <si>
    <t>UTE-06</t>
  </si>
  <si>
    <t>00170</t>
  </si>
  <si>
    <t>10.53</t>
  </si>
  <si>
    <t>LLC-06</t>
  </si>
  <si>
    <t>00125</t>
  </si>
  <si>
    <t>10.05</t>
  </si>
  <si>
    <t>LTC-06</t>
  </si>
  <si>
    <t>00120</t>
  </si>
  <si>
    <t>ULE-07</t>
  </si>
  <si>
    <t>00147</t>
  </si>
  <si>
    <t>10.49</t>
  </si>
  <si>
    <t>ULC-07</t>
  </si>
  <si>
    <t>00153</t>
  </si>
  <si>
    <t>UTC-07</t>
  </si>
  <si>
    <t>00213</t>
  </si>
  <si>
    <t>9.92</t>
  </si>
  <si>
    <t>UTE-07</t>
  </si>
  <si>
    <t>00171</t>
  </si>
  <si>
    <t>LLC-07</t>
  </si>
  <si>
    <t>00189</t>
  </si>
  <si>
    <t>10.69</t>
  </si>
  <si>
    <t>LTC-07</t>
  </si>
  <si>
    <t>00152</t>
  </si>
  <si>
    <t>10.31</t>
  </si>
  <si>
    <t>URT-01</t>
  </si>
  <si>
    <t>00116</t>
  </si>
  <si>
    <t>URT-02</t>
  </si>
  <si>
    <t>00115</t>
  </si>
  <si>
    <t>URT-03</t>
  </si>
  <si>
    <t>00117</t>
  </si>
  <si>
    <t>LRT-01</t>
  </si>
  <si>
    <t>00118</t>
  </si>
  <si>
    <t>LRT-02</t>
  </si>
  <si>
    <t>00119</t>
  </si>
  <si>
    <t>10.50</t>
  </si>
  <si>
    <t>LRT-03</t>
  </si>
  <si>
    <t>00121</t>
  </si>
  <si>
    <t>LRT-04</t>
  </si>
  <si>
    <t>00122</t>
  </si>
  <si>
    <t>10.64</t>
  </si>
  <si>
    <t>LLG-01</t>
  </si>
  <si>
    <t>00101</t>
  </si>
  <si>
    <t>9.85</t>
  </si>
  <si>
    <t>LLG-02</t>
  </si>
  <si>
    <t>00112</t>
  </si>
  <si>
    <t>LLG-03</t>
  </si>
  <si>
    <t>00113</t>
  </si>
  <si>
    <t>LLG-04</t>
  </si>
  <si>
    <t>00104</t>
  </si>
  <si>
    <t>10.30</t>
  </si>
  <si>
    <t>LLG-05</t>
  </si>
  <si>
    <t>00105</t>
  </si>
  <si>
    <t>10.38</t>
  </si>
  <si>
    <t>LLG-06</t>
  </si>
  <si>
    <t>00106</t>
  </si>
  <si>
    <t>EXH</t>
  </si>
  <si>
    <t>00110</t>
  </si>
  <si>
    <t>TRI-X</t>
  </si>
  <si>
    <t>00075</t>
  </si>
  <si>
    <t>10.14</t>
  </si>
  <si>
    <t>TRI-Y</t>
  </si>
  <si>
    <t>10.22</t>
  </si>
  <si>
    <t>TRI-Z</t>
  </si>
  <si>
    <t>mV/N</t>
  </si>
  <si>
    <t>Chassis</t>
  </si>
  <si>
    <t>Tray</t>
  </si>
  <si>
    <t>Channel</t>
  </si>
  <si>
    <t>ID No.</t>
  </si>
  <si>
    <t>LVV Asset No.</t>
  </si>
  <si>
    <t>Mod</t>
  </si>
  <si>
    <t>No.</t>
  </si>
  <si>
    <t>I/O?</t>
  </si>
  <si>
    <t>Sens ID</t>
  </si>
  <si>
    <t>Name</t>
  </si>
  <si>
    <t>00021</t>
  </si>
  <si>
    <t>00208</t>
  </si>
  <si>
    <t>O</t>
  </si>
  <si>
    <t>SHK-01</t>
  </si>
  <si>
    <t>SHK-02</t>
  </si>
  <si>
    <t>00065</t>
  </si>
  <si>
    <t>SHK-03</t>
  </si>
  <si>
    <t>SHK-04</t>
  </si>
  <si>
    <t>SHK-05</t>
  </si>
  <si>
    <t>SHK-06</t>
  </si>
  <si>
    <t>00048</t>
  </si>
  <si>
    <t>I</t>
  </si>
  <si>
    <t>00040</t>
  </si>
  <si>
    <t>00029</t>
  </si>
  <si>
    <t>00026</t>
  </si>
  <si>
    <t>00031</t>
  </si>
  <si>
    <t>00041</t>
  </si>
  <si>
    <t>00209</t>
  </si>
  <si>
    <t>00039</t>
  </si>
  <si>
    <t>00037</t>
  </si>
  <si>
    <t>00036</t>
  </si>
  <si>
    <t>00022</t>
  </si>
  <si>
    <t>00056</t>
  </si>
  <si>
    <t>00052</t>
  </si>
  <si>
    <t>00045</t>
  </si>
  <si>
    <t>00032</t>
  </si>
  <si>
    <t>00044</t>
  </si>
  <si>
    <t>00051</t>
  </si>
  <si>
    <t>00038</t>
  </si>
  <si>
    <t>00058</t>
  </si>
  <si>
    <t>00043</t>
  </si>
  <si>
    <t>00028</t>
  </si>
  <si>
    <t>00042</t>
  </si>
  <si>
    <t>00059</t>
  </si>
  <si>
    <t>LMS Channel</t>
  </si>
  <si>
    <t>Sensitivity</t>
  </si>
  <si>
    <t>00142</t>
  </si>
  <si>
    <t>334*</t>
  </si>
  <si>
    <t>Measured from the edge, correct for offset and angle</t>
  </si>
  <si>
    <t>493*</t>
  </si>
  <si>
    <t>wing angle</t>
  </si>
  <si>
    <t>631*</t>
  </si>
  <si>
    <t>670*</t>
  </si>
  <si>
    <t>*offset from UTE-06</t>
  </si>
  <si>
    <t>SHK</t>
  </si>
  <si>
    <t>Marked x</t>
  </si>
  <si>
    <t>Marked y</t>
  </si>
  <si>
    <t>True x</t>
  </si>
  <si>
    <t>True y</t>
  </si>
  <si>
    <t>d1</t>
  </si>
  <si>
    <t>d2</t>
  </si>
  <si>
    <t>d0</t>
  </si>
  <si>
    <t>d56p</t>
  </si>
  <si>
    <t>d67p</t>
  </si>
  <si>
    <t>*offset from UXX-06</t>
  </si>
  <si>
    <t>mid-flap-length angle (theta_fl)</t>
  </si>
  <si>
    <t>flap distance (d_fl)</t>
  </si>
  <si>
    <t>lower flap offset (S1-4</t>
  </si>
  <si>
    <t>offset lower section from top</t>
  </si>
  <si>
    <t>Referenced from LTC-05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</si>
</sst>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Fill="1" applyFont="1"/>
    <xf borderId="0" fillId="0" fontId="2" numFmtId="0" xfId="0" applyFont="1"/>
    <xf borderId="0" fillId="0" fontId="2" numFmtId="164" xfId="0" applyFont="1" applyNumberFormat="1"/>
    <xf borderId="0" fillId="3" fontId="2" numFmtId="0" xfId="0" applyAlignment="1" applyFill="1" applyFont="1">
      <alignment readingOrder="0"/>
    </xf>
    <xf borderId="0" fillId="3" fontId="2" numFmtId="49" xfId="0" applyAlignment="1" applyFont="1" applyNumberForma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1" fillId="3" fontId="2" numFmtId="49" xfId="0" applyAlignment="1" applyBorder="1" applyFont="1" applyNumberFormat="1">
      <alignment readingOrder="0"/>
    </xf>
    <xf borderId="1" fillId="3" fontId="2" numFmtId="0" xfId="0" applyBorder="1" applyFont="1"/>
    <xf borderId="2" fillId="0" fontId="2" numFmtId="0" xfId="0" applyAlignment="1" applyBorder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Border="1" applyFont="1"/>
    <xf borderId="0" fillId="0" fontId="2" numFmtId="1" xfId="0" applyFont="1" applyNumberFormat="1"/>
    <xf borderId="0" fillId="3" fontId="2" numFmtId="1" xfId="0" applyFont="1" applyNumberFormat="1"/>
    <xf borderId="1" fillId="3" fontId="2" numFmtId="1" xfId="0" applyBorder="1" applyFont="1" applyNumberFormat="1"/>
    <xf borderId="1" fillId="0" fontId="2" numFmtId="1" xfId="0" applyBorder="1" applyFont="1" applyNumberFormat="1"/>
    <xf borderId="0" fillId="0" fontId="2" numFmtId="49" xfId="0" applyFont="1" applyNumberForma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1" fillId="0" fontId="4" numFmtId="0" xfId="0" applyBorder="1" applyFont="1"/>
    <xf borderId="0" fillId="0" fontId="2" numFmtId="0" xfId="0" applyAlignment="1" applyFont="1">
      <alignment readingOrder="0"/>
    </xf>
    <xf borderId="3" fillId="0" fontId="4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1" fillId="0" fontId="1" numFmtId="49" xfId="0" applyAlignment="1" applyBorder="1" applyFont="1" applyNumberFormat="1">
      <alignment readingOrder="0"/>
    </xf>
    <xf borderId="2" fillId="0" fontId="2" numFmtId="0" xfId="0" applyBorder="1" applyFont="1"/>
    <xf borderId="2" fillId="0" fontId="2" numFmtId="49" xfId="0" applyAlignment="1" applyBorder="1" applyFont="1" applyNumberForma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1" fillId="0" fontId="1" numFmtId="0" xfId="0" applyBorder="1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1" fillId="5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x"/>
            <c:size val="7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'Sensor Info'!$F$8:$F$35</c:f>
            </c:numRef>
          </c:xVal>
          <c:yVal>
            <c:numRef>
              <c:f>'Sensor Info'!$G$8:$G$35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099823"/>
        <c:axId val="891800930"/>
      </c:scatterChart>
      <c:valAx>
        <c:axId val="21220998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1800930"/>
      </c:valAx>
      <c:valAx>
        <c:axId val="891800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099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x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14"/>
            <c:marker>
              <c:symbol val="none"/>
            </c:marker>
          </c:dPt>
          <c:xVal>
            <c:numRef>
              <c:f>Geometry!$D$2:$D$29</c:f>
            </c:numRef>
          </c:xVal>
          <c:yVal>
            <c:numRef>
              <c:f>Geometry!$E$2:$E$29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09045"/>
        <c:axId val="2027879784"/>
      </c:scatterChart>
      <c:valAx>
        <c:axId val="1324909045"/>
        <c:scaling>
          <c:orientation val="minMax"/>
          <c:min val="-2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879784"/>
      </c:valAx>
      <c:valAx>
        <c:axId val="2027879784"/>
        <c:scaling>
          <c:orientation val="minMax"/>
          <c:min val="-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909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371475</xdr:colOff>
      <xdr:row>11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857250</xdr:colOff>
      <xdr:row>21</xdr:row>
      <xdr:rowOff>161925</xdr:rowOff>
    </xdr:from>
    <xdr:ext cx="7153275" cy="5172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3" t="s">
        <v>13</v>
      </c>
      <c r="B2" s="3" t="str">
        <f>'cDAQ Rack Info'!H3</f>
        <v>cDAQ1Mod1/ao0</v>
      </c>
      <c r="C2" s="3">
        <v>321.0</v>
      </c>
      <c r="D2" s="4" t="s">
        <v>14</v>
      </c>
      <c r="E2" s="4" t="s">
        <v>15</v>
      </c>
      <c r="F2" s="5">
        <f>Geometry!D61</f>
        <v>1066</v>
      </c>
      <c r="G2" s="6">
        <f>Geometry!E61</f>
        <v>1512</v>
      </c>
      <c r="H2" s="3">
        <v>-90.0</v>
      </c>
      <c r="I2" s="3"/>
      <c r="J2" s="3"/>
      <c r="K2" s="7"/>
      <c r="L2" s="7"/>
      <c r="M2" s="7"/>
    </row>
    <row r="3">
      <c r="A3" s="8" t="s">
        <v>16</v>
      </c>
      <c r="B3" s="8" t="str">
        <f>'cDAQ Rack Info'!H4</f>
        <v>cDAQ1Mod1/ao1</v>
      </c>
      <c r="C3" s="8"/>
      <c r="D3" s="9"/>
      <c r="E3" s="9"/>
      <c r="F3" s="10"/>
      <c r="G3" s="10"/>
      <c r="H3" s="8"/>
      <c r="I3" s="8"/>
      <c r="J3" s="8"/>
      <c r="K3" s="7"/>
      <c r="L3" s="7"/>
      <c r="M3" s="7"/>
    </row>
    <row r="4">
      <c r="A4" s="3" t="s">
        <v>17</v>
      </c>
      <c r="B4" s="3" t="str">
        <f>'cDAQ Rack Info'!H5</f>
        <v>cDAQ1Mod2/ao0</v>
      </c>
      <c r="C4" s="3"/>
      <c r="D4" s="4"/>
      <c r="E4" s="4"/>
      <c r="H4" s="3"/>
      <c r="I4" s="3"/>
      <c r="J4" s="3"/>
      <c r="K4" s="7"/>
      <c r="L4" s="7"/>
      <c r="M4" s="7"/>
    </row>
    <row r="5">
      <c r="A5" s="8" t="s">
        <v>18</v>
      </c>
      <c r="B5" s="8" t="str">
        <f>'cDAQ Rack Info'!H6</f>
        <v>cDAQ1Mod2/ao1</v>
      </c>
      <c r="C5" s="8"/>
      <c r="D5" s="9"/>
      <c r="E5" s="9"/>
      <c r="F5" s="10"/>
      <c r="G5" s="10"/>
      <c r="H5" s="8"/>
      <c r="I5" s="8"/>
      <c r="J5" s="8"/>
      <c r="K5" s="7"/>
      <c r="L5" s="7"/>
      <c r="M5" s="7"/>
    </row>
    <row r="6">
      <c r="A6" s="3" t="s">
        <v>19</v>
      </c>
      <c r="B6" s="3" t="str">
        <f>'cDAQ Rack Info'!H7</f>
        <v>cDAQ1Mod3/ao0</v>
      </c>
      <c r="C6" s="3"/>
      <c r="D6" s="4"/>
      <c r="E6" s="4"/>
      <c r="H6" s="3"/>
      <c r="I6" s="3"/>
      <c r="J6" s="3"/>
      <c r="K6" s="7"/>
      <c r="L6" s="7"/>
      <c r="M6" s="7"/>
    </row>
    <row r="7">
      <c r="A7" s="11" t="s">
        <v>20</v>
      </c>
      <c r="B7" s="8" t="str">
        <f>'cDAQ Rack Info'!H8</f>
        <v>cDAQ1Mod3/ao1</v>
      </c>
      <c r="C7" s="11"/>
      <c r="D7" s="12"/>
      <c r="E7" s="12"/>
      <c r="F7" s="13"/>
      <c r="G7" s="13"/>
      <c r="H7" s="11"/>
      <c r="I7" s="11"/>
      <c r="J7" s="11"/>
      <c r="K7" s="7"/>
      <c r="L7" s="7"/>
      <c r="M7" s="7"/>
    </row>
    <row r="8">
      <c r="A8" s="3" t="s">
        <v>21</v>
      </c>
      <c r="B8" s="14" t="str">
        <f>'cDAQ Rack Info'!H15</f>
        <v>cDAQ1Mod6/ai0</v>
      </c>
      <c r="C8" s="3">
        <v>228.0</v>
      </c>
      <c r="D8" s="4" t="s">
        <v>22</v>
      </c>
      <c r="E8" s="4" t="s">
        <v>23</v>
      </c>
      <c r="F8" s="6">
        <f>Geometry!D2</f>
        <v>-7</v>
      </c>
      <c r="G8" s="6">
        <f>Geometry!E2</f>
        <v>2115</v>
      </c>
      <c r="H8" s="3">
        <v>0.0</v>
      </c>
      <c r="I8" s="3">
        <v>-29.0</v>
      </c>
      <c r="J8" s="3">
        <v>-3.0</v>
      </c>
      <c r="K8" s="7">
        <f t="shared" ref="K8:M8" si="1">F8/1000</f>
        <v>-0.007</v>
      </c>
      <c r="L8" s="7">
        <f t="shared" si="1"/>
        <v>2.115</v>
      </c>
      <c r="M8" s="7">
        <f t="shared" si="1"/>
        <v>0</v>
      </c>
    </row>
    <row r="9">
      <c r="A9" s="8" t="s">
        <v>24</v>
      </c>
      <c r="B9" s="8" t="str">
        <f>'cDAQ Rack Info'!H16</f>
        <v>cDAQ1Mod6/ai1</v>
      </c>
      <c r="C9" s="8">
        <v>247.0</v>
      </c>
      <c r="D9" s="9" t="s">
        <v>25</v>
      </c>
      <c r="E9" s="9" t="s">
        <v>26</v>
      </c>
      <c r="F9" s="10">
        <f>Geometry!D9</f>
        <v>-70</v>
      </c>
      <c r="G9" s="10">
        <f>Geometry!E9</f>
        <v>1455</v>
      </c>
      <c r="H9" s="8">
        <v>0.0</v>
      </c>
      <c r="I9" s="8">
        <v>-4.0</v>
      </c>
      <c r="J9" s="8">
        <v>-3.0</v>
      </c>
      <c r="K9" s="7">
        <f t="shared" ref="K9:M9" si="2">F9/1000</f>
        <v>-0.07</v>
      </c>
      <c r="L9" s="7">
        <f t="shared" si="2"/>
        <v>1.455</v>
      </c>
      <c r="M9" s="7">
        <f t="shared" si="2"/>
        <v>0</v>
      </c>
    </row>
    <row r="10">
      <c r="A10" s="3" t="s">
        <v>27</v>
      </c>
      <c r="B10" s="8" t="str">
        <f>'cDAQ Rack Info'!H17</f>
        <v>cDAQ1Mod6/ai2</v>
      </c>
      <c r="C10" s="3">
        <v>230.0</v>
      </c>
      <c r="D10" s="4" t="s">
        <v>28</v>
      </c>
      <c r="E10" s="4" t="s">
        <v>29</v>
      </c>
      <c r="F10" s="6">
        <f>Geometry!D16</f>
        <v>-72</v>
      </c>
      <c r="G10" s="6">
        <f>Geometry!E16</f>
        <v>793</v>
      </c>
      <c r="H10" s="3">
        <v>0.0</v>
      </c>
      <c r="I10" s="3">
        <v>0.5</v>
      </c>
      <c r="J10" s="3">
        <v>-3.0</v>
      </c>
      <c r="K10" s="7">
        <f t="shared" ref="K10:M10" si="3">F10/1000</f>
        <v>-0.072</v>
      </c>
      <c r="L10" s="7">
        <f t="shared" si="3"/>
        <v>0.793</v>
      </c>
      <c r="M10" s="7">
        <f t="shared" si="3"/>
        <v>0</v>
      </c>
    </row>
    <row r="11">
      <c r="A11" s="11" t="s">
        <v>30</v>
      </c>
      <c r="B11" s="8" t="str">
        <f>'cDAQ Rack Info'!H18</f>
        <v>cDAQ1Mod7/ai0</v>
      </c>
      <c r="C11" s="11">
        <v>107.0</v>
      </c>
      <c r="D11" s="12" t="s">
        <v>31</v>
      </c>
      <c r="E11" s="12" t="s">
        <v>32</v>
      </c>
      <c r="F11" s="13">
        <f>Geometry!D23</f>
        <v>-7</v>
      </c>
      <c r="G11" s="13">
        <f>Geometry!E23</f>
        <v>131</v>
      </c>
      <c r="H11" s="11">
        <v>0.0</v>
      </c>
      <c r="I11" s="11">
        <v>5.0</v>
      </c>
      <c r="J11" s="11">
        <v>-3.0</v>
      </c>
      <c r="K11" s="7">
        <f t="shared" ref="K11:M11" si="4">F11/1000</f>
        <v>-0.007</v>
      </c>
      <c r="L11" s="7">
        <f t="shared" si="4"/>
        <v>0.131</v>
      </c>
      <c r="M11" s="7">
        <f t="shared" si="4"/>
        <v>0</v>
      </c>
    </row>
    <row r="12">
      <c r="A12" s="3" t="s">
        <v>33</v>
      </c>
      <c r="B12" s="8" t="str">
        <f>'cDAQ Rack Info'!H19</f>
        <v>cDAQ1Mod7/ai1</v>
      </c>
      <c r="C12" s="3">
        <v>117.0</v>
      </c>
      <c r="D12" s="4" t="s">
        <v>34</v>
      </c>
      <c r="E12" s="4" t="s">
        <v>35</v>
      </c>
      <c r="F12" s="15">
        <f>Geometry!D30</f>
        <v>0</v>
      </c>
      <c r="G12" s="15">
        <f>Geometry!E30</f>
        <v>1045</v>
      </c>
      <c r="H12" s="3">
        <v>-90.0</v>
      </c>
      <c r="K12" s="7">
        <f t="shared" ref="K12:M12" si="5">F12/1000</f>
        <v>0</v>
      </c>
      <c r="L12" s="7">
        <f t="shared" si="5"/>
        <v>1.045</v>
      </c>
      <c r="M12" s="7">
        <f t="shared" si="5"/>
        <v>-0.09</v>
      </c>
    </row>
    <row r="13">
      <c r="A13" s="11" t="s">
        <v>36</v>
      </c>
      <c r="B13" s="8" t="str">
        <f>'cDAQ Rack Info'!H20</f>
        <v>cDAQ1Mod7/ai2</v>
      </c>
      <c r="C13" s="11">
        <v>138.0</v>
      </c>
      <c r="D13" s="12" t="s">
        <v>37</v>
      </c>
      <c r="E13" s="12" t="s">
        <v>38</v>
      </c>
      <c r="F13" s="13">
        <f>Geometry!D37</f>
        <v>0</v>
      </c>
      <c r="G13" s="13">
        <f>Geometry!E37</f>
        <v>415</v>
      </c>
      <c r="H13" s="11">
        <v>-90.0</v>
      </c>
      <c r="I13" s="13"/>
      <c r="J13" s="13"/>
      <c r="K13" s="7">
        <f t="shared" ref="K13:M13" si="6">F13/1000</f>
        <v>0</v>
      </c>
      <c r="L13" s="7">
        <f t="shared" si="6"/>
        <v>0.415</v>
      </c>
      <c r="M13" s="7">
        <f t="shared" si="6"/>
        <v>-0.09</v>
      </c>
    </row>
    <row r="14">
      <c r="A14" s="8" t="s">
        <v>39</v>
      </c>
      <c r="B14" s="8" t="str">
        <f>'cDAQ Rack Info'!H21</f>
        <v>cDAQ1Mod8/ai0</v>
      </c>
      <c r="C14" s="8">
        <v>209.0</v>
      </c>
      <c r="D14" s="9" t="s">
        <v>40</v>
      </c>
      <c r="E14" s="9" t="s">
        <v>41</v>
      </c>
      <c r="F14" s="10">
        <f>Geometry!D3</f>
        <v>681</v>
      </c>
      <c r="G14" s="10">
        <f>Geometry!E3</f>
        <v>1788</v>
      </c>
      <c r="H14" s="8">
        <v>0.0</v>
      </c>
      <c r="I14" s="8">
        <v>-28.0</v>
      </c>
      <c r="J14" s="8">
        <v>-3.0</v>
      </c>
      <c r="K14" s="7">
        <f t="shared" ref="K14:M14" si="7">F14/1000</f>
        <v>0.681</v>
      </c>
      <c r="L14" s="7">
        <f t="shared" si="7"/>
        <v>1.788</v>
      </c>
      <c r="M14" s="7">
        <f t="shared" si="7"/>
        <v>0</v>
      </c>
    </row>
    <row r="15">
      <c r="A15" s="3" t="s">
        <v>42</v>
      </c>
      <c r="B15" s="8" t="str">
        <f>'cDAQ Rack Info'!H22</f>
        <v>cDAQ1Mod8/ai1</v>
      </c>
      <c r="C15" s="3">
        <v>204.0</v>
      </c>
      <c r="D15" s="4" t="s">
        <v>43</v>
      </c>
      <c r="E15" s="4" t="s">
        <v>44</v>
      </c>
      <c r="F15" s="6">
        <f>Geometry!D10</f>
        <v>681</v>
      </c>
      <c r="G15" s="6">
        <f>Geometry!E10</f>
        <v>1232</v>
      </c>
      <c r="H15" s="3">
        <v>0.0</v>
      </c>
      <c r="I15" s="3">
        <v>-4.5</v>
      </c>
      <c r="J15" s="3">
        <v>-3.0</v>
      </c>
      <c r="K15" s="7">
        <f t="shared" ref="K15:M15" si="8">F15/1000</f>
        <v>0.681</v>
      </c>
      <c r="L15" s="7">
        <f t="shared" si="8"/>
        <v>1.232</v>
      </c>
      <c r="M15" s="7">
        <f t="shared" si="8"/>
        <v>0</v>
      </c>
    </row>
    <row r="16">
      <c r="A16" s="8" t="s">
        <v>45</v>
      </c>
      <c r="B16" s="8" t="str">
        <f>'cDAQ Rack Info'!H23</f>
        <v>cDAQ1Mod8/ai2</v>
      </c>
      <c r="C16" s="8">
        <v>212.0</v>
      </c>
      <c r="D16" s="9" t="s">
        <v>46</v>
      </c>
      <c r="E16" s="9" t="s">
        <v>47</v>
      </c>
      <c r="F16" s="10">
        <f>Geometry!D17</f>
        <v>681</v>
      </c>
      <c r="G16" s="10">
        <f>Geometry!E17</f>
        <v>676</v>
      </c>
      <c r="H16" s="8">
        <v>0.0</v>
      </c>
      <c r="I16" s="8">
        <v>0.5</v>
      </c>
      <c r="J16" s="8">
        <v>-3.0</v>
      </c>
      <c r="K16" s="7">
        <f t="shared" ref="K16:M16" si="9">F16/1000</f>
        <v>0.681</v>
      </c>
      <c r="L16" s="7">
        <f t="shared" si="9"/>
        <v>0.676</v>
      </c>
      <c r="M16" s="7">
        <f t="shared" si="9"/>
        <v>0</v>
      </c>
    </row>
    <row r="17">
      <c r="A17" s="16" t="s">
        <v>48</v>
      </c>
      <c r="B17" s="8" t="str">
        <f>'cDAQ Rack Info'!H24</f>
        <v>cDAQ1Mod9/ai0</v>
      </c>
      <c r="C17" s="16">
        <v>231.0</v>
      </c>
      <c r="D17" s="17" t="s">
        <v>49</v>
      </c>
      <c r="E17" s="17" t="s">
        <v>50</v>
      </c>
      <c r="F17" s="18">
        <f>Geometry!D24</f>
        <v>681</v>
      </c>
      <c r="G17" s="18">
        <f>Geometry!E24</f>
        <v>120</v>
      </c>
      <c r="H17" s="16">
        <v>0.0</v>
      </c>
      <c r="I17" s="16">
        <v>8.0</v>
      </c>
      <c r="J17" s="16">
        <v>-3.0</v>
      </c>
      <c r="K17" s="7">
        <f t="shared" ref="K17:M17" si="10">F17/1000</f>
        <v>0.681</v>
      </c>
      <c r="L17" s="7">
        <f t="shared" si="10"/>
        <v>0.12</v>
      </c>
      <c r="M17" s="7">
        <f t="shared" si="10"/>
        <v>0</v>
      </c>
    </row>
    <row r="18">
      <c r="A18" s="8" t="s">
        <v>51</v>
      </c>
      <c r="B18" s="8" t="str">
        <f>'cDAQ Rack Info'!H25</f>
        <v>cDAQ1Mod9/ai1</v>
      </c>
      <c r="C18" s="8">
        <v>310.0</v>
      </c>
      <c r="D18" s="9" t="s">
        <v>52</v>
      </c>
      <c r="E18" s="9" t="s">
        <v>35</v>
      </c>
      <c r="F18" s="10">
        <f>Geometry!D31</f>
        <v>681</v>
      </c>
      <c r="G18" s="10">
        <f>Geometry!E31</f>
        <v>1612</v>
      </c>
      <c r="H18" s="8">
        <v>-90.0</v>
      </c>
      <c r="I18" s="10"/>
      <c r="J18" s="10"/>
      <c r="K18" s="7">
        <f t="shared" ref="K18:M18" si="11">F18/1000</f>
        <v>0.681</v>
      </c>
      <c r="L18" s="7">
        <f t="shared" si="11"/>
        <v>1.612</v>
      </c>
      <c r="M18" s="7">
        <f t="shared" si="11"/>
        <v>-0.09</v>
      </c>
    </row>
    <row r="19">
      <c r="A19" s="16" t="s">
        <v>53</v>
      </c>
      <c r="B19" s="8" t="str">
        <f>'cDAQ Rack Info'!H26</f>
        <v>cDAQ1Mod9/ai2</v>
      </c>
      <c r="C19" s="16">
        <v>213.0</v>
      </c>
      <c r="D19" s="17" t="s">
        <v>54</v>
      </c>
      <c r="E19" s="17" t="s">
        <v>55</v>
      </c>
      <c r="F19" s="18">
        <f>Geometry!D38</f>
        <v>681</v>
      </c>
      <c r="G19" s="18">
        <f>Geometry!E38</f>
        <v>448</v>
      </c>
      <c r="H19" s="16">
        <v>-90.0</v>
      </c>
      <c r="I19" s="18"/>
      <c r="J19" s="18"/>
      <c r="K19" s="7">
        <f t="shared" ref="K19:M19" si="12">F19/1000</f>
        <v>0.681</v>
      </c>
      <c r="L19" s="7">
        <f t="shared" si="12"/>
        <v>0.448</v>
      </c>
      <c r="M19" s="7">
        <f t="shared" si="12"/>
        <v>-0.09</v>
      </c>
    </row>
    <row r="20">
      <c r="A20" s="3" t="s">
        <v>56</v>
      </c>
      <c r="B20" s="8" t="str">
        <f>'cDAQ Rack Info'!H27</f>
        <v>cDAQ1Mod10/ai0</v>
      </c>
      <c r="C20" s="3">
        <v>201.0</v>
      </c>
      <c r="D20" s="4" t="s">
        <v>57</v>
      </c>
      <c r="E20" s="4" t="s">
        <v>58</v>
      </c>
      <c r="F20" s="6">
        <f>Geometry!D4</f>
        <v>1362</v>
      </c>
      <c r="G20" s="6">
        <f>Geometry!E4</f>
        <v>1529</v>
      </c>
      <c r="H20" s="3">
        <v>0.0</v>
      </c>
      <c r="I20" s="3">
        <v>-28.0</v>
      </c>
      <c r="J20" s="3">
        <v>-3.0</v>
      </c>
      <c r="K20" s="7">
        <f t="shared" ref="K20:M20" si="13">F20/1000</f>
        <v>1.362</v>
      </c>
      <c r="L20" s="7">
        <f t="shared" si="13"/>
        <v>1.529</v>
      </c>
      <c r="M20" s="7">
        <f t="shared" si="13"/>
        <v>0</v>
      </c>
    </row>
    <row r="21">
      <c r="A21" s="8" t="s">
        <v>59</v>
      </c>
      <c r="B21" s="8" t="str">
        <f>'cDAQ Rack Info'!H28</f>
        <v>cDAQ1Mod10/ai1</v>
      </c>
      <c r="C21" s="8">
        <v>220.0</v>
      </c>
      <c r="D21" s="9" t="s">
        <v>60</v>
      </c>
      <c r="E21" s="9" t="s">
        <v>44</v>
      </c>
      <c r="F21" s="10">
        <f>Geometry!D11</f>
        <v>1362</v>
      </c>
      <c r="G21" s="10">
        <f>Geometry!E11</f>
        <v>1055</v>
      </c>
      <c r="H21" s="8">
        <v>0.0</v>
      </c>
      <c r="I21" s="8">
        <v>-4.0</v>
      </c>
      <c r="J21" s="8">
        <v>-3.0</v>
      </c>
      <c r="K21" s="7">
        <f t="shared" ref="K21:M21" si="14">F21/1000</f>
        <v>1.362</v>
      </c>
      <c r="L21" s="7">
        <f t="shared" si="14"/>
        <v>1.055</v>
      </c>
      <c r="M21" s="7">
        <f t="shared" si="14"/>
        <v>0</v>
      </c>
    </row>
    <row r="22">
      <c r="A22" s="3" t="s">
        <v>61</v>
      </c>
      <c r="B22" s="8" t="str">
        <f>'cDAQ Rack Info'!H29</f>
        <v>cDAQ1Mod10/ai2</v>
      </c>
      <c r="C22" s="3">
        <v>211.0</v>
      </c>
      <c r="D22" s="4" t="s">
        <v>62</v>
      </c>
      <c r="E22" s="4" t="s">
        <v>63</v>
      </c>
      <c r="F22" s="6">
        <f>Geometry!D18</f>
        <v>1362</v>
      </c>
      <c r="G22" s="6">
        <f>Geometry!E18</f>
        <v>581</v>
      </c>
      <c r="H22" s="3">
        <v>0.0</v>
      </c>
      <c r="I22" s="3">
        <v>0.0</v>
      </c>
      <c r="J22" s="3">
        <v>-3.0</v>
      </c>
      <c r="K22" s="7">
        <f t="shared" ref="K22:M22" si="15">F22/1000</f>
        <v>1.362</v>
      </c>
      <c r="L22" s="7">
        <f t="shared" si="15"/>
        <v>0.581</v>
      </c>
      <c r="M22" s="7">
        <f t="shared" si="15"/>
        <v>0</v>
      </c>
    </row>
    <row r="23">
      <c r="A23" s="11" t="s">
        <v>64</v>
      </c>
      <c r="B23" s="8" t="str">
        <f>'cDAQ Rack Info'!H30</f>
        <v>cDAQ1Mod11/ai0</v>
      </c>
      <c r="C23" s="11">
        <v>205.0</v>
      </c>
      <c r="D23" s="12" t="s">
        <v>65</v>
      </c>
      <c r="E23" s="12" t="s">
        <v>66</v>
      </c>
      <c r="F23" s="13">
        <f>Geometry!D25</f>
        <v>1362</v>
      </c>
      <c r="G23" s="13">
        <f>Geometry!E25</f>
        <v>107</v>
      </c>
      <c r="H23" s="11">
        <v>0.0</v>
      </c>
      <c r="I23" s="11">
        <v>6.0</v>
      </c>
      <c r="J23" s="11">
        <v>-3.0</v>
      </c>
      <c r="K23" s="7">
        <f t="shared" ref="K23:M23" si="16">F23/1000</f>
        <v>1.362</v>
      </c>
      <c r="L23" s="7">
        <f t="shared" si="16"/>
        <v>0.107</v>
      </c>
      <c r="M23" s="7">
        <f t="shared" si="16"/>
        <v>0</v>
      </c>
    </row>
    <row r="24">
      <c r="A24" s="3" t="s">
        <v>67</v>
      </c>
      <c r="B24" s="8" t="str">
        <f>'cDAQ Rack Info'!H31</f>
        <v>cDAQ1Mod11/ai1</v>
      </c>
      <c r="C24" s="3">
        <v>226.0</v>
      </c>
      <c r="D24" s="4" t="s">
        <v>68</v>
      </c>
      <c r="E24" s="4" t="s">
        <v>69</v>
      </c>
      <c r="F24" s="15">
        <f>Geometry!D32</f>
        <v>1362</v>
      </c>
      <c r="G24" s="15">
        <f>Geometry!E32</f>
        <v>1150</v>
      </c>
      <c r="H24" s="3">
        <v>-90.0</v>
      </c>
      <c r="K24" s="7">
        <f t="shared" ref="K24:M24" si="17">F24/1000</f>
        <v>1.362</v>
      </c>
      <c r="L24" s="7">
        <f t="shared" si="17"/>
        <v>1.15</v>
      </c>
      <c r="M24" s="7">
        <f t="shared" si="17"/>
        <v>-0.09</v>
      </c>
    </row>
    <row r="25">
      <c r="A25" s="11" t="s">
        <v>70</v>
      </c>
      <c r="B25" s="8" t="str">
        <f>'cDAQ Rack Info'!H32</f>
        <v>cDAQ1Mod11/ai2</v>
      </c>
      <c r="C25" s="11">
        <v>203.0</v>
      </c>
      <c r="D25" s="12" t="s">
        <v>71</v>
      </c>
      <c r="E25" s="12" t="s">
        <v>72</v>
      </c>
      <c r="F25" s="13">
        <f>Geometry!D39</f>
        <v>1362</v>
      </c>
      <c r="G25" s="13">
        <f>Geometry!E39</f>
        <v>450</v>
      </c>
      <c r="H25" s="11">
        <v>-90.0</v>
      </c>
      <c r="I25" s="13"/>
      <c r="J25" s="13"/>
      <c r="K25" s="7">
        <f t="shared" ref="K25:M25" si="18">F25/1000</f>
        <v>1.362</v>
      </c>
      <c r="L25" s="7">
        <f t="shared" si="18"/>
        <v>0.45</v>
      </c>
      <c r="M25" s="7">
        <f t="shared" si="18"/>
        <v>-0.09</v>
      </c>
    </row>
    <row r="26">
      <c r="A26" s="8" t="s">
        <v>73</v>
      </c>
      <c r="B26" s="8" t="str">
        <f>'cDAQ Rack Info'!H33</f>
        <v>cDAQ1Mod12/ai0</v>
      </c>
      <c r="C26" s="8">
        <v>301.0</v>
      </c>
      <c r="D26" s="9" t="s">
        <v>74</v>
      </c>
      <c r="E26" s="9" t="s">
        <v>55</v>
      </c>
      <c r="F26" s="10">
        <f>Geometry!D5</f>
        <v>2043</v>
      </c>
      <c r="G26" s="10">
        <f>Geometry!E5</f>
        <v>1274</v>
      </c>
      <c r="H26" s="8">
        <v>0.0</v>
      </c>
      <c r="I26" s="8">
        <v>-21.0</v>
      </c>
      <c r="J26" s="8">
        <v>-3.0</v>
      </c>
      <c r="K26" s="7">
        <f t="shared" ref="K26:M26" si="19">F26/1000</f>
        <v>2.043</v>
      </c>
      <c r="L26" s="7">
        <f t="shared" si="19"/>
        <v>1.274</v>
      </c>
      <c r="M26" s="7">
        <f t="shared" si="19"/>
        <v>0</v>
      </c>
    </row>
    <row r="27">
      <c r="A27" s="3" t="s">
        <v>75</v>
      </c>
      <c r="B27" s="8" t="str">
        <f>'cDAQ Rack Info'!H34</f>
        <v>cDAQ1Mod12/ai1</v>
      </c>
      <c r="C27" s="3">
        <v>303.0</v>
      </c>
      <c r="D27" s="4" t="s">
        <v>76</v>
      </c>
      <c r="E27" s="4" t="s">
        <v>77</v>
      </c>
      <c r="F27" s="6">
        <f>Geometry!D12</f>
        <v>2043</v>
      </c>
      <c r="G27" s="6">
        <f>Geometry!E12</f>
        <v>882</v>
      </c>
      <c r="H27" s="3">
        <v>0.0</v>
      </c>
      <c r="I27" s="3">
        <v>-5.5</v>
      </c>
      <c r="J27" s="3">
        <v>3.0</v>
      </c>
      <c r="K27" s="7">
        <f t="shared" ref="K27:M27" si="20">F27/1000</f>
        <v>2.043</v>
      </c>
      <c r="L27" s="7">
        <f t="shared" si="20"/>
        <v>0.882</v>
      </c>
      <c r="M27" s="7">
        <f t="shared" si="20"/>
        <v>0</v>
      </c>
    </row>
    <row r="28">
      <c r="A28" s="8" t="s">
        <v>78</v>
      </c>
      <c r="B28" s="8" t="str">
        <f>'cDAQ Rack Info'!H35</f>
        <v>cDAQ1Mod12/ai2</v>
      </c>
      <c r="C28" s="8">
        <v>330.0</v>
      </c>
      <c r="D28" s="9" t="s">
        <v>79</v>
      </c>
      <c r="E28" s="9" t="s">
        <v>66</v>
      </c>
      <c r="F28" s="10">
        <f>Geometry!D19</f>
        <v>2043</v>
      </c>
      <c r="G28" s="10">
        <f>Geometry!E19</f>
        <v>489</v>
      </c>
      <c r="H28" s="8">
        <v>0.0</v>
      </c>
      <c r="I28" s="8">
        <v>-0.5</v>
      </c>
      <c r="J28" s="8">
        <v>-3.0</v>
      </c>
      <c r="K28" s="7">
        <f t="shared" ref="K28:M28" si="21">F28/1000</f>
        <v>2.043</v>
      </c>
      <c r="L28" s="7">
        <f t="shared" si="21"/>
        <v>0.489</v>
      </c>
      <c r="M28" s="7">
        <f t="shared" si="21"/>
        <v>0</v>
      </c>
    </row>
    <row r="29">
      <c r="A29" s="16" t="s">
        <v>80</v>
      </c>
      <c r="B29" s="8" t="str">
        <f>'cDAQ Rack Info'!H36</f>
        <v>cDAQ1Mod13/ai0</v>
      </c>
      <c r="C29" s="16">
        <v>328.0</v>
      </c>
      <c r="D29" s="17" t="s">
        <v>81</v>
      </c>
      <c r="E29" s="17" t="s">
        <v>82</v>
      </c>
      <c r="F29" s="18">
        <f>Geometry!D26</f>
        <v>2043</v>
      </c>
      <c r="G29" s="18">
        <f>Geometry!E26</f>
        <v>96</v>
      </c>
      <c r="H29" s="16">
        <v>0.0</v>
      </c>
      <c r="I29" s="16">
        <v>6.0</v>
      </c>
      <c r="J29" s="16">
        <v>-3.0</v>
      </c>
      <c r="K29" s="7">
        <f t="shared" ref="K29:M29" si="22">F29/1000</f>
        <v>2.043</v>
      </c>
      <c r="L29" s="7">
        <f t="shared" si="22"/>
        <v>0.096</v>
      </c>
      <c r="M29" s="7">
        <f t="shared" si="22"/>
        <v>0</v>
      </c>
    </row>
    <row r="30">
      <c r="A30" s="8" t="s">
        <v>83</v>
      </c>
      <c r="B30" s="8" t="str">
        <f>'cDAQ Rack Info'!H37</f>
        <v>cDAQ1Mod13/ai1</v>
      </c>
      <c r="C30" s="8">
        <v>325.0</v>
      </c>
      <c r="D30" s="9" t="s">
        <v>84</v>
      </c>
      <c r="E30" s="9" t="s">
        <v>66</v>
      </c>
      <c r="F30" s="10">
        <f>Geometry!D33</f>
        <v>1893</v>
      </c>
      <c r="G30" s="10">
        <f>Geometry!E33</f>
        <v>1012</v>
      </c>
      <c r="H30" s="8">
        <v>-90.0</v>
      </c>
      <c r="I30" s="10"/>
      <c r="J30" s="10"/>
      <c r="K30" s="7">
        <f t="shared" ref="K30:M30" si="23">F30/1000</f>
        <v>1.893</v>
      </c>
      <c r="L30" s="7">
        <f t="shared" si="23"/>
        <v>1.012</v>
      </c>
      <c r="M30" s="7">
        <f t="shared" si="23"/>
        <v>-0.09</v>
      </c>
    </row>
    <row r="31">
      <c r="A31" s="16" t="s">
        <v>85</v>
      </c>
      <c r="B31" s="8" t="str">
        <f>'cDAQ Rack Info'!H38</f>
        <v>cDAQ1Mod13/ai2</v>
      </c>
      <c r="C31" s="16">
        <v>336.0</v>
      </c>
      <c r="D31" s="17" t="s">
        <v>86</v>
      </c>
      <c r="E31" s="17" t="s">
        <v>87</v>
      </c>
      <c r="F31" s="18">
        <f>Geometry!D40</f>
        <v>1893</v>
      </c>
      <c r="G31" s="18">
        <f>Geometry!E40</f>
        <v>404</v>
      </c>
      <c r="H31" s="16">
        <v>-90.0</v>
      </c>
      <c r="I31" s="18"/>
      <c r="J31" s="18"/>
      <c r="K31" s="7">
        <f t="shared" ref="K31:M31" si="24">F31/1000</f>
        <v>1.893</v>
      </c>
      <c r="L31" s="7">
        <f t="shared" si="24"/>
        <v>0.404</v>
      </c>
      <c r="M31" s="7">
        <f t="shared" si="24"/>
        <v>-0.09</v>
      </c>
    </row>
    <row r="32">
      <c r="A32" s="3" t="s">
        <v>88</v>
      </c>
      <c r="B32" s="8" t="str">
        <f>'cDAQ Rack Info'!H39</f>
        <v>cDAQ2Mod1/ai0</v>
      </c>
      <c r="C32" s="3">
        <v>311.0</v>
      </c>
      <c r="D32" s="4" t="s">
        <v>89</v>
      </c>
      <c r="E32" s="4" t="s">
        <v>38</v>
      </c>
      <c r="F32" s="19">
        <f>Geometry!D6</f>
        <v>2723.814811</v>
      </c>
      <c r="G32" s="19">
        <f>Geometry!E6</f>
        <v>1014.811229</v>
      </c>
      <c r="H32" s="3">
        <v>0.0</v>
      </c>
      <c r="I32" s="3">
        <v>-22.5</v>
      </c>
      <c r="J32" s="3">
        <v>-3.0</v>
      </c>
      <c r="K32" s="7">
        <f t="shared" ref="K32:M32" si="25">F32/1000</f>
        <v>2.723814811</v>
      </c>
      <c r="L32" s="7">
        <f t="shared" si="25"/>
        <v>1.014811229</v>
      </c>
      <c r="M32" s="7">
        <f t="shared" si="25"/>
        <v>0</v>
      </c>
    </row>
    <row r="33">
      <c r="A33" s="8" t="s">
        <v>90</v>
      </c>
      <c r="B33" s="8" t="str">
        <f>'cDAQ Rack Info'!H40</f>
        <v>cDAQ2Mod1/ai1</v>
      </c>
      <c r="C33" s="8">
        <v>339.0</v>
      </c>
      <c r="D33" s="9" t="s">
        <v>91</v>
      </c>
      <c r="E33" s="9" t="s">
        <v>92</v>
      </c>
      <c r="F33" s="20">
        <f>Geometry!D13</f>
        <v>2723.814811</v>
      </c>
      <c r="G33" s="20">
        <f>Geometry!E13</f>
        <v>705.0000731</v>
      </c>
      <c r="H33" s="8">
        <v>0.0</v>
      </c>
      <c r="I33" s="8">
        <v>-5.5</v>
      </c>
      <c r="J33" s="8">
        <v>-3.0</v>
      </c>
      <c r="K33" s="7">
        <f t="shared" ref="K33:M33" si="26">F33/1000</f>
        <v>2.723814811</v>
      </c>
      <c r="L33" s="7">
        <f t="shared" si="26"/>
        <v>0.7050000731</v>
      </c>
      <c r="M33" s="7">
        <f t="shared" si="26"/>
        <v>0</v>
      </c>
    </row>
    <row r="34">
      <c r="A34" s="3" t="s">
        <v>93</v>
      </c>
      <c r="B34" s="8" t="str">
        <f>'cDAQ Rack Info'!H41</f>
        <v>cDAQ2Mod1/ai2</v>
      </c>
      <c r="C34" s="3">
        <v>332.0</v>
      </c>
      <c r="D34" s="4" t="s">
        <v>94</v>
      </c>
      <c r="E34" s="4" t="s">
        <v>95</v>
      </c>
      <c r="F34" s="19">
        <f>Geometry!D20</f>
        <v>2723.814811</v>
      </c>
      <c r="G34" s="19">
        <f>Geometry!E20</f>
        <v>394.1895259</v>
      </c>
      <c r="H34" s="3">
        <v>0.0</v>
      </c>
      <c r="I34" s="3">
        <v>-1.0</v>
      </c>
      <c r="J34" s="3">
        <v>-3.0</v>
      </c>
      <c r="K34" s="7">
        <f t="shared" ref="K34:M34" si="27">F34/1000</f>
        <v>2.723814811</v>
      </c>
      <c r="L34" s="7">
        <f t="shared" si="27"/>
        <v>0.3941895259</v>
      </c>
      <c r="M34" s="7">
        <f t="shared" si="27"/>
        <v>0</v>
      </c>
    </row>
    <row r="35">
      <c r="A35" s="11" t="s">
        <v>96</v>
      </c>
      <c r="B35" s="8" t="str">
        <f>'cDAQ Rack Info'!H42</f>
        <v>cDAQ2Mod2/ai0</v>
      </c>
      <c r="C35" s="11">
        <v>333.0</v>
      </c>
      <c r="D35" s="12" t="s">
        <v>97</v>
      </c>
      <c r="E35" s="12" t="s">
        <v>92</v>
      </c>
      <c r="F35" s="21">
        <f>Geometry!D27</f>
        <v>2723.814811</v>
      </c>
      <c r="G35" s="21">
        <f>Geometry!E27</f>
        <v>83.37897872</v>
      </c>
      <c r="H35" s="11">
        <v>0.0</v>
      </c>
      <c r="I35" s="11">
        <v>2.0</v>
      </c>
      <c r="J35" s="11">
        <v>-3.0</v>
      </c>
      <c r="K35" s="7">
        <f t="shared" ref="K35:M35" si="28">F35/1000</f>
        <v>2.723814811</v>
      </c>
      <c r="L35" s="7">
        <f t="shared" si="28"/>
        <v>0.08337897872</v>
      </c>
      <c r="M35" s="7">
        <f t="shared" si="28"/>
        <v>0</v>
      </c>
    </row>
    <row r="36">
      <c r="A36" s="3" t="s">
        <v>98</v>
      </c>
      <c r="B36" s="8" t="str">
        <f>'cDAQ Rack Info'!H43</f>
        <v>cDAQ2Mod2/ai1</v>
      </c>
      <c r="C36" s="3">
        <v>302.0</v>
      </c>
      <c r="D36" s="4" t="s">
        <v>99</v>
      </c>
      <c r="E36" s="4" t="s">
        <v>87</v>
      </c>
      <c r="F36" s="15">
        <f>Geometry!D34</f>
        <v>2624</v>
      </c>
      <c r="G36" s="19">
        <f>Geometry!E34</f>
        <v>787.4418981</v>
      </c>
      <c r="H36" s="3">
        <v>-90.0</v>
      </c>
      <c r="K36" s="7">
        <f t="shared" ref="K36:M36" si="29">F36/1000</f>
        <v>2.624</v>
      </c>
      <c r="L36" s="7">
        <f t="shared" si="29"/>
        <v>0.7874418981</v>
      </c>
      <c r="M36" s="7">
        <f t="shared" si="29"/>
        <v>-0.09</v>
      </c>
    </row>
    <row r="37">
      <c r="A37" s="11" t="s">
        <v>100</v>
      </c>
      <c r="B37" s="8" t="str">
        <f>'cDAQ Rack Info'!H44</f>
        <v>cDAQ2Mod2/ai2</v>
      </c>
      <c r="C37" s="11">
        <v>315.0</v>
      </c>
      <c r="D37" s="12" t="s">
        <v>101</v>
      </c>
      <c r="E37" s="12" t="s">
        <v>102</v>
      </c>
      <c r="F37" s="13">
        <f>Geometry!D41</f>
        <v>2624</v>
      </c>
      <c r="G37" s="21">
        <f>Geometry!E41</f>
        <v>307.7343012</v>
      </c>
      <c r="H37" s="11">
        <v>-90.0</v>
      </c>
      <c r="I37" s="13"/>
      <c r="J37" s="13"/>
      <c r="K37" s="7">
        <f t="shared" ref="K37:M37" si="30">F37/1000</f>
        <v>2.624</v>
      </c>
      <c r="L37" s="7">
        <f t="shared" si="30"/>
        <v>0.3077343012</v>
      </c>
      <c r="M37" s="7">
        <f t="shared" si="30"/>
        <v>-0.09</v>
      </c>
    </row>
    <row r="38">
      <c r="A38" s="8" t="s">
        <v>103</v>
      </c>
      <c r="B38" s="8" t="str">
        <f>'cDAQ Rack Info'!H45</f>
        <v>cDAQ2Mod3/ai0</v>
      </c>
      <c r="C38" s="8">
        <v>340.0</v>
      </c>
      <c r="D38" s="9" t="s">
        <v>104</v>
      </c>
      <c r="E38" s="9" t="s">
        <v>105</v>
      </c>
      <c r="F38" s="20">
        <f>Geometry!D7</f>
        <v>3404.399965</v>
      </c>
      <c r="G38" s="20">
        <f>Geometry!E7</f>
        <v>781.1725986</v>
      </c>
      <c r="H38" s="8">
        <v>0.0</v>
      </c>
      <c r="I38" s="8">
        <v>-18.5</v>
      </c>
      <c r="J38" s="8">
        <v>-3.0</v>
      </c>
      <c r="K38" s="7">
        <f t="shared" ref="K38:M38" si="31">F38/1000</f>
        <v>3.404399965</v>
      </c>
      <c r="L38" s="7">
        <f t="shared" si="31"/>
        <v>0.7811725986</v>
      </c>
      <c r="M38" s="7">
        <f t="shared" si="31"/>
        <v>0</v>
      </c>
    </row>
    <row r="39">
      <c r="A39" s="3" t="s">
        <v>106</v>
      </c>
      <c r="B39" s="8" t="str">
        <f>'cDAQ Rack Info'!H46</f>
        <v>cDAQ2Mod3/ai1</v>
      </c>
      <c r="C39" s="3">
        <v>337.0</v>
      </c>
      <c r="D39" s="4" t="s">
        <v>107</v>
      </c>
      <c r="E39" s="4" t="s">
        <v>108</v>
      </c>
      <c r="F39" s="19">
        <f>Geometry!D14</f>
        <v>3404.399965</v>
      </c>
      <c r="G39" s="19">
        <f>Geometry!E14</f>
        <v>542.3181909</v>
      </c>
      <c r="H39" s="3">
        <v>0.0</v>
      </c>
      <c r="I39" s="3">
        <v>-7.0</v>
      </c>
      <c r="J39" s="3">
        <v>-3.0</v>
      </c>
      <c r="K39" s="7">
        <f t="shared" ref="K39:M39" si="32">F39/1000</f>
        <v>3.404399965</v>
      </c>
      <c r="L39" s="7">
        <f t="shared" si="32"/>
        <v>0.5423181909</v>
      </c>
      <c r="M39" s="7">
        <f t="shared" si="32"/>
        <v>0</v>
      </c>
    </row>
    <row r="40">
      <c r="A40" s="8" t="s">
        <v>109</v>
      </c>
      <c r="B40" s="8" t="str">
        <f>'cDAQ Rack Info'!H47</f>
        <v>cDAQ2Mod3/ai2</v>
      </c>
      <c r="C40" s="8">
        <v>335.0</v>
      </c>
      <c r="D40" s="9" t="s">
        <v>110</v>
      </c>
      <c r="E40" s="9" t="s">
        <v>111</v>
      </c>
      <c r="F40" s="20">
        <f>Geometry!D21</f>
        <v>3404.399965</v>
      </c>
      <c r="G40" s="20">
        <f>Geometry!E21</f>
        <v>304.4631741</v>
      </c>
      <c r="H40" s="8">
        <v>0.0</v>
      </c>
      <c r="I40" s="8">
        <v>-1.5</v>
      </c>
      <c r="J40" s="8">
        <v>-3.0</v>
      </c>
      <c r="K40" s="7">
        <f t="shared" ref="K40:M40" si="33">F40/1000</f>
        <v>3.404399965</v>
      </c>
      <c r="L40" s="7">
        <f t="shared" si="33"/>
        <v>0.3044631741</v>
      </c>
      <c r="M40" s="7">
        <f t="shared" si="33"/>
        <v>0</v>
      </c>
    </row>
    <row r="41">
      <c r="A41" s="16" t="s">
        <v>112</v>
      </c>
      <c r="B41" s="8" t="str">
        <f>'cDAQ Rack Info'!H48</f>
        <v>cDAQ2Mod4/ai0</v>
      </c>
      <c r="C41" s="16">
        <v>329.0</v>
      </c>
      <c r="D41" s="17" t="s">
        <v>113</v>
      </c>
      <c r="E41" s="17" t="s">
        <v>114</v>
      </c>
      <c r="F41" s="22">
        <f>Geometry!D28</f>
        <v>3404.399965</v>
      </c>
      <c r="G41" s="22">
        <f>Geometry!E28</f>
        <v>66.60815725</v>
      </c>
      <c r="H41" s="16">
        <v>0.0</v>
      </c>
      <c r="I41" s="16">
        <v>1.5</v>
      </c>
      <c r="J41" s="16">
        <v>-3.0</v>
      </c>
      <c r="K41" s="7">
        <f t="shared" ref="K41:M41" si="34">F41/1000</f>
        <v>3.404399965</v>
      </c>
      <c r="L41" s="7">
        <f t="shared" si="34"/>
        <v>0.06660815725</v>
      </c>
      <c r="M41" s="7">
        <f t="shared" si="34"/>
        <v>0</v>
      </c>
    </row>
    <row r="42">
      <c r="A42" s="8" t="s">
        <v>115</v>
      </c>
      <c r="B42" s="8" t="str">
        <f>'cDAQ Rack Info'!H49</f>
        <v>cDAQ2Mod4/ai1</v>
      </c>
      <c r="C42" s="8">
        <v>334.0</v>
      </c>
      <c r="D42" s="9" t="s">
        <v>116</v>
      </c>
      <c r="E42" s="9" t="s">
        <v>117</v>
      </c>
      <c r="F42" s="10">
        <f>Geometry!D35</f>
        <v>3405</v>
      </c>
      <c r="G42" s="20">
        <f>Geometry!E35</f>
        <v>592.2877323</v>
      </c>
      <c r="H42" s="8">
        <v>-90.0</v>
      </c>
      <c r="I42" s="10"/>
      <c r="J42" s="10"/>
      <c r="K42" s="7">
        <f t="shared" ref="K42:M42" si="35">F42/1000</f>
        <v>3.405</v>
      </c>
      <c r="L42" s="7">
        <f t="shared" si="35"/>
        <v>0.5922877323</v>
      </c>
      <c r="M42" s="7">
        <f t="shared" si="35"/>
        <v>-0.09</v>
      </c>
    </row>
    <row r="43">
      <c r="A43" s="16" t="s">
        <v>118</v>
      </c>
      <c r="B43" s="8" t="str">
        <f>'cDAQ Rack Info'!H50</f>
        <v>cDAQ2Mod4/ai2</v>
      </c>
      <c r="C43" s="16">
        <v>324.0</v>
      </c>
      <c r="D43" s="17" t="s">
        <v>119</v>
      </c>
      <c r="E43" s="17" t="s">
        <v>105</v>
      </c>
      <c r="F43" s="18">
        <f>Geometry!D42</f>
        <v>3405</v>
      </c>
      <c r="G43" s="22">
        <f>Geometry!E42</f>
        <v>224.5119079</v>
      </c>
      <c r="H43" s="16">
        <v>-90.0</v>
      </c>
      <c r="I43" s="18"/>
      <c r="J43" s="18"/>
      <c r="K43" s="7">
        <f t="shared" ref="K43:M43" si="36">F43/1000</f>
        <v>3.405</v>
      </c>
      <c r="L43" s="7">
        <f t="shared" si="36"/>
        <v>0.2245119079</v>
      </c>
      <c r="M43" s="7">
        <f t="shared" si="36"/>
        <v>-0.09</v>
      </c>
    </row>
    <row r="44">
      <c r="A44" s="3" t="s">
        <v>120</v>
      </c>
      <c r="B44" s="8" t="str">
        <f>'cDAQ Rack Info'!H51</f>
        <v>cDAQ2Mod5/ai0</v>
      </c>
      <c r="C44" s="3">
        <v>338.0</v>
      </c>
      <c r="D44" s="4" t="s">
        <v>121</v>
      </c>
      <c r="E44" s="4" t="s">
        <v>122</v>
      </c>
      <c r="F44" s="19">
        <f>Geometry!D8</f>
        <v>3738.399965</v>
      </c>
      <c r="G44" s="19">
        <f>Geometry!E8</f>
        <v>619.6075426</v>
      </c>
      <c r="H44" s="3">
        <v>0.0</v>
      </c>
      <c r="I44" s="3">
        <v>-22.0</v>
      </c>
      <c r="J44" s="3">
        <v>11.5</v>
      </c>
      <c r="K44" s="7">
        <f t="shared" ref="K44:M44" si="37">F44/1000</f>
        <v>3.738399965</v>
      </c>
      <c r="L44" s="7">
        <f t="shared" si="37"/>
        <v>0.6196075426</v>
      </c>
      <c r="M44" s="7">
        <f t="shared" si="37"/>
        <v>0</v>
      </c>
    </row>
    <row r="45">
      <c r="A45" s="8" t="s">
        <v>123</v>
      </c>
      <c r="B45" s="8" t="str">
        <f>'cDAQ Rack Info'!H52</f>
        <v>cDAQ2Mod5/ai1</v>
      </c>
      <c r="C45" s="8">
        <v>322.0</v>
      </c>
      <c r="D45" s="9" t="s">
        <v>124</v>
      </c>
      <c r="E45" s="9" t="s">
        <v>95</v>
      </c>
      <c r="F45" s="20">
        <f>Geometry!D15</f>
        <v>3897.399965</v>
      </c>
      <c r="G45" s="20">
        <f>Geometry!E15</f>
        <v>471.1456344</v>
      </c>
      <c r="H45" s="8">
        <v>0.0</v>
      </c>
      <c r="I45" s="8">
        <v>-17.0</v>
      </c>
      <c r="J45" s="8">
        <v>14.0</v>
      </c>
      <c r="K45" s="7">
        <f t="shared" ref="K45:M45" si="38">F45/1000</f>
        <v>3.897399965</v>
      </c>
      <c r="L45" s="7">
        <f t="shared" si="38"/>
        <v>0.4711456344</v>
      </c>
      <c r="M45" s="7">
        <f t="shared" si="38"/>
        <v>0</v>
      </c>
    </row>
    <row r="46">
      <c r="A46" s="3" t="s">
        <v>125</v>
      </c>
      <c r="B46" s="8" t="str">
        <f>'cDAQ Rack Info'!H53</f>
        <v>cDAQ2Mod5/ai2</v>
      </c>
      <c r="C46" s="3">
        <v>331.0</v>
      </c>
      <c r="D46" s="4" t="s">
        <v>126</v>
      </c>
      <c r="E46" s="4" t="s">
        <v>127</v>
      </c>
      <c r="F46" s="19">
        <f>Geometry!D22</f>
        <v>4035.399965</v>
      </c>
      <c r="G46" s="19">
        <f>Geometry!E22</f>
        <v>297.4324541</v>
      </c>
      <c r="H46" s="3">
        <v>0.0</v>
      </c>
      <c r="I46" s="3">
        <v>-9.5</v>
      </c>
      <c r="J46" s="3">
        <v>27.0</v>
      </c>
      <c r="K46" s="7">
        <f t="shared" ref="K46:M46" si="39">F46/1000</f>
        <v>4.035399965</v>
      </c>
      <c r="L46" s="7">
        <f t="shared" si="39"/>
        <v>0.2974324541</v>
      </c>
      <c r="M46" s="7">
        <f t="shared" si="39"/>
        <v>0</v>
      </c>
    </row>
    <row r="47">
      <c r="A47" s="11" t="s">
        <v>128</v>
      </c>
      <c r="B47" s="8" t="str">
        <f>'cDAQ Rack Info'!H54</f>
        <v>cDAQ2Mod6/ai0</v>
      </c>
      <c r="C47" s="11">
        <v>327.0</v>
      </c>
      <c r="D47" s="12" t="s">
        <v>129</v>
      </c>
      <c r="E47" s="12" t="s">
        <v>23</v>
      </c>
      <c r="F47" s="21">
        <f>Geometry!D29</f>
        <v>4074.399965</v>
      </c>
      <c r="G47" s="21">
        <f>Geometry!E29</f>
        <v>50.22123025</v>
      </c>
      <c r="H47" s="11">
        <v>0.0</v>
      </c>
      <c r="I47" s="11">
        <v>-4.5</v>
      </c>
      <c r="J47" s="11">
        <v>23.0</v>
      </c>
      <c r="K47" s="7">
        <f t="shared" ref="K47:M47" si="40">F47/1000</f>
        <v>4.074399965</v>
      </c>
      <c r="L47" s="7">
        <f t="shared" si="40"/>
        <v>0.05022123025</v>
      </c>
      <c r="M47" s="7">
        <f t="shared" si="40"/>
        <v>0</v>
      </c>
    </row>
    <row r="48">
      <c r="A48" s="3" t="s">
        <v>130</v>
      </c>
      <c r="B48" s="8" t="str">
        <f>'cDAQ Rack Info'!H55</f>
        <v>cDAQ2Mod6/ai1</v>
      </c>
      <c r="C48" s="3">
        <v>312.0</v>
      </c>
      <c r="D48" s="4" t="s">
        <v>131</v>
      </c>
      <c r="E48" s="4" t="s">
        <v>132</v>
      </c>
      <c r="F48" s="6">
        <f>Geometry!D36</f>
        <v>3855</v>
      </c>
      <c r="G48" s="19">
        <f>Geometry!E36</f>
        <v>484.6390027</v>
      </c>
      <c r="H48" s="3">
        <v>-90.0</v>
      </c>
      <c r="K48" s="7">
        <f t="shared" ref="K48:M48" si="41">F48/1000</f>
        <v>3.855</v>
      </c>
      <c r="L48" s="7">
        <f t="shared" si="41"/>
        <v>0.4846390027</v>
      </c>
      <c r="M48" s="7">
        <f t="shared" si="41"/>
        <v>-0.09</v>
      </c>
    </row>
    <row r="49">
      <c r="A49" s="11" t="s">
        <v>133</v>
      </c>
      <c r="B49" s="8" t="str">
        <f>'cDAQ Rack Info'!H56</f>
        <v>cDAQ2Mod6/ai2</v>
      </c>
      <c r="C49" s="11">
        <v>317.0</v>
      </c>
      <c r="D49" s="12" t="s">
        <v>134</v>
      </c>
      <c r="E49" s="12" t="s">
        <v>135</v>
      </c>
      <c r="F49" s="13">
        <f>Geometry!D43</f>
        <v>4035</v>
      </c>
      <c r="G49" s="21">
        <f>Geometry!E43</f>
        <v>138.5642121</v>
      </c>
      <c r="H49" s="11">
        <v>-90.0</v>
      </c>
      <c r="I49" s="13"/>
      <c r="J49" s="13"/>
      <c r="K49" s="7">
        <f t="shared" ref="K49:M49" si="42">F49/1000</f>
        <v>4.035</v>
      </c>
      <c r="L49" s="7">
        <f t="shared" si="42"/>
        <v>0.1385642121</v>
      </c>
      <c r="M49" s="7">
        <f t="shared" si="42"/>
        <v>-0.09</v>
      </c>
    </row>
    <row r="50">
      <c r="A50" s="3" t="s">
        <v>136</v>
      </c>
      <c r="B50" s="8" t="str">
        <f>'cDAQ Rack Info'!H57</f>
        <v>cDAQ2Mod7/ai0</v>
      </c>
      <c r="C50" s="3">
        <v>109.0</v>
      </c>
      <c r="D50" s="4" t="s">
        <v>137</v>
      </c>
      <c r="E50" s="4" t="s">
        <v>82</v>
      </c>
      <c r="F50" s="6">
        <f>Geometry!D44</f>
        <v>-37</v>
      </c>
      <c r="G50" s="6">
        <f>Geometry!E44</f>
        <v>462</v>
      </c>
      <c r="H50" s="3">
        <v>0.0</v>
      </c>
      <c r="I50" s="3">
        <v>4.0</v>
      </c>
      <c r="J50" s="3">
        <v>-3.0</v>
      </c>
      <c r="K50" s="7">
        <f t="shared" ref="K50:M50" si="43">F50/1000</f>
        <v>-0.037</v>
      </c>
      <c r="L50" s="7">
        <f t="shared" si="43"/>
        <v>0.462</v>
      </c>
      <c r="M50" s="7">
        <f t="shared" si="43"/>
        <v>0</v>
      </c>
    </row>
    <row r="51">
      <c r="A51" s="8" t="s">
        <v>138</v>
      </c>
      <c r="B51" s="8" t="str">
        <f>'cDAQ Rack Info'!H58</f>
        <v>cDAQ2Mod7/ai1</v>
      </c>
      <c r="C51" s="8">
        <v>210.0</v>
      </c>
      <c r="D51" s="9" t="s">
        <v>139</v>
      </c>
      <c r="E51" s="9" t="s">
        <v>92</v>
      </c>
      <c r="F51" s="8">
        <v>-87.0</v>
      </c>
      <c r="G51" s="10">
        <f>Geometry!E45</f>
        <v>1124</v>
      </c>
      <c r="H51" s="8">
        <v>0.0</v>
      </c>
      <c r="I51" s="8">
        <v>-0.5</v>
      </c>
      <c r="J51" s="8">
        <v>-3.0</v>
      </c>
      <c r="K51" s="7">
        <f t="shared" ref="K51:M51" si="44">F51/1000</f>
        <v>-0.087</v>
      </c>
      <c r="L51" s="7">
        <f t="shared" si="44"/>
        <v>1.124</v>
      </c>
      <c r="M51" s="7">
        <f t="shared" si="44"/>
        <v>0</v>
      </c>
    </row>
    <row r="52">
      <c r="A52" s="16" t="s">
        <v>140</v>
      </c>
      <c r="B52" s="8" t="str">
        <f>'cDAQ Rack Info'!H59</f>
        <v>cDAQ2Mod7/ai2</v>
      </c>
      <c r="C52" s="16">
        <v>221.0</v>
      </c>
      <c r="D52" s="17" t="s">
        <v>141</v>
      </c>
      <c r="E52" s="17" t="s">
        <v>50</v>
      </c>
      <c r="F52" s="18">
        <f>Geometry!D46</f>
        <v>-57</v>
      </c>
      <c r="G52" s="18">
        <f>Geometry!E46</f>
        <v>1785</v>
      </c>
      <c r="H52" s="16">
        <v>0.0</v>
      </c>
      <c r="I52" s="16">
        <v>-9.0</v>
      </c>
      <c r="J52" s="16">
        <v>-3.0</v>
      </c>
      <c r="K52" s="7">
        <f t="shared" ref="K52:M52" si="45">F52/1000</f>
        <v>-0.057</v>
      </c>
      <c r="L52" s="7">
        <f t="shared" si="45"/>
        <v>1.785</v>
      </c>
      <c r="M52" s="7">
        <f t="shared" si="45"/>
        <v>0</v>
      </c>
    </row>
    <row r="53">
      <c r="A53" s="3" t="s">
        <v>142</v>
      </c>
      <c r="B53" s="8" t="str">
        <f>'cDAQ Rack Info'!H60</f>
        <v>cDAQ2Mod8/ai0</v>
      </c>
      <c r="C53" s="3">
        <v>141.0</v>
      </c>
      <c r="D53" s="4" t="s">
        <v>143</v>
      </c>
      <c r="E53" s="4" t="s">
        <v>87</v>
      </c>
      <c r="F53" s="10">
        <f>Geometry!D47</f>
        <v>0</v>
      </c>
      <c r="G53" s="10">
        <f>Geometry!E47</f>
        <v>175</v>
      </c>
      <c r="H53" s="3">
        <v>-90.0</v>
      </c>
      <c r="K53" s="7">
        <f t="shared" ref="K53:M53" si="46">F53/1000</f>
        <v>0</v>
      </c>
      <c r="L53" s="7">
        <f t="shared" si="46"/>
        <v>0.175</v>
      </c>
      <c r="M53" s="7">
        <f t="shared" si="46"/>
        <v>-0.09</v>
      </c>
    </row>
    <row r="54">
      <c r="A54" s="3" t="s">
        <v>144</v>
      </c>
      <c r="B54" s="8" t="str">
        <f>'cDAQ Rack Info'!H61</f>
        <v>cDAQ2Mod8/ai1</v>
      </c>
      <c r="C54" s="3">
        <v>139.0</v>
      </c>
      <c r="D54" s="4" t="s">
        <v>145</v>
      </c>
      <c r="E54" s="4" t="s">
        <v>146</v>
      </c>
      <c r="F54" s="6">
        <f>Geometry!D48</f>
        <v>0</v>
      </c>
      <c r="G54" s="6">
        <f>Geometry!E48</f>
        <v>730</v>
      </c>
      <c r="H54" s="3">
        <v>-90.0</v>
      </c>
      <c r="K54" s="7">
        <f t="shared" ref="K54:M54" si="47">F54/1000</f>
        <v>0</v>
      </c>
      <c r="L54" s="7">
        <f t="shared" si="47"/>
        <v>0.73</v>
      </c>
      <c r="M54" s="7">
        <f t="shared" si="47"/>
        <v>-0.09</v>
      </c>
    </row>
    <row r="55">
      <c r="A55" s="3" t="s">
        <v>147</v>
      </c>
      <c r="B55" s="8" t="str">
        <f>'cDAQ Rack Info'!H62</f>
        <v>cDAQ2Mod8/ai2</v>
      </c>
      <c r="C55" s="3">
        <v>119.0</v>
      </c>
      <c r="D55" s="4" t="s">
        <v>148</v>
      </c>
      <c r="E55" s="4" t="s">
        <v>50</v>
      </c>
      <c r="F55" s="10">
        <f>Geometry!D49</f>
        <v>0</v>
      </c>
      <c r="G55" s="10">
        <f>Geometry!E49</f>
        <v>1330</v>
      </c>
      <c r="H55" s="3">
        <v>-90.0</v>
      </c>
      <c r="K55" s="7">
        <f t="shared" ref="K55:M55" si="48">F55/1000</f>
        <v>0</v>
      </c>
      <c r="L55" s="7">
        <f t="shared" si="48"/>
        <v>1.33</v>
      </c>
      <c r="M55" s="7">
        <f t="shared" si="48"/>
        <v>-0.09</v>
      </c>
    </row>
    <row r="56">
      <c r="A56" s="16" t="s">
        <v>149</v>
      </c>
      <c r="B56" s="8" t="str">
        <f>'cDAQ Rack Info'!H63</f>
        <v>cDAQ2Mod9/ai0</v>
      </c>
      <c r="C56" s="16">
        <v>135.0</v>
      </c>
      <c r="D56" s="17" t="s">
        <v>150</v>
      </c>
      <c r="E56" s="17" t="s">
        <v>151</v>
      </c>
      <c r="F56" s="18">
        <f>Geometry!D50</f>
        <v>0</v>
      </c>
      <c r="G56" s="18">
        <f>Geometry!E50</f>
        <v>1985</v>
      </c>
      <c r="H56" s="16">
        <v>-90.0</v>
      </c>
      <c r="I56" s="18"/>
      <c r="J56" s="18"/>
      <c r="K56" s="7">
        <f t="shared" ref="K56:M56" si="49">F56/1000</f>
        <v>0</v>
      </c>
      <c r="L56" s="7">
        <f t="shared" si="49"/>
        <v>1.985</v>
      </c>
      <c r="M56" s="7">
        <f t="shared" si="49"/>
        <v>-0.09</v>
      </c>
    </row>
    <row r="57">
      <c r="A57" s="3" t="s">
        <v>152</v>
      </c>
      <c r="B57" s="8" t="str">
        <f>'cDAQ Rack Info'!H64</f>
        <v>cDAQ2Mod9/ai1</v>
      </c>
      <c r="C57" s="3">
        <v>222.0</v>
      </c>
      <c r="D57" s="4" t="s">
        <v>153</v>
      </c>
      <c r="E57" s="4" t="s">
        <v>154</v>
      </c>
      <c r="F57" s="10">
        <f>Geometry!D51</f>
        <v>573</v>
      </c>
      <c r="G57" s="10">
        <f>Geometry!E51</f>
        <v>1436</v>
      </c>
      <c r="H57" s="3">
        <v>-90.0</v>
      </c>
      <c r="K57" s="7">
        <f t="shared" ref="K57:M57" si="50">F57/1000</f>
        <v>0.573</v>
      </c>
      <c r="L57" s="7">
        <f t="shared" si="50"/>
        <v>1.436</v>
      </c>
      <c r="M57" s="7">
        <f t="shared" si="50"/>
        <v>-0.09</v>
      </c>
    </row>
    <row r="58">
      <c r="A58" s="3" t="s">
        <v>155</v>
      </c>
      <c r="B58" s="8" t="str">
        <f>'cDAQ Rack Info'!H65</f>
        <v>cDAQ2Mod9/ai2</v>
      </c>
      <c r="C58" s="3">
        <v>202.0</v>
      </c>
      <c r="D58" s="4" t="s">
        <v>156</v>
      </c>
      <c r="E58" s="4" t="s">
        <v>105</v>
      </c>
      <c r="F58" s="6">
        <f>Geometry!D52</f>
        <v>216</v>
      </c>
      <c r="G58" s="6">
        <f>Geometry!E52</f>
        <v>1188</v>
      </c>
      <c r="H58" s="3">
        <v>-90.0</v>
      </c>
      <c r="K58" s="7">
        <f t="shared" ref="K58:M58" si="51">F58/1000</f>
        <v>0.216</v>
      </c>
      <c r="L58" s="7">
        <f t="shared" si="51"/>
        <v>1.188</v>
      </c>
      <c r="M58" s="7">
        <f t="shared" si="51"/>
        <v>-0.09</v>
      </c>
    </row>
    <row r="59">
      <c r="A59" s="3" t="s">
        <v>157</v>
      </c>
      <c r="B59" s="8" t="str">
        <f>'cDAQ Rack Info'!H66</f>
        <v>cDAQ2Mod10/ai0</v>
      </c>
      <c r="C59" s="3">
        <v>224.0</v>
      </c>
      <c r="D59" s="4" t="s">
        <v>158</v>
      </c>
      <c r="E59" s="4" t="s">
        <v>102</v>
      </c>
      <c r="F59" s="10">
        <f>Geometry!D53</f>
        <v>393</v>
      </c>
      <c r="G59" s="10">
        <f>Geometry!E53</f>
        <v>1070</v>
      </c>
      <c r="H59" s="3">
        <v>-90.0</v>
      </c>
      <c r="K59" s="7">
        <f t="shared" ref="K59:M59" si="52">F59/1000</f>
        <v>0.393</v>
      </c>
      <c r="L59" s="7">
        <f t="shared" si="52"/>
        <v>1.07</v>
      </c>
      <c r="M59" s="7">
        <f t="shared" si="52"/>
        <v>-0.09</v>
      </c>
    </row>
    <row r="60">
      <c r="A60" s="3" t="s">
        <v>159</v>
      </c>
      <c r="B60" s="8" t="str">
        <f>'cDAQ Rack Info'!H67</f>
        <v>cDAQ2Mod10/ai1</v>
      </c>
      <c r="C60" s="3">
        <v>240.0</v>
      </c>
      <c r="D60" s="4" t="s">
        <v>160</v>
      </c>
      <c r="E60" s="4" t="s">
        <v>161</v>
      </c>
      <c r="F60" s="6">
        <f>Geometry!D54</f>
        <v>811</v>
      </c>
      <c r="G60" s="6">
        <f>Geometry!E54</f>
        <v>1015</v>
      </c>
      <c r="H60" s="3">
        <v>-90.0</v>
      </c>
      <c r="K60" s="7">
        <f t="shared" ref="K60:M60" si="53">F60/1000</f>
        <v>0.811</v>
      </c>
      <c r="L60" s="7">
        <f t="shared" si="53"/>
        <v>1.015</v>
      </c>
      <c r="M60" s="7">
        <f t="shared" si="53"/>
        <v>-0.09</v>
      </c>
    </row>
    <row r="61">
      <c r="A61" s="3" t="s">
        <v>162</v>
      </c>
      <c r="B61" s="8" t="str">
        <f>'cDAQ Rack Info'!H68</f>
        <v>cDAQ2Mod10/ai2</v>
      </c>
      <c r="C61" s="3">
        <v>250.0</v>
      </c>
      <c r="D61" s="4" t="s">
        <v>163</v>
      </c>
      <c r="E61" s="4" t="s">
        <v>164</v>
      </c>
      <c r="F61" s="10">
        <f>Geometry!D55</f>
        <v>1025</v>
      </c>
      <c r="G61" s="10">
        <f>Geometry!E55</f>
        <v>1115</v>
      </c>
      <c r="H61" s="3">
        <v>-90.0</v>
      </c>
      <c r="K61" s="7">
        <f t="shared" ref="K61:M61" si="54">F61/1000</f>
        <v>1.025</v>
      </c>
      <c r="L61" s="7">
        <f t="shared" si="54"/>
        <v>1.115</v>
      </c>
      <c r="M61" s="7">
        <f t="shared" si="54"/>
        <v>-0.09</v>
      </c>
    </row>
    <row r="62">
      <c r="A62" s="16" t="s">
        <v>165</v>
      </c>
      <c r="B62" s="8" t="str">
        <f>'cDAQ Rack Info'!H69</f>
        <v>cDAQ2Mod11/ai0</v>
      </c>
      <c r="C62" s="16">
        <v>241.0</v>
      </c>
      <c r="D62" s="17" t="s">
        <v>166</v>
      </c>
      <c r="E62" s="17" t="s">
        <v>105</v>
      </c>
      <c r="F62" s="18">
        <f>Geometry!D56</f>
        <v>865</v>
      </c>
      <c r="G62" s="18">
        <f>Geometry!E56</f>
        <v>1294</v>
      </c>
      <c r="H62" s="16">
        <v>-90.0</v>
      </c>
      <c r="I62" s="18"/>
      <c r="J62" s="18"/>
      <c r="K62" s="7">
        <f t="shared" ref="K62:M62" si="55">F62/1000</f>
        <v>0.865</v>
      </c>
      <c r="L62" s="7">
        <f t="shared" si="55"/>
        <v>1.294</v>
      </c>
      <c r="M62" s="7">
        <f t="shared" si="55"/>
        <v>-0.09</v>
      </c>
    </row>
    <row r="63">
      <c r="A63" s="3" t="s">
        <v>167</v>
      </c>
      <c r="B63" s="8" t="str">
        <f>'cDAQ Rack Info'!H70</f>
        <v>cDAQ2Mod11/ai1</v>
      </c>
      <c r="C63" s="3">
        <v>308.0</v>
      </c>
      <c r="D63" s="4" t="s">
        <v>168</v>
      </c>
      <c r="E63" s="4" t="s">
        <v>66</v>
      </c>
      <c r="F63" s="6" t="str">
        <f>Geometry!D57</f>
        <v/>
      </c>
      <c r="G63" s="6" t="str">
        <f>Geometry!E57</f>
        <v/>
      </c>
      <c r="K63" s="7">
        <f t="shared" ref="K63:M63" si="56">F63/1000</f>
        <v>0</v>
      </c>
      <c r="L63" s="7">
        <f t="shared" si="56"/>
        <v>0</v>
      </c>
      <c r="M63" s="7">
        <f t="shared" si="56"/>
        <v>0</v>
      </c>
    </row>
    <row r="64">
      <c r="A64" s="3" t="s">
        <v>169</v>
      </c>
      <c r="B64" s="8" t="str">
        <f>'cDAQ Rack Info'!H71</f>
        <v>cDAQ2Mod11/ai2</v>
      </c>
      <c r="D64" s="4" t="s">
        <v>170</v>
      </c>
      <c r="E64" s="4" t="s">
        <v>171</v>
      </c>
      <c r="F64" s="6" t="str">
        <f>Geometry!D58</f>
        <v/>
      </c>
      <c r="G64" s="6" t="str">
        <f>Geometry!E58</f>
        <v/>
      </c>
    </row>
    <row r="65">
      <c r="A65" s="3" t="s">
        <v>172</v>
      </c>
      <c r="B65" s="8" t="str">
        <f>'cDAQ Rack Info'!H72</f>
        <v>cDAQ2Mod12/ai0</v>
      </c>
      <c r="D65" s="4" t="s">
        <v>170</v>
      </c>
      <c r="E65" s="4" t="s">
        <v>173</v>
      </c>
      <c r="F65" s="6" t="str">
        <f>Geometry!D59</f>
        <v/>
      </c>
      <c r="G65" s="6" t="str">
        <f>Geometry!E59</f>
        <v/>
      </c>
    </row>
    <row r="66">
      <c r="A66" s="3" t="s">
        <v>174</v>
      </c>
      <c r="B66" s="8" t="str">
        <f>'cDAQ Rack Info'!H73</f>
        <v>cDAQ2Mod12/ai1</v>
      </c>
      <c r="D66" s="4" t="s">
        <v>170</v>
      </c>
      <c r="E66" s="4" t="s">
        <v>173</v>
      </c>
      <c r="F66" s="6" t="str">
        <f>Geometry!D60</f>
        <v/>
      </c>
      <c r="G66" s="6" t="str">
        <f>Geometry!E60</f>
        <v/>
      </c>
    </row>
    <row r="67">
      <c r="D67" s="23"/>
      <c r="E67" s="23"/>
    </row>
    <row r="68">
      <c r="D68" s="23"/>
      <c r="E68" s="23"/>
    </row>
    <row r="69">
      <c r="D69" s="23"/>
      <c r="E69" s="23"/>
    </row>
    <row r="70">
      <c r="D70" s="23"/>
      <c r="E70" s="23"/>
    </row>
    <row r="71">
      <c r="D71" s="23"/>
      <c r="E71" s="4" t="s">
        <v>175</v>
      </c>
    </row>
    <row r="72">
      <c r="D72" s="23"/>
      <c r="E72" s="23"/>
    </row>
    <row r="73">
      <c r="D73" s="23"/>
      <c r="E73" s="23"/>
    </row>
    <row r="74">
      <c r="D74" s="23"/>
      <c r="E74" s="23"/>
    </row>
    <row r="75">
      <c r="D75" s="23"/>
      <c r="E75" s="23"/>
    </row>
    <row r="76">
      <c r="D76" s="23"/>
      <c r="E76" s="23"/>
    </row>
    <row r="77">
      <c r="D77" s="23"/>
      <c r="E77" s="23"/>
    </row>
    <row r="78">
      <c r="D78" s="23"/>
      <c r="E78" s="23"/>
    </row>
    <row r="79">
      <c r="D79" s="23"/>
      <c r="E79" s="23"/>
    </row>
    <row r="80">
      <c r="D80" s="23"/>
      <c r="E80" s="23"/>
    </row>
    <row r="81">
      <c r="D81" s="23"/>
      <c r="E81" s="23"/>
    </row>
    <row r="82">
      <c r="D82" s="23"/>
      <c r="E82" s="23"/>
    </row>
    <row r="83">
      <c r="D83" s="23"/>
      <c r="E83" s="23"/>
    </row>
    <row r="84">
      <c r="D84" s="23"/>
      <c r="E84" s="23"/>
    </row>
    <row r="85">
      <c r="D85" s="23"/>
      <c r="E85" s="23"/>
    </row>
    <row r="86">
      <c r="D86" s="23"/>
      <c r="E86" s="23"/>
    </row>
    <row r="87">
      <c r="D87" s="23"/>
      <c r="E87" s="23"/>
    </row>
    <row r="88">
      <c r="D88" s="23"/>
      <c r="E88" s="23"/>
    </row>
    <row r="89">
      <c r="D89" s="23"/>
      <c r="E89" s="23"/>
    </row>
    <row r="90">
      <c r="D90" s="23"/>
      <c r="E90" s="23"/>
    </row>
    <row r="91">
      <c r="D91" s="23"/>
      <c r="E91" s="23"/>
    </row>
    <row r="92">
      <c r="D92" s="23"/>
      <c r="E92" s="23"/>
    </row>
    <row r="93">
      <c r="D93" s="23"/>
      <c r="E93" s="23"/>
    </row>
    <row r="94">
      <c r="D94" s="23"/>
      <c r="E94" s="23"/>
    </row>
    <row r="95">
      <c r="D95" s="23"/>
      <c r="E95" s="23"/>
    </row>
    <row r="96">
      <c r="D96" s="23"/>
      <c r="E96" s="23"/>
    </row>
    <row r="97">
      <c r="D97" s="23"/>
      <c r="E97" s="23"/>
    </row>
    <row r="98">
      <c r="D98" s="23"/>
      <c r="E98" s="23"/>
    </row>
    <row r="99">
      <c r="D99" s="23"/>
      <c r="E99" s="23"/>
    </row>
    <row r="100">
      <c r="D100" s="23"/>
      <c r="E100" s="23"/>
    </row>
    <row r="101">
      <c r="D101" s="23"/>
      <c r="E101" s="23"/>
    </row>
    <row r="102">
      <c r="D102" s="23"/>
      <c r="E102" s="23"/>
    </row>
    <row r="103">
      <c r="D103" s="23"/>
      <c r="E103" s="23"/>
    </row>
    <row r="104">
      <c r="D104" s="23"/>
      <c r="E104" s="23"/>
    </row>
    <row r="105">
      <c r="D105" s="23"/>
      <c r="E105" s="23"/>
    </row>
    <row r="106">
      <c r="D106" s="23"/>
      <c r="E106" s="23"/>
    </row>
    <row r="107">
      <c r="D107" s="23"/>
      <c r="E107" s="23"/>
    </row>
    <row r="108">
      <c r="D108" s="23"/>
      <c r="E108" s="23"/>
    </row>
    <row r="109">
      <c r="D109" s="23"/>
      <c r="E109" s="23"/>
    </row>
    <row r="110">
      <c r="D110" s="23"/>
      <c r="E110" s="23"/>
    </row>
    <row r="111">
      <c r="D111" s="23"/>
      <c r="E111" s="23"/>
    </row>
    <row r="112">
      <c r="D112" s="23"/>
      <c r="E112" s="23"/>
    </row>
    <row r="113">
      <c r="D113" s="23"/>
      <c r="E113" s="23"/>
    </row>
    <row r="114">
      <c r="D114" s="23"/>
      <c r="E114" s="23"/>
    </row>
    <row r="115">
      <c r="D115" s="23"/>
      <c r="E115" s="23"/>
    </row>
    <row r="116">
      <c r="D116" s="23"/>
      <c r="E116" s="23"/>
    </row>
    <row r="117">
      <c r="D117" s="23"/>
      <c r="E117" s="23"/>
    </row>
    <row r="118">
      <c r="D118" s="23"/>
      <c r="E118" s="23"/>
    </row>
    <row r="119">
      <c r="D119" s="23"/>
      <c r="E119" s="23"/>
    </row>
    <row r="120">
      <c r="D120" s="23"/>
      <c r="E120" s="23"/>
    </row>
    <row r="121">
      <c r="D121" s="23"/>
      <c r="E121" s="23"/>
    </row>
    <row r="122">
      <c r="D122" s="23"/>
      <c r="E122" s="23"/>
    </row>
    <row r="123">
      <c r="D123" s="23"/>
      <c r="E123" s="23"/>
    </row>
    <row r="124">
      <c r="D124" s="23"/>
      <c r="E124" s="23"/>
    </row>
    <row r="125">
      <c r="D125" s="23"/>
      <c r="E125" s="23"/>
    </row>
    <row r="126">
      <c r="D126" s="23"/>
      <c r="E126" s="23"/>
    </row>
    <row r="127">
      <c r="D127" s="23"/>
      <c r="E127" s="23"/>
    </row>
    <row r="128">
      <c r="D128" s="23"/>
      <c r="E128" s="23"/>
    </row>
    <row r="129">
      <c r="D129" s="23"/>
      <c r="E129" s="23"/>
    </row>
    <row r="130">
      <c r="D130" s="23"/>
      <c r="E130" s="23"/>
    </row>
    <row r="131">
      <c r="D131" s="23"/>
      <c r="E131" s="23"/>
    </row>
    <row r="132">
      <c r="D132" s="23"/>
      <c r="E132" s="23"/>
    </row>
    <row r="133">
      <c r="D133" s="23"/>
      <c r="E133" s="23"/>
    </row>
    <row r="134">
      <c r="D134" s="23"/>
      <c r="E134" s="23"/>
    </row>
    <row r="135">
      <c r="D135" s="23"/>
      <c r="E135" s="23"/>
    </row>
    <row r="136">
      <c r="D136" s="23"/>
      <c r="E136" s="23"/>
    </row>
    <row r="137">
      <c r="D137" s="23"/>
      <c r="E137" s="23"/>
    </row>
    <row r="138">
      <c r="D138" s="23"/>
      <c r="E138" s="23"/>
    </row>
    <row r="139">
      <c r="D139" s="23"/>
      <c r="E139" s="23"/>
    </row>
    <row r="140">
      <c r="D140" s="23"/>
      <c r="E140" s="23"/>
    </row>
    <row r="141">
      <c r="D141" s="23"/>
      <c r="E141" s="23"/>
    </row>
    <row r="142">
      <c r="D142" s="23"/>
      <c r="E142" s="23"/>
    </row>
    <row r="143">
      <c r="D143" s="23"/>
      <c r="E143" s="23"/>
    </row>
    <row r="144">
      <c r="D144" s="23"/>
      <c r="E144" s="23"/>
    </row>
    <row r="145">
      <c r="D145" s="23"/>
      <c r="E145" s="23"/>
    </row>
    <row r="146">
      <c r="D146" s="23"/>
      <c r="E146" s="23"/>
    </row>
    <row r="147">
      <c r="D147" s="23"/>
      <c r="E147" s="23"/>
    </row>
    <row r="148">
      <c r="D148" s="23"/>
      <c r="E148" s="23"/>
    </row>
    <row r="149">
      <c r="D149" s="23"/>
      <c r="E149" s="23"/>
    </row>
    <row r="150">
      <c r="D150" s="23"/>
      <c r="E150" s="23"/>
    </row>
    <row r="151">
      <c r="D151" s="23"/>
      <c r="E151" s="23"/>
    </row>
    <row r="152">
      <c r="D152" s="23"/>
      <c r="E152" s="23"/>
    </row>
    <row r="153">
      <c r="D153" s="23"/>
      <c r="E153" s="23"/>
    </row>
    <row r="154">
      <c r="D154" s="23"/>
      <c r="E154" s="23"/>
    </row>
    <row r="155">
      <c r="D155" s="23"/>
      <c r="E155" s="23"/>
    </row>
    <row r="156">
      <c r="D156" s="23"/>
      <c r="E156" s="23"/>
    </row>
    <row r="157">
      <c r="D157" s="23"/>
      <c r="E157" s="23"/>
    </row>
    <row r="158">
      <c r="D158" s="23"/>
      <c r="E158" s="23"/>
    </row>
    <row r="159">
      <c r="D159" s="23"/>
      <c r="E159" s="23"/>
    </row>
    <row r="160">
      <c r="D160" s="23"/>
      <c r="E160" s="23"/>
    </row>
    <row r="161">
      <c r="D161" s="23"/>
      <c r="E161" s="23"/>
    </row>
    <row r="162">
      <c r="D162" s="23"/>
      <c r="E162" s="23"/>
    </row>
    <row r="163">
      <c r="D163" s="23"/>
      <c r="E163" s="23"/>
    </row>
    <row r="164">
      <c r="D164" s="23"/>
      <c r="E164" s="23"/>
    </row>
    <row r="165">
      <c r="D165" s="23"/>
      <c r="E165" s="23"/>
    </row>
    <row r="166">
      <c r="D166" s="23"/>
      <c r="E166" s="23"/>
    </row>
    <row r="167">
      <c r="D167" s="23"/>
      <c r="E167" s="23"/>
    </row>
    <row r="168">
      <c r="D168" s="23"/>
      <c r="E168" s="23"/>
    </row>
    <row r="169">
      <c r="D169" s="23"/>
      <c r="E169" s="23"/>
    </row>
    <row r="170">
      <c r="D170" s="23"/>
      <c r="E170" s="23"/>
    </row>
    <row r="171">
      <c r="D171" s="23"/>
      <c r="E171" s="23"/>
    </row>
    <row r="172">
      <c r="D172" s="23"/>
      <c r="E172" s="23"/>
    </row>
    <row r="173">
      <c r="D173" s="23"/>
      <c r="E173" s="23"/>
    </row>
    <row r="174">
      <c r="D174" s="23"/>
      <c r="E174" s="23"/>
    </row>
    <row r="175">
      <c r="D175" s="23"/>
      <c r="E175" s="23"/>
    </row>
    <row r="176">
      <c r="D176" s="23"/>
      <c r="E176" s="23"/>
    </row>
    <row r="177">
      <c r="D177" s="23"/>
      <c r="E177" s="23"/>
    </row>
    <row r="178">
      <c r="D178" s="23"/>
      <c r="E178" s="23"/>
    </row>
    <row r="179">
      <c r="D179" s="23"/>
      <c r="E179" s="23"/>
    </row>
    <row r="180">
      <c r="D180" s="23"/>
      <c r="E180" s="23"/>
    </row>
    <row r="181">
      <c r="D181" s="23"/>
      <c r="E181" s="23"/>
    </row>
    <row r="182">
      <c r="D182" s="23"/>
      <c r="E182" s="23"/>
    </row>
    <row r="183">
      <c r="D183" s="23"/>
      <c r="E183" s="23"/>
    </row>
    <row r="184">
      <c r="D184" s="23"/>
      <c r="E184" s="23"/>
    </row>
    <row r="185">
      <c r="D185" s="23"/>
      <c r="E185" s="23"/>
    </row>
    <row r="186">
      <c r="D186" s="23"/>
      <c r="E186" s="23"/>
    </row>
    <row r="187">
      <c r="D187" s="23"/>
      <c r="E187" s="23"/>
    </row>
    <row r="188">
      <c r="D188" s="23"/>
      <c r="E188" s="23"/>
    </row>
    <row r="189">
      <c r="D189" s="23"/>
      <c r="E189" s="23"/>
    </row>
    <row r="190">
      <c r="D190" s="23"/>
      <c r="E190" s="23"/>
    </row>
    <row r="191">
      <c r="D191" s="23"/>
      <c r="E191" s="23"/>
    </row>
    <row r="192">
      <c r="D192" s="23"/>
      <c r="E192" s="23"/>
    </row>
    <row r="193">
      <c r="D193" s="23"/>
      <c r="E193" s="23"/>
    </row>
    <row r="194">
      <c r="D194" s="23"/>
      <c r="E194" s="23"/>
    </row>
    <row r="195">
      <c r="D195" s="23"/>
      <c r="E195" s="23"/>
    </row>
    <row r="196">
      <c r="D196" s="23"/>
      <c r="E196" s="23"/>
    </row>
    <row r="197">
      <c r="D197" s="23"/>
      <c r="E197" s="23"/>
    </row>
    <row r="198">
      <c r="D198" s="23"/>
      <c r="E198" s="23"/>
    </row>
    <row r="199">
      <c r="D199" s="23"/>
      <c r="E199" s="23"/>
    </row>
    <row r="200">
      <c r="D200" s="23"/>
      <c r="E200" s="23"/>
    </row>
    <row r="201">
      <c r="D201" s="23"/>
      <c r="E201" s="23"/>
    </row>
    <row r="202">
      <c r="D202" s="23"/>
      <c r="E202" s="23"/>
    </row>
    <row r="203">
      <c r="D203" s="23"/>
      <c r="E203" s="23"/>
    </row>
    <row r="204">
      <c r="D204" s="23"/>
      <c r="E204" s="23"/>
    </row>
    <row r="205">
      <c r="D205" s="23"/>
      <c r="E205" s="23"/>
    </row>
    <row r="206">
      <c r="D206" s="23"/>
      <c r="E206" s="23"/>
    </row>
    <row r="207">
      <c r="D207" s="23"/>
      <c r="E207" s="23"/>
    </row>
    <row r="208">
      <c r="D208" s="23"/>
      <c r="E208" s="23"/>
    </row>
    <row r="209">
      <c r="D209" s="23"/>
      <c r="E209" s="23"/>
    </row>
    <row r="210">
      <c r="D210" s="23"/>
      <c r="E210" s="23"/>
    </row>
    <row r="211">
      <c r="D211" s="23"/>
      <c r="E211" s="23"/>
    </row>
    <row r="212">
      <c r="D212" s="23"/>
      <c r="E212" s="23"/>
    </row>
    <row r="213">
      <c r="D213" s="23"/>
      <c r="E213" s="23"/>
    </row>
    <row r="214">
      <c r="D214" s="23"/>
      <c r="E214" s="23"/>
    </row>
    <row r="215">
      <c r="D215" s="23"/>
      <c r="E215" s="23"/>
    </row>
    <row r="216">
      <c r="D216" s="23"/>
      <c r="E216" s="23"/>
    </row>
    <row r="217">
      <c r="D217" s="23"/>
      <c r="E217" s="23"/>
    </row>
    <row r="218">
      <c r="D218" s="23"/>
      <c r="E218" s="23"/>
    </row>
    <row r="219">
      <c r="D219" s="23"/>
      <c r="E219" s="23"/>
    </row>
    <row r="220">
      <c r="D220" s="23"/>
      <c r="E220" s="23"/>
    </row>
    <row r="221">
      <c r="D221" s="23"/>
      <c r="E221" s="23"/>
    </row>
    <row r="222">
      <c r="D222" s="23"/>
      <c r="E222" s="23"/>
    </row>
    <row r="223">
      <c r="D223" s="23"/>
      <c r="E223" s="23"/>
    </row>
    <row r="224">
      <c r="D224" s="23"/>
      <c r="E224" s="23"/>
    </row>
    <row r="225">
      <c r="D225" s="23"/>
      <c r="E225" s="23"/>
    </row>
    <row r="226">
      <c r="D226" s="23"/>
      <c r="E226" s="23"/>
    </row>
    <row r="227">
      <c r="D227" s="23"/>
      <c r="E227" s="23"/>
    </row>
    <row r="228">
      <c r="D228" s="23"/>
      <c r="E228" s="23"/>
    </row>
    <row r="229">
      <c r="D229" s="23"/>
      <c r="E229" s="23"/>
    </row>
    <row r="230">
      <c r="D230" s="23"/>
      <c r="E230" s="23"/>
    </row>
    <row r="231">
      <c r="D231" s="23"/>
      <c r="E231" s="23"/>
    </row>
    <row r="232">
      <c r="D232" s="23"/>
      <c r="E232" s="23"/>
    </row>
    <row r="233">
      <c r="D233" s="23"/>
      <c r="E233" s="23"/>
    </row>
    <row r="234">
      <c r="D234" s="23"/>
      <c r="E234" s="23"/>
    </row>
    <row r="235">
      <c r="D235" s="23"/>
      <c r="E235" s="23"/>
    </row>
    <row r="236">
      <c r="D236" s="23"/>
      <c r="E236" s="23"/>
    </row>
    <row r="237">
      <c r="D237" s="23"/>
      <c r="E237" s="23"/>
    </row>
    <row r="238">
      <c r="D238" s="23"/>
      <c r="E238" s="23"/>
    </row>
    <row r="239">
      <c r="D239" s="23"/>
      <c r="E239" s="23"/>
    </row>
    <row r="240">
      <c r="D240" s="23"/>
      <c r="E240" s="23"/>
    </row>
    <row r="241">
      <c r="D241" s="23"/>
      <c r="E241" s="23"/>
    </row>
    <row r="242">
      <c r="D242" s="23"/>
      <c r="E242" s="23"/>
    </row>
    <row r="243">
      <c r="D243" s="23"/>
      <c r="E243" s="23"/>
    </row>
    <row r="244">
      <c r="D244" s="23"/>
      <c r="E244" s="23"/>
    </row>
    <row r="245">
      <c r="D245" s="23"/>
      <c r="E245" s="23"/>
    </row>
    <row r="246">
      <c r="D246" s="23"/>
      <c r="E246" s="23"/>
    </row>
    <row r="247">
      <c r="D247" s="23"/>
      <c r="E247" s="23"/>
    </row>
    <row r="248">
      <c r="D248" s="23"/>
      <c r="E248" s="23"/>
    </row>
    <row r="249">
      <c r="D249" s="23"/>
      <c r="E249" s="23"/>
    </row>
    <row r="250">
      <c r="D250" s="23"/>
      <c r="E250" s="23"/>
    </row>
    <row r="251">
      <c r="D251" s="23"/>
      <c r="E251" s="23"/>
    </row>
    <row r="252">
      <c r="D252" s="23"/>
      <c r="E252" s="23"/>
    </row>
    <row r="253">
      <c r="D253" s="23"/>
      <c r="E253" s="23"/>
    </row>
    <row r="254">
      <c r="D254" s="23"/>
      <c r="E254" s="23"/>
    </row>
    <row r="255">
      <c r="D255" s="23"/>
      <c r="E255" s="23"/>
    </row>
    <row r="256">
      <c r="D256" s="23"/>
      <c r="E256" s="23"/>
    </row>
    <row r="257">
      <c r="D257" s="23"/>
      <c r="E257" s="23"/>
    </row>
    <row r="258">
      <c r="D258" s="23"/>
      <c r="E258" s="23"/>
    </row>
    <row r="259">
      <c r="D259" s="23"/>
      <c r="E259" s="23"/>
    </row>
    <row r="260">
      <c r="D260" s="23"/>
      <c r="E260" s="23"/>
    </row>
    <row r="261">
      <c r="D261" s="23"/>
      <c r="E261" s="23"/>
    </row>
    <row r="262">
      <c r="D262" s="23"/>
      <c r="E262" s="23"/>
    </row>
    <row r="263">
      <c r="D263" s="23"/>
      <c r="E263" s="23"/>
    </row>
    <row r="264">
      <c r="D264" s="23"/>
      <c r="E264" s="23"/>
    </row>
    <row r="265">
      <c r="D265" s="23"/>
      <c r="E265" s="23"/>
    </row>
    <row r="266">
      <c r="D266" s="23"/>
      <c r="E266" s="23"/>
    </row>
    <row r="267">
      <c r="D267" s="23"/>
      <c r="E267" s="23"/>
    </row>
    <row r="268">
      <c r="D268" s="23"/>
      <c r="E268" s="23"/>
    </row>
    <row r="269">
      <c r="D269" s="23"/>
      <c r="E269" s="23"/>
    </row>
    <row r="270">
      <c r="D270" s="23"/>
      <c r="E270" s="23"/>
    </row>
    <row r="271">
      <c r="D271" s="23"/>
      <c r="E271" s="23"/>
    </row>
    <row r="272">
      <c r="D272" s="23"/>
      <c r="E272" s="23"/>
    </row>
    <row r="273">
      <c r="D273" s="23"/>
      <c r="E273" s="23"/>
    </row>
    <row r="274">
      <c r="D274" s="23"/>
      <c r="E274" s="23"/>
    </row>
    <row r="275">
      <c r="D275" s="23"/>
      <c r="E275" s="23"/>
    </row>
    <row r="276">
      <c r="D276" s="23"/>
      <c r="E276" s="23"/>
    </row>
    <row r="277">
      <c r="D277" s="23"/>
      <c r="E277" s="23"/>
    </row>
    <row r="278">
      <c r="D278" s="23"/>
      <c r="E278" s="23"/>
    </row>
    <row r="279">
      <c r="D279" s="23"/>
      <c r="E279" s="23"/>
    </row>
    <row r="280">
      <c r="D280" s="23"/>
      <c r="E280" s="23"/>
    </row>
    <row r="281">
      <c r="D281" s="23"/>
      <c r="E281" s="23"/>
    </row>
    <row r="282">
      <c r="D282" s="23"/>
      <c r="E282" s="23"/>
    </row>
    <row r="283">
      <c r="D283" s="23"/>
      <c r="E283" s="23"/>
    </row>
    <row r="284">
      <c r="D284" s="23"/>
      <c r="E284" s="23"/>
    </row>
    <row r="285">
      <c r="D285" s="23"/>
      <c r="E285" s="23"/>
    </row>
    <row r="286">
      <c r="D286" s="23"/>
      <c r="E286" s="23"/>
    </row>
    <row r="287">
      <c r="D287" s="23"/>
      <c r="E287" s="23"/>
    </row>
    <row r="288">
      <c r="D288" s="23"/>
      <c r="E288" s="23"/>
    </row>
    <row r="289">
      <c r="D289" s="23"/>
      <c r="E289" s="23"/>
    </row>
    <row r="290">
      <c r="D290" s="23"/>
      <c r="E290" s="23"/>
    </row>
    <row r="291">
      <c r="D291" s="23"/>
      <c r="E291" s="23"/>
    </row>
    <row r="292">
      <c r="D292" s="23"/>
      <c r="E292" s="23"/>
    </row>
    <row r="293">
      <c r="D293" s="23"/>
      <c r="E293" s="23"/>
    </row>
    <row r="294">
      <c r="D294" s="23"/>
      <c r="E294" s="23"/>
    </row>
    <row r="295">
      <c r="D295" s="23"/>
      <c r="E295" s="23"/>
    </row>
    <row r="296">
      <c r="D296" s="23"/>
      <c r="E296" s="23"/>
    </row>
    <row r="297">
      <c r="D297" s="23"/>
      <c r="E297" s="23"/>
    </row>
    <row r="298">
      <c r="D298" s="23"/>
      <c r="E298" s="23"/>
    </row>
    <row r="299">
      <c r="D299" s="23"/>
      <c r="E299" s="23"/>
    </row>
    <row r="300">
      <c r="D300" s="23"/>
      <c r="E300" s="23"/>
    </row>
    <row r="301">
      <c r="D301" s="23"/>
      <c r="E301" s="23"/>
    </row>
    <row r="302">
      <c r="D302" s="23"/>
      <c r="E302" s="23"/>
    </row>
    <row r="303">
      <c r="D303" s="23"/>
      <c r="E303" s="23"/>
    </row>
    <row r="304">
      <c r="D304" s="23"/>
      <c r="E304" s="23"/>
    </row>
    <row r="305">
      <c r="D305" s="23"/>
      <c r="E305" s="23"/>
    </row>
    <row r="306">
      <c r="D306" s="23"/>
      <c r="E306" s="23"/>
    </row>
    <row r="307">
      <c r="D307" s="23"/>
      <c r="E307" s="23"/>
    </row>
    <row r="308">
      <c r="D308" s="23"/>
      <c r="E308" s="23"/>
    </row>
    <row r="309">
      <c r="D309" s="23"/>
      <c r="E309" s="23"/>
    </row>
    <row r="310">
      <c r="D310" s="23"/>
      <c r="E310" s="23"/>
    </row>
    <row r="311">
      <c r="D311" s="23"/>
      <c r="E311" s="23"/>
    </row>
    <row r="312">
      <c r="D312" s="23"/>
      <c r="E312" s="23"/>
    </row>
    <row r="313">
      <c r="D313" s="23"/>
      <c r="E313" s="23"/>
    </row>
    <row r="314">
      <c r="D314" s="23"/>
      <c r="E314" s="23"/>
    </row>
    <row r="315">
      <c r="D315" s="23"/>
      <c r="E315" s="23"/>
    </row>
    <row r="316">
      <c r="D316" s="23"/>
      <c r="E316" s="23"/>
    </row>
    <row r="317">
      <c r="D317" s="23"/>
      <c r="E317" s="23"/>
    </row>
    <row r="318">
      <c r="D318" s="23"/>
      <c r="E318" s="23"/>
    </row>
    <row r="319">
      <c r="D319" s="23"/>
      <c r="E319" s="23"/>
    </row>
    <row r="320">
      <c r="D320" s="23"/>
      <c r="E320" s="23"/>
    </row>
    <row r="321">
      <c r="D321" s="23"/>
      <c r="E321" s="23"/>
    </row>
    <row r="322">
      <c r="D322" s="23"/>
      <c r="E322" s="23"/>
    </row>
    <row r="323">
      <c r="D323" s="23"/>
      <c r="E323" s="23"/>
    </row>
    <row r="324">
      <c r="D324" s="23"/>
      <c r="E324" s="23"/>
    </row>
    <row r="325">
      <c r="D325" s="23"/>
      <c r="E325" s="23"/>
    </row>
    <row r="326">
      <c r="D326" s="23"/>
      <c r="E326" s="23"/>
    </row>
    <row r="327">
      <c r="D327" s="23"/>
      <c r="E327" s="23"/>
    </row>
    <row r="328">
      <c r="D328" s="23"/>
      <c r="E328" s="23"/>
    </row>
    <row r="329">
      <c r="D329" s="23"/>
      <c r="E329" s="23"/>
    </row>
    <row r="330">
      <c r="D330" s="23"/>
      <c r="E330" s="23"/>
    </row>
    <row r="331">
      <c r="D331" s="23"/>
      <c r="E331" s="23"/>
    </row>
    <row r="332">
      <c r="D332" s="23"/>
      <c r="E332" s="23"/>
    </row>
    <row r="333">
      <c r="D333" s="23"/>
      <c r="E333" s="23"/>
    </row>
    <row r="334">
      <c r="D334" s="23"/>
      <c r="E334" s="23"/>
    </row>
    <row r="335">
      <c r="D335" s="23"/>
      <c r="E335" s="23"/>
    </row>
    <row r="336">
      <c r="D336" s="23"/>
      <c r="E336" s="23"/>
    </row>
    <row r="337">
      <c r="D337" s="23"/>
      <c r="E337" s="23"/>
    </row>
    <row r="338">
      <c r="D338" s="23"/>
      <c r="E338" s="23"/>
    </row>
    <row r="339">
      <c r="D339" s="23"/>
      <c r="E339" s="23"/>
    </row>
    <row r="340">
      <c r="D340" s="23"/>
      <c r="E340" s="23"/>
    </row>
    <row r="341">
      <c r="D341" s="23"/>
      <c r="E341" s="23"/>
    </row>
    <row r="342">
      <c r="D342" s="23"/>
      <c r="E342" s="23"/>
    </row>
    <row r="343">
      <c r="D343" s="23"/>
      <c r="E343" s="23"/>
    </row>
    <row r="344">
      <c r="D344" s="23"/>
      <c r="E344" s="23"/>
    </row>
    <row r="345">
      <c r="D345" s="23"/>
      <c r="E345" s="23"/>
    </row>
    <row r="346">
      <c r="D346" s="23"/>
      <c r="E346" s="23"/>
    </row>
    <row r="347">
      <c r="D347" s="23"/>
      <c r="E347" s="23"/>
    </row>
    <row r="348">
      <c r="D348" s="23"/>
      <c r="E348" s="23"/>
    </row>
    <row r="349">
      <c r="D349" s="23"/>
      <c r="E349" s="23"/>
    </row>
    <row r="350">
      <c r="D350" s="23"/>
      <c r="E350" s="23"/>
    </row>
    <row r="351">
      <c r="D351" s="23"/>
      <c r="E351" s="23"/>
    </row>
    <row r="352">
      <c r="D352" s="23"/>
      <c r="E352" s="23"/>
    </row>
    <row r="353">
      <c r="D353" s="23"/>
      <c r="E353" s="23"/>
    </row>
    <row r="354">
      <c r="D354" s="23"/>
      <c r="E354" s="23"/>
    </row>
    <row r="355">
      <c r="D355" s="23"/>
      <c r="E355" s="23"/>
    </row>
    <row r="356">
      <c r="D356" s="23"/>
      <c r="E356" s="23"/>
    </row>
    <row r="357">
      <c r="D357" s="23"/>
      <c r="E357" s="23"/>
    </row>
    <row r="358">
      <c r="D358" s="23"/>
      <c r="E358" s="23"/>
    </row>
    <row r="359">
      <c r="D359" s="23"/>
      <c r="E359" s="23"/>
    </row>
    <row r="360">
      <c r="D360" s="23"/>
      <c r="E360" s="23"/>
    </row>
    <row r="361">
      <c r="D361" s="23"/>
      <c r="E361" s="23"/>
    </row>
    <row r="362">
      <c r="D362" s="23"/>
      <c r="E362" s="23"/>
    </row>
    <row r="363">
      <c r="D363" s="23"/>
      <c r="E363" s="23"/>
    </row>
    <row r="364">
      <c r="D364" s="23"/>
      <c r="E364" s="23"/>
    </row>
    <row r="365">
      <c r="D365" s="23"/>
      <c r="E365" s="23"/>
    </row>
    <row r="366">
      <c r="D366" s="23"/>
      <c r="E366" s="23"/>
    </row>
    <row r="367">
      <c r="D367" s="23"/>
      <c r="E367" s="23"/>
    </row>
    <row r="368">
      <c r="D368" s="23"/>
      <c r="E368" s="23"/>
    </row>
    <row r="369">
      <c r="D369" s="23"/>
      <c r="E369" s="23"/>
    </row>
    <row r="370">
      <c r="D370" s="23"/>
      <c r="E370" s="23"/>
    </row>
    <row r="371">
      <c r="D371" s="23"/>
      <c r="E371" s="23"/>
    </row>
    <row r="372">
      <c r="D372" s="23"/>
      <c r="E372" s="23"/>
    </row>
    <row r="373">
      <c r="D373" s="23"/>
      <c r="E373" s="23"/>
    </row>
    <row r="374">
      <c r="D374" s="23"/>
      <c r="E374" s="23"/>
    </row>
    <row r="375">
      <c r="D375" s="23"/>
      <c r="E375" s="23"/>
    </row>
    <row r="376">
      <c r="D376" s="23"/>
      <c r="E376" s="23"/>
    </row>
    <row r="377">
      <c r="D377" s="23"/>
      <c r="E377" s="23"/>
    </row>
    <row r="378">
      <c r="D378" s="23"/>
      <c r="E378" s="23"/>
    </row>
    <row r="379">
      <c r="D379" s="23"/>
      <c r="E379" s="23"/>
    </row>
    <row r="380">
      <c r="D380" s="23"/>
      <c r="E380" s="23"/>
    </row>
    <row r="381">
      <c r="D381" s="23"/>
      <c r="E381" s="23"/>
    </row>
    <row r="382">
      <c r="D382" s="23"/>
      <c r="E382" s="23"/>
    </row>
    <row r="383">
      <c r="D383" s="23"/>
      <c r="E383" s="23"/>
    </row>
    <row r="384">
      <c r="D384" s="23"/>
      <c r="E384" s="23"/>
    </row>
    <row r="385">
      <c r="D385" s="23"/>
      <c r="E385" s="23"/>
    </row>
    <row r="386">
      <c r="D386" s="23"/>
      <c r="E386" s="23"/>
    </row>
    <row r="387">
      <c r="D387" s="23"/>
      <c r="E387" s="23"/>
    </row>
    <row r="388">
      <c r="D388" s="23"/>
      <c r="E388" s="23"/>
    </row>
    <row r="389">
      <c r="D389" s="23"/>
      <c r="E389" s="23"/>
    </row>
    <row r="390">
      <c r="D390" s="23"/>
      <c r="E390" s="23"/>
    </row>
    <row r="391">
      <c r="D391" s="23"/>
      <c r="E391" s="23"/>
    </row>
    <row r="392">
      <c r="D392" s="23"/>
      <c r="E392" s="23"/>
    </row>
    <row r="393">
      <c r="D393" s="23"/>
      <c r="E393" s="23"/>
    </row>
    <row r="394">
      <c r="D394" s="23"/>
      <c r="E394" s="23"/>
    </row>
    <row r="395">
      <c r="D395" s="23"/>
      <c r="E395" s="23"/>
    </row>
    <row r="396">
      <c r="D396" s="23"/>
      <c r="E396" s="23"/>
    </row>
    <row r="397">
      <c r="D397" s="23"/>
      <c r="E397" s="23"/>
    </row>
    <row r="398">
      <c r="D398" s="23"/>
      <c r="E398" s="23"/>
    </row>
    <row r="399">
      <c r="D399" s="23"/>
      <c r="E399" s="23"/>
    </row>
    <row r="400">
      <c r="D400" s="23"/>
      <c r="E400" s="23"/>
    </row>
    <row r="401">
      <c r="D401" s="23"/>
      <c r="E401" s="23"/>
    </row>
    <row r="402">
      <c r="D402" s="23"/>
      <c r="E402" s="23"/>
    </row>
    <row r="403">
      <c r="D403" s="23"/>
      <c r="E403" s="23"/>
    </row>
    <row r="404">
      <c r="D404" s="23"/>
      <c r="E404" s="23"/>
    </row>
    <row r="405">
      <c r="D405" s="23"/>
      <c r="E405" s="23"/>
    </row>
    <row r="406">
      <c r="D406" s="23"/>
      <c r="E406" s="23"/>
    </row>
    <row r="407">
      <c r="D407" s="23"/>
      <c r="E407" s="23"/>
    </row>
    <row r="408">
      <c r="D408" s="23"/>
      <c r="E408" s="23"/>
    </row>
    <row r="409">
      <c r="D409" s="23"/>
      <c r="E409" s="23"/>
    </row>
    <row r="410">
      <c r="D410" s="23"/>
      <c r="E410" s="23"/>
    </row>
    <row r="411">
      <c r="D411" s="23"/>
      <c r="E411" s="23"/>
    </row>
    <row r="412">
      <c r="D412" s="23"/>
      <c r="E412" s="23"/>
    </row>
    <row r="413">
      <c r="D413" s="23"/>
      <c r="E413" s="23"/>
    </row>
    <row r="414">
      <c r="D414" s="23"/>
      <c r="E414" s="23"/>
    </row>
    <row r="415">
      <c r="D415" s="23"/>
      <c r="E415" s="23"/>
    </row>
    <row r="416">
      <c r="D416" s="23"/>
      <c r="E416" s="23"/>
    </row>
    <row r="417">
      <c r="D417" s="23"/>
      <c r="E417" s="23"/>
    </row>
    <row r="418">
      <c r="D418" s="23"/>
      <c r="E418" s="23"/>
    </row>
    <row r="419">
      <c r="D419" s="23"/>
      <c r="E419" s="23"/>
    </row>
    <row r="420">
      <c r="D420" s="23"/>
      <c r="E420" s="23"/>
    </row>
    <row r="421">
      <c r="D421" s="23"/>
      <c r="E421" s="23"/>
    </row>
    <row r="422">
      <c r="D422" s="23"/>
      <c r="E422" s="23"/>
    </row>
    <row r="423">
      <c r="D423" s="23"/>
      <c r="E423" s="23"/>
    </row>
    <row r="424">
      <c r="D424" s="23"/>
      <c r="E424" s="23"/>
    </row>
    <row r="425">
      <c r="D425" s="23"/>
      <c r="E425" s="23"/>
    </row>
    <row r="426">
      <c r="D426" s="23"/>
      <c r="E426" s="23"/>
    </row>
    <row r="427">
      <c r="D427" s="23"/>
      <c r="E427" s="23"/>
    </row>
    <row r="428">
      <c r="D428" s="23"/>
      <c r="E428" s="23"/>
    </row>
    <row r="429">
      <c r="D429" s="23"/>
      <c r="E429" s="23"/>
    </row>
    <row r="430">
      <c r="D430" s="23"/>
      <c r="E430" s="23"/>
    </row>
    <row r="431">
      <c r="D431" s="23"/>
      <c r="E431" s="23"/>
    </row>
    <row r="432">
      <c r="D432" s="23"/>
      <c r="E432" s="23"/>
    </row>
    <row r="433">
      <c r="D433" s="23"/>
      <c r="E433" s="23"/>
    </row>
    <row r="434">
      <c r="D434" s="23"/>
      <c r="E434" s="23"/>
    </row>
    <row r="435">
      <c r="D435" s="23"/>
      <c r="E435" s="23"/>
    </row>
    <row r="436">
      <c r="D436" s="23"/>
      <c r="E436" s="23"/>
    </row>
    <row r="437">
      <c r="D437" s="23"/>
      <c r="E437" s="23"/>
    </row>
    <row r="438">
      <c r="D438" s="23"/>
      <c r="E438" s="23"/>
    </row>
    <row r="439">
      <c r="D439" s="23"/>
      <c r="E439" s="23"/>
    </row>
    <row r="440">
      <c r="D440" s="23"/>
      <c r="E440" s="23"/>
    </row>
    <row r="441">
      <c r="D441" s="23"/>
      <c r="E441" s="23"/>
    </row>
    <row r="442">
      <c r="D442" s="23"/>
      <c r="E442" s="23"/>
    </row>
    <row r="443">
      <c r="D443" s="23"/>
      <c r="E443" s="23"/>
    </row>
    <row r="444">
      <c r="D444" s="23"/>
      <c r="E444" s="23"/>
    </row>
    <row r="445">
      <c r="D445" s="23"/>
      <c r="E445" s="23"/>
    </row>
    <row r="446">
      <c r="D446" s="23"/>
      <c r="E446" s="23"/>
    </row>
    <row r="447">
      <c r="D447" s="23"/>
      <c r="E447" s="23"/>
    </row>
    <row r="448">
      <c r="D448" s="23"/>
      <c r="E448" s="23"/>
    </row>
    <row r="449">
      <c r="D449" s="23"/>
      <c r="E449" s="23"/>
    </row>
    <row r="450">
      <c r="D450" s="23"/>
      <c r="E450" s="23"/>
    </row>
    <row r="451">
      <c r="D451" s="23"/>
      <c r="E451" s="23"/>
    </row>
    <row r="452">
      <c r="D452" s="23"/>
      <c r="E452" s="23"/>
    </row>
    <row r="453">
      <c r="D453" s="23"/>
      <c r="E453" s="23"/>
    </row>
    <row r="454">
      <c r="D454" s="23"/>
      <c r="E454" s="23"/>
    </row>
    <row r="455">
      <c r="D455" s="23"/>
      <c r="E455" s="23"/>
    </row>
    <row r="456">
      <c r="D456" s="23"/>
      <c r="E456" s="23"/>
    </row>
    <row r="457">
      <c r="D457" s="23"/>
      <c r="E457" s="23"/>
    </row>
    <row r="458">
      <c r="D458" s="23"/>
      <c r="E458" s="23"/>
    </row>
    <row r="459">
      <c r="D459" s="23"/>
      <c r="E459" s="23"/>
    </row>
    <row r="460">
      <c r="D460" s="23"/>
      <c r="E460" s="23"/>
    </row>
    <row r="461">
      <c r="D461" s="23"/>
      <c r="E461" s="23"/>
    </row>
    <row r="462">
      <c r="D462" s="23"/>
      <c r="E462" s="23"/>
    </row>
    <row r="463">
      <c r="D463" s="23"/>
      <c r="E463" s="23"/>
    </row>
    <row r="464">
      <c r="D464" s="23"/>
      <c r="E464" s="23"/>
    </row>
    <row r="465">
      <c r="D465" s="23"/>
      <c r="E465" s="23"/>
    </row>
    <row r="466">
      <c r="D466" s="23"/>
      <c r="E466" s="23"/>
    </row>
    <row r="467">
      <c r="D467" s="23"/>
      <c r="E467" s="23"/>
    </row>
    <row r="468">
      <c r="D468" s="23"/>
      <c r="E468" s="23"/>
    </row>
    <row r="469">
      <c r="D469" s="23"/>
      <c r="E469" s="23"/>
    </row>
    <row r="470">
      <c r="D470" s="23"/>
      <c r="E470" s="23"/>
    </row>
    <row r="471">
      <c r="D471" s="23"/>
      <c r="E471" s="23"/>
    </row>
    <row r="472">
      <c r="D472" s="23"/>
      <c r="E472" s="23"/>
    </row>
    <row r="473">
      <c r="D473" s="23"/>
      <c r="E473" s="23"/>
    </row>
    <row r="474">
      <c r="D474" s="23"/>
      <c r="E474" s="23"/>
    </row>
    <row r="475">
      <c r="D475" s="23"/>
      <c r="E475" s="23"/>
    </row>
    <row r="476">
      <c r="D476" s="23"/>
      <c r="E476" s="23"/>
    </row>
    <row r="477">
      <c r="D477" s="23"/>
      <c r="E477" s="23"/>
    </row>
    <row r="478">
      <c r="D478" s="23"/>
      <c r="E478" s="23"/>
    </row>
    <row r="479">
      <c r="D479" s="23"/>
      <c r="E479" s="23"/>
    </row>
    <row r="480">
      <c r="D480" s="23"/>
      <c r="E480" s="23"/>
    </row>
    <row r="481">
      <c r="D481" s="23"/>
      <c r="E481" s="23"/>
    </row>
    <row r="482">
      <c r="D482" s="23"/>
      <c r="E482" s="23"/>
    </row>
    <row r="483">
      <c r="D483" s="23"/>
      <c r="E483" s="23"/>
    </row>
    <row r="484">
      <c r="D484" s="23"/>
      <c r="E484" s="23"/>
    </row>
    <row r="485">
      <c r="D485" s="23"/>
      <c r="E485" s="23"/>
    </row>
    <row r="486">
      <c r="D486" s="23"/>
      <c r="E486" s="23"/>
    </row>
    <row r="487">
      <c r="D487" s="23"/>
      <c r="E487" s="23"/>
    </row>
    <row r="488">
      <c r="D488" s="23"/>
      <c r="E488" s="23"/>
    </row>
    <row r="489">
      <c r="D489" s="23"/>
      <c r="E489" s="23"/>
    </row>
    <row r="490">
      <c r="D490" s="23"/>
      <c r="E490" s="23"/>
    </row>
    <row r="491">
      <c r="D491" s="23"/>
      <c r="E491" s="23"/>
    </row>
    <row r="492">
      <c r="D492" s="23"/>
      <c r="E492" s="23"/>
    </row>
    <row r="493">
      <c r="D493" s="23"/>
      <c r="E493" s="23"/>
    </row>
    <row r="494">
      <c r="D494" s="23"/>
      <c r="E494" s="23"/>
    </row>
    <row r="495">
      <c r="D495" s="23"/>
      <c r="E495" s="23"/>
    </row>
    <row r="496">
      <c r="D496" s="23"/>
      <c r="E496" s="23"/>
    </row>
    <row r="497">
      <c r="D497" s="23"/>
      <c r="E497" s="23"/>
    </row>
    <row r="498">
      <c r="D498" s="23"/>
      <c r="E498" s="23"/>
    </row>
    <row r="499">
      <c r="D499" s="23"/>
      <c r="E499" s="23"/>
    </row>
    <row r="500">
      <c r="D500" s="23"/>
      <c r="E500" s="23"/>
    </row>
    <row r="501">
      <c r="D501" s="23"/>
      <c r="E501" s="23"/>
    </row>
    <row r="502">
      <c r="D502" s="23"/>
      <c r="E502" s="23"/>
    </row>
    <row r="503">
      <c r="D503" s="23"/>
      <c r="E503" s="23"/>
    </row>
    <row r="504">
      <c r="D504" s="23"/>
      <c r="E504" s="23"/>
    </row>
    <row r="505">
      <c r="D505" s="23"/>
      <c r="E505" s="23"/>
    </row>
    <row r="506">
      <c r="D506" s="23"/>
      <c r="E506" s="23"/>
    </row>
    <row r="507">
      <c r="D507" s="23"/>
      <c r="E507" s="23"/>
    </row>
    <row r="508">
      <c r="D508" s="23"/>
      <c r="E508" s="23"/>
    </row>
    <row r="509">
      <c r="D509" s="23"/>
      <c r="E509" s="23"/>
    </row>
    <row r="510">
      <c r="D510" s="23"/>
      <c r="E510" s="23"/>
    </row>
    <row r="511">
      <c r="D511" s="23"/>
      <c r="E511" s="23"/>
    </row>
    <row r="512">
      <c r="D512" s="23"/>
      <c r="E512" s="23"/>
    </row>
    <row r="513">
      <c r="D513" s="23"/>
      <c r="E513" s="23"/>
    </row>
    <row r="514">
      <c r="D514" s="23"/>
      <c r="E514" s="23"/>
    </row>
    <row r="515">
      <c r="D515" s="23"/>
      <c r="E515" s="23"/>
    </row>
    <row r="516">
      <c r="D516" s="23"/>
      <c r="E516" s="23"/>
    </row>
    <row r="517">
      <c r="D517" s="23"/>
      <c r="E517" s="23"/>
    </row>
    <row r="518">
      <c r="D518" s="23"/>
      <c r="E518" s="23"/>
    </row>
    <row r="519">
      <c r="D519" s="23"/>
      <c r="E519" s="23"/>
    </row>
    <row r="520">
      <c r="D520" s="23"/>
      <c r="E520" s="23"/>
    </row>
    <row r="521">
      <c r="D521" s="23"/>
      <c r="E521" s="23"/>
    </row>
    <row r="522">
      <c r="D522" s="23"/>
      <c r="E522" s="23"/>
    </row>
    <row r="523">
      <c r="D523" s="23"/>
      <c r="E523" s="23"/>
    </row>
    <row r="524">
      <c r="D524" s="23"/>
      <c r="E524" s="23"/>
    </row>
    <row r="525">
      <c r="D525" s="23"/>
      <c r="E525" s="23"/>
    </row>
    <row r="526">
      <c r="D526" s="23"/>
      <c r="E526" s="23"/>
    </row>
    <row r="527">
      <c r="D527" s="23"/>
      <c r="E527" s="23"/>
    </row>
    <row r="528">
      <c r="D528" s="23"/>
      <c r="E528" s="23"/>
    </row>
    <row r="529">
      <c r="D529" s="23"/>
      <c r="E529" s="23"/>
    </row>
    <row r="530">
      <c r="D530" s="23"/>
      <c r="E530" s="23"/>
    </row>
    <row r="531">
      <c r="D531" s="23"/>
      <c r="E531" s="23"/>
    </row>
    <row r="532">
      <c r="D532" s="23"/>
      <c r="E532" s="23"/>
    </row>
    <row r="533">
      <c r="D533" s="23"/>
      <c r="E533" s="23"/>
    </row>
    <row r="534">
      <c r="D534" s="23"/>
      <c r="E534" s="23"/>
    </row>
    <row r="535">
      <c r="D535" s="23"/>
      <c r="E535" s="23"/>
    </row>
    <row r="536">
      <c r="D536" s="23"/>
      <c r="E536" s="23"/>
    </row>
    <row r="537">
      <c r="D537" s="23"/>
      <c r="E537" s="23"/>
    </row>
    <row r="538">
      <c r="D538" s="23"/>
      <c r="E538" s="23"/>
    </row>
    <row r="539">
      <c r="D539" s="23"/>
      <c r="E539" s="23"/>
    </row>
    <row r="540">
      <c r="D540" s="23"/>
      <c r="E540" s="23"/>
    </row>
    <row r="541">
      <c r="D541" s="23"/>
      <c r="E541" s="23"/>
    </row>
    <row r="542">
      <c r="D542" s="23"/>
      <c r="E542" s="23"/>
    </row>
    <row r="543">
      <c r="D543" s="23"/>
      <c r="E543" s="23"/>
    </row>
    <row r="544">
      <c r="D544" s="23"/>
      <c r="E544" s="23"/>
    </row>
    <row r="545">
      <c r="D545" s="23"/>
      <c r="E545" s="23"/>
    </row>
    <row r="546">
      <c r="D546" s="23"/>
      <c r="E546" s="23"/>
    </row>
    <row r="547">
      <c r="D547" s="23"/>
      <c r="E547" s="23"/>
    </row>
    <row r="548">
      <c r="D548" s="23"/>
      <c r="E548" s="23"/>
    </row>
    <row r="549">
      <c r="D549" s="23"/>
      <c r="E549" s="23"/>
    </row>
    <row r="550">
      <c r="D550" s="23"/>
      <c r="E550" s="23"/>
    </row>
    <row r="551">
      <c r="D551" s="23"/>
      <c r="E551" s="23"/>
    </row>
    <row r="552">
      <c r="D552" s="23"/>
      <c r="E552" s="23"/>
    </row>
    <row r="553">
      <c r="D553" s="23"/>
      <c r="E553" s="23"/>
    </row>
    <row r="554">
      <c r="D554" s="23"/>
      <c r="E554" s="23"/>
    </row>
    <row r="555">
      <c r="D555" s="23"/>
      <c r="E555" s="23"/>
    </row>
    <row r="556">
      <c r="D556" s="23"/>
      <c r="E556" s="23"/>
    </row>
    <row r="557">
      <c r="D557" s="23"/>
      <c r="E557" s="23"/>
    </row>
    <row r="558">
      <c r="D558" s="23"/>
      <c r="E558" s="23"/>
    </row>
    <row r="559">
      <c r="D559" s="23"/>
      <c r="E559" s="23"/>
    </row>
    <row r="560">
      <c r="D560" s="23"/>
      <c r="E560" s="23"/>
    </row>
    <row r="561">
      <c r="D561" s="23"/>
      <c r="E561" s="23"/>
    </row>
    <row r="562">
      <c r="D562" s="23"/>
      <c r="E562" s="23"/>
    </row>
    <row r="563">
      <c r="D563" s="23"/>
      <c r="E563" s="23"/>
    </row>
    <row r="564">
      <c r="D564" s="23"/>
      <c r="E564" s="23"/>
    </row>
    <row r="565">
      <c r="D565" s="23"/>
      <c r="E565" s="23"/>
    </row>
    <row r="566">
      <c r="D566" s="23"/>
      <c r="E566" s="23"/>
    </row>
    <row r="567">
      <c r="D567" s="23"/>
      <c r="E567" s="23"/>
    </row>
    <row r="568">
      <c r="D568" s="23"/>
      <c r="E568" s="23"/>
    </row>
    <row r="569">
      <c r="D569" s="23"/>
      <c r="E569" s="23"/>
    </row>
    <row r="570">
      <c r="D570" s="23"/>
      <c r="E570" s="23"/>
    </row>
    <row r="571">
      <c r="D571" s="23"/>
      <c r="E571" s="23"/>
    </row>
    <row r="572">
      <c r="D572" s="23"/>
      <c r="E572" s="23"/>
    </row>
    <row r="573">
      <c r="D573" s="23"/>
      <c r="E573" s="23"/>
    </row>
    <row r="574">
      <c r="D574" s="23"/>
      <c r="E574" s="23"/>
    </row>
    <row r="575">
      <c r="D575" s="23"/>
      <c r="E575" s="23"/>
    </row>
    <row r="576">
      <c r="D576" s="23"/>
      <c r="E576" s="23"/>
    </row>
    <row r="577">
      <c r="D577" s="23"/>
      <c r="E577" s="23"/>
    </row>
    <row r="578">
      <c r="D578" s="23"/>
      <c r="E578" s="23"/>
    </row>
    <row r="579">
      <c r="D579" s="23"/>
      <c r="E579" s="23"/>
    </row>
    <row r="580">
      <c r="D580" s="23"/>
      <c r="E580" s="23"/>
    </row>
    <row r="581">
      <c r="D581" s="23"/>
      <c r="E581" s="23"/>
    </row>
    <row r="582">
      <c r="D582" s="23"/>
      <c r="E582" s="23"/>
    </row>
    <row r="583">
      <c r="D583" s="23"/>
      <c r="E583" s="23"/>
    </row>
    <row r="584">
      <c r="D584" s="23"/>
      <c r="E584" s="23"/>
    </row>
    <row r="585">
      <c r="D585" s="23"/>
      <c r="E585" s="23"/>
    </row>
    <row r="586">
      <c r="D586" s="23"/>
      <c r="E586" s="23"/>
    </row>
    <row r="587">
      <c r="D587" s="23"/>
      <c r="E587" s="23"/>
    </row>
    <row r="588">
      <c r="D588" s="23"/>
      <c r="E588" s="23"/>
    </row>
    <row r="589">
      <c r="D589" s="23"/>
      <c r="E589" s="23"/>
    </row>
    <row r="590">
      <c r="D590" s="23"/>
      <c r="E590" s="23"/>
    </row>
    <row r="591">
      <c r="D591" s="23"/>
      <c r="E591" s="23"/>
    </row>
    <row r="592">
      <c r="D592" s="23"/>
      <c r="E592" s="23"/>
    </row>
    <row r="593">
      <c r="D593" s="23"/>
      <c r="E593" s="23"/>
    </row>
    <row r="594">
      <c r="D594" s="23"/>
      <c r="E594" s="23"/>
    </row>
    <row r="595">
      <c r="D595" s="23"/>
      <c r="E595" s="23"/>
    </row>
    <row r="596">
      <c r="D596" s="23"/>
      <c r="E596" s="23"/>
    </row>
    <row r="597">
      <c r="D597" s="23"/>
      <c r="E597" s="23"/>
    </row>
    <row r="598">
      <c r="D598" s="23"/>
      <c r="E598" s="23"/>
    </row>
    <row r="599">
      <c r="D599" s="23"/>
      <c r="E599" s="23"/>
    </row>
    <row r="600">
      <c r="D600" s="23"/>
      <c r="E600" s="23"/>
    </row>
    <row r="601">
      <c r="D601" s="23"/>
      <c r="E601" s="23"/>
    </row>
    <row r="602">
      <c r="D602" s="23"/>
      <c r="E602" s="23"/>
    </row>
    <row r="603">
      <c r="D603" s="23"/>
      <c r="E603" s="23"/>
    </row>
    <row r="604">
      <c r="D604" s="23"/>
      <c r="E604" s="23"/>
    </row>
    <row r="605">
      <c r="D605" s="23"/>
      <c r="E605" s="23"/>
    </row>
    <row r="606">
      <c r="D606" s="23"/>
      <c r="E606" s="23"/>
    </row>
    <row r="607">
      <c r="D607" s="23"/>
      <c r="E607" s="23"/>
    </row>
    <row r="608">
      <c r="D608" s="23"/>
      <c r="E608" s="23"/>
    </row>
    <row r="609">
      <c r="D609" s="23"/>
      <c r="E609" s="23"/>
    </row>
    <row r="610">
      <c r="D610" s="23"/>
      <c r="E610" s="23"/>
    </row>
    <row r="611">
      <c r="D611" s="23"/>
      <c r="E611" s="23"/>
    </row>
    <row r="612">
      <c r="D612" s="23"/>
      <c r="E612" s="23"/>
    </row>
    <row r="613">
      <c r="D613" s="23"/>
      <c r="E613" s="23"/>
    </row>
    <row r="614">
      <c r="D614" s="23"/>
      <c r="E614" s="23"/>
    </row>
    <row r="615">
      <c r="D615" s="23"/>
      <c r="E615" s="23"/>
    </row>
    <row r="616">
      <c r="D616" s="23"/>
      <c r="E616" s="23"/>
    </row>
    <row r="617">
      <c r="D617" s="23"/>
      <c r="E617" s="23"/>
    </row>
    <row r="618">
      <c r="D618" s="23"/>
      <c r="E618" s="23"/>
    </row>
    <row r="619">
      <c r="D619" s="23"/>
      <c r="E619" s="23"/>
    </row>
    <row r="620">
      <c r="D620" s="23"/>
      <c r="E620" s="23"/>
    </row>
    <row r="621">
      <c r="D621" s="23"/>
      <c r="E621" s="23"/>
    </row>
    <row r="622">
      <c r="D622" s="23"/>
      <c r="E622" s="23"/>
    </row>
    <row r="623">
      <c r="D623" s="23"/>
      <c r="E623" s="23"/>
    </row>
    <row r="624">
      <c r="D624" s="23"/>
      <c r="E624" s="23"/>
    </row>
    <row r="625">
      <c r="D625" s="23"/>
      <c r="E625" s="23"/>
    </row>
    <row r="626">
      <c r="D626" s="23"/>
      <c r="E626" s="23"/>
    </row>
    <row r="627">
      <c r="D627" s="23"/>
      <c r="E627" s="23"/>
    </row>
    <row r="628">
      <c r="D628" s="23"/>
      <c r="E628" s="23"/>
    </row>
    <row r="629">
      <c r="D629" s="23"/>
      <c r="E629" s="23"/>
    </row>
    <row r="630">
      <c r="D630" s="23"/>
      <c r="E630" s="23"/>
    </row>
    <row r="631">
      <c r="D631" s="23"/>
      <c r="E631" s="23"/>
    </row>
    <row r="632">
      <c r="D632" s="23"/>
      <c r="E632" s="23"/>
    </row>
    <row r="633">
      <c r="D633" s="23"/>
      <c r="E633" s="23"/>
    </row>
    <row r="634">
      <c r="D634" s="23"/>
      <c r="E634" s="23"/>
    </row>
    <row r="635">
      <c r="D635" s="23"/>
      <c r="E635" s="23"/>
    </row>
    <row r="636">
      <c r="D636" s="23"/>
      <c r="E636" s="23"/>
    </row>
    <row r="637">
      <c r="D637" s="23"/>
      <c r="E637" s="23"/>
    </row>
    <row r="638">
      <c r="D638" s="23"/>
      <c r="E638" s="23"/>
    </row>
    <row r="639">
      <c r="D639" s="23"/>
      <c r="E639" s="23"/>
    </row>
    <row r="640">
      <c r="D640" s="23"/>
      <c r="E640" s="23"/>
    </row>
    <row r="641">
      <c r="D641" s="23"/>
      <c r="E641" s="23"/>
    </row>
    <row r="642">
      <c r="D642" s="23"/>
      <c r="E642" s="23"/>
    </row>
    <row r="643">
      <c r="D643" s="23"/>
      <c r="E643" s="23"/>
    </row>
    <row r="644">
      <c r="D644" s="23"/>
      <c r="E644" s="23"/>
    </row>
    <row r="645">
      <c r="D645" s="23"/>
      <c r="E645" s="23"/>
    </row>
    <row r="646">
      <c r="D646" s="23"/>
      <c r="E646" s="23"/>
    </row>
    <row r="647">
      <c r="D647" s="23"/>
      <c r="E647" s="23"/>
    </row>
    <row r="648">
      <c r="D648" s="23"/>
      <c r="E648" s="23"/>
    </row>
    <row r="649">
      <c r="D649" s="23"/>
      <c r="E649" s="23"/>
    </row>
    <row r="650">
      <c r="D650" s="23"/>
      <c r="E650" s="23"/>
    </row>
    <row r="651">
      <c r="D651" s="23"/>
      <c r="E651" s="23"/>
    </row>
    <row r="652">
      <c r="D652" s="23"/>
      <c r="E652" s="23"/>
    </row>
    <row r="653">
      <c r="D653" s="23"/>
      <c r="E653" s="23"/>
    </row>
    <row r="654">
      <c r="D654" s="23"/>
      <c r="E654" s="23"/>
    </row>
    <row r="655">
      <c r="D655" s="23"/>
      <c r="E655" s="23"/>
    </row>
    <row r="656">
      <c r="D656" s="23"/>
      <c r="E656" s="23"/>
    </row>
    <row r="657">
      <c r="D657" s="23"/>
      <c r="E657" s="23"/>
    </row>
    <row r="658">
      <c r="D658" s="23"/>
      <c r="E658" s="23"/>
    </row>
    <row r="659">
      <c r="D659" s="23"/>
      <c r="E659" s="23"/>
    </row>
    <row r="660">
      <c r="D660" s="23"/>
      <c r="E660" s="23"/>
    </row>
    <row r="661">
      <c r="D661" s="23"/>
      <c r="E661" s="23"/>
    </row>
    <row r="662">
      <c r="D662" s="23"/>
      <c r="E662" s="23"/>
    </row>
    <row r="663">
      <c r="D663" s="23"/>
      <c r="E663" s="23"/>
    </row>
    <row r="664">
      <c r="D664" s="23"/>
      <c r="E664" s="23"/>
    </row>
    <row r="665">
      <c r="D665" s="23"/>
      <c r="E665" s="23"/>
    </row>
    <row r="666">
      <c r="D666" s="23"/>
      <c r="E666" s="23"/>
    </row>
    <row r="667">
      <c r="D667" s="23"/>
      <c r="E667" s="23"/>
    </row>
    <row r="668">
      <c r="D668" s="23"/>
      <c r="E668" s="23"/>
    </row>
    <row r="669">
      <c r="D669" s="23"/>
      <c r="E669" s="23"/>
    </row>
    <row r="670">
      <c r="D670" s="23"/>
      <c r="E670" s="23"/>
    </row>
    <row r="671">
      <c r="D671" s="23"/>
      <c r="E671" s="23"/>
    </row>
    <row r="672">
      <c r="D672" s="23"/>
      <c r="E672" s="23"/>
    </row>
    <row r="673">
      <c r="D673" s="23"/>
      <c r="E673" s="23"/>
    </row>
    <row r="674">
      <c r="D674" s="23"/>
      <c r="E674" s="23"/>
    </row>
    <row r="675">
      <c r="D675" s="23"/>
      <c r="E675" s="23"/>
    </row>
    <row r="676">
      <c r="D676" s="23"/>
      <c r="E676" s="23"/>
    </row>
    <row r="677">
      <c r="D677" s="23"/>
      <c r="E677" s="23"/>
    </row>
    <row r="678">
      <c r="D678" s="23"/>
      <c r="E678" s="23"/>
    </row>
    <row r="679">
      <c r="D679" s="23"/>
      <c r="E679" s="23"/>
    </row>
    <row r="680">
      <c r="D680" s="23"/>
      <c r="E680" s="23"/>
    </row>
    <row r="681">
      <c r="D681" s="23"/>
      <c r="E681" s="23"/>
    </row>
    <row r="682">
      <c r="D682" s="23"/>
      <c r="E682" s="23"/>
    </row>
    <row r="683">
      <c r="D683" s="23"/>
      <c r="E683" s="23"/>
    </row>
    <row r="684">
      <c r="D684" s="23"/>
      <c r="E684" s="23"/>
    </row>
    <row r="685">
      <c r="D685" s="23"/>
      <c r="E685" s="23"/>
    </row>
    <row r="686">
      <c r="D686" s="23"/>
      <c r="E686" s="23"/>
    </row>
    <row r="687">
      <c r="D687" s="23"/>
      <c r="E687" s="23"/>
    </row>
    <row r="688">
      <c r="D688" s="23"/>
      <c r="E688" s="23"/>
    </row>
    <row r="689">
      <c r="D689" s="23"/>
      <c r="E689" s="23"/>
    </row>
    <row r="690">
      <c r="D690" s="23"/>
      <c r="E690" s="23"/>
    </row>
    <row r="691">
      <c r="D691" s="23"/>
      <c r="E691" s="23"/>
    </row>
    <row r="692">
      <c r="D692" s="23"/>
      <c r="E692" s="23"/>
    </row>
    <row r="693">
      <c r="D693" s="23"/>
      <c r="E693" s="23"/>
    </row>
    <row r="694">
      <c r="D694" s="23"/>
      <c r="E694" s="23"/>
    </row>
    <row r="695">
      <c r="D695" s="23"/>
      <c r="E695" s="23"/>
    </row>
    <row r="696">
      <c r="D696" s="23"/>
      <c r="E696" s="23"/>
    </row>
    <row r="697">
      <c r="D697" s="23"/>
      <c r="E697" s="23"/>
    </row>
    <row r="698">
      <c r="D698" s="23"/>
      <c r="E698" s="23"/>
    </row>
    <row r="699">
      <c r="D699" s="23"/>
      <c r="E699" s="23"/>
    </row>
    <row r="700">
      <c r="D700" s="23"/>
      <c r="E700" s="23"/>
    </row>
    <row r="701">
      <c r="D701" s="23"/>
      <c r="E701" s="23"/>
    </row>
    <row r="702">
      <c r="D702" s="23"/>
      <c r="E702" s="23"/>
    </row>
    <row r="703">
      <c r="D703" s="23"/>
      <c r="E703" s="23"/>
    </row>
    <row r="704">
      <c r="D704" s="23"/>
      <c r="E704" s="23"/>
    </row>
    <row r="705">
      <c r="D705" s="23"/>
      <c r="E705" s="23"/>
    </row>
    <row r="706">
      <c r="D706" s="23"/>
      <c r="E706" s="23"/>
    </row>
    <row r="707">
      <c r="D707" s="23"/>
      <c r="E707" s="23"/>
    </row>
    <row r="708">
      <c r="D708" s="23"/>
      <c r="E708" s="23"/>
    </row>
    <row r="709">
      <c r="D709" s="23"/>
      <c r="E709" s="23"/>
    </row>
    <row r="710">
      <c r="D710" s="23"/>
      <c r="E710" s="23"/>
    </row>
    <row r="711">
      <c r="D711" s="23"/>
      <c r="E711" s="23"/>
    </row>
    <row r="712">
      <c r="D712" s="23"/>
      <c r="E712" s="23"/>
    </row>
    <row r="713">
      <c r="D713" s="23"/>
      <c r="E713" s="23"/>
    </row>
    <row r="714">
      <c r="D714" s="23"/>
      <c r="E714" s="23"/>
    </row>
    <row r="715">
      <c r="D715" s="23"/>
      <c r="E715" s="23"/>
    </row>
    <row r="716">
      <c r="D716" s="23"/>
      <c r="E716" s="23"/>
    </row>
    <row r="717">
      <c r="D717" s="23"/>
      <c r="E717" s="23"/>
    </row>
    <row r="718">
      <c r="D718" s="23"/>
      <c r="E718" s="23"/>
    </row>
    <row r="719">
      <c r="D719" s="23"/>
      <c r="E719" s="23"/>
    </row>
    <row r="720">
      <c r="D720" s="23"/>
      <c r="E720" s="23"/>
    </row>
    <row r="721">
      <c r="D721" s="23"/>
      <c r="E721" s="23"/>
    </row>
    <row r="722">
      <c r="D722" s="23"/>
      <c r="E722" s="23"/>
    </row>
    <row r="723">
      <c r="D723" s="23"/>
      <c r="E723" s="23"/>
    </row>
    <row r="724">
      <c r="D724" s="23"/>
      <c r="E724" s="23"/>
    </row>
    <row r="725">
      <c r="D725" s="23"/>
      <c r="E725" s="23"/>
    </row>
    <row r="726">
      <c r="D726" s="23"/>
      <c r="E726" s="23"/>
    </row>
    <row r="727">
      <c r="D727" s="23"/>
      <c r="E727" s="23"/>
    </row>
    <row r="728">
      <c r="D728" s="23"/>
      <c r="E728" s="23"/>
    </row>
    <row r="729">
      <c r="D729" s="23"/>
      <c r="E729" s="23"/>
    </row>
    <row r="730">
      <c r="D730" s="23"/>
      <c r="E730" s="23"/>
    </row>
    <row r="731">
      <c r="D731" s="23"/>
      <c r="E731" s="23"/>
    </row>
    <row r="732">
      <c r="D732" s="23"/>
      <c r="E732" s="23"/>
    </row>
    <row r="733">
      <c r="D733" s="23"/>
      <c r="E733" s="23"/>
    </row>
    <row r="734">
      <c r="D734" s="23"/>
      <c r="E734" s="23"/>
    </row>
    <row r="735">
      <c r="D735" s="23"/>
      <c r="E735" s="23"/>
    </row>
    <row r="736">
      <c r="D736" s="23"/>
      <c r="E736" s="23"/>
    </row>
    <row r="737">
      <c r="D737" s="23"/>
      <c r="E737" s="23"/>
    </row>
    <row r="738">
      <c r="D738" s="23"/>
      <c r="E738" s="23"/>
    </row>
    <row r="739">
      <c r="D739" s="23"/>
      <c r="E739" s="23"/>
    </row>
    <row r="740">
      <c r="D740" s="23"/>
      <c r="E740" s="23"/>
    </row>
    <row r="741">
      <c r="D741" s="23"/>
      <c r="E741" s="23"/>
    </row>
    <row r="742">
      <c r="D742" s="23"/>
      <c r="E742" s="23"/>
    </row>
    <row r="743">
      <c r="D743" s="23"/>
      <c r="E743" s="23"/>
    </row>
    <row r="744">
      <c r="D744" s="23"/>
      <c r="E744" s="23"/>
    </row>
    <row r="745">
      <c r="D745" s="23"/>
      <c r="E745" s="23"/>
    </row>
    <row r="746">
      <c r="D746" s="23"/>
      <c r="E746" s="23"/>
    </row>
    <row r="747">
      <c r="D747" s="23"/>
      <c r="E747" s="23"/>
    </row>
    <row r="748">
      <c r="D748" s="23"/>
      <c r="E748" s="23"/>
    </row>
    <row r="749">
      <c r="D749" s="23"/>
      <c r="E749" s="23"/>
    </row>
    <row r="750">
      <c r="D750" s="23"/>
      <c r="E750" s="23"/>
    </row>
    <row r="751">
      <c r="D751" s="23"/>
      <c r="E751" s="23"/>
    </row>
    <row r="752">
      <c r="D752" s="23"/>
      <c r="E752" s="23"/>
    </row>
    <row r="753">
      <c r="D753" s="23"/>
      <c r="E753" s="23"/>
    </row>
    <row r="754">
      <c r="D754" s="23"/>
      <c r="E754" s="23"/>
    </row>
    <row r="755">
      <c r="D755" s="23"/>
      <c r="E755" s="23"/>
    </row>
    <row r="756">
      <c r="D756" s="23"/>
      <c r="E756" s="23"/>
    </row>
    <row r="757">
      <c r="D757" s="23"/>
      <c r="E757" s="23"/>
    </row>
    <row r="758">
      <c r="D758" s="23"/>
      <c r="E758" s="23"/>
    </row>
    <row r="759">
      <c r="D759" s="23"/>
      <c r="E759" s="23"/>
    </row>
    <row r="760">
      <c r="D760" s="23"/>
      <c r="E760" s="23"/>
    </row>
    <row r="761">
      <c r="D761" s="23"/>
      <c r="E761" s="23"/>
    </row>
    <row r="762">
      <c r="D762" s="23"/>
      <c r="E762" s="23"/>
    </row>
    <row r="763">
      <c r="D763" s="23"/>
      <c r="E763" s="23"/>
    </row>
    <row r="764">
      <c r="D764" s="23"/>
      <c r="E764" s="23"/>
    </row>
    <row r="765">
      <c r="D765" s="23"/>
      <c r="E765" s="23"/>
    </row>
    <row r="766">
      <c r="D766" s="23"/>
      <c r="E766" s="23"/>
    </row>
    <row r="767">
      <c r="D767" s="23"/>
      <c r="E767" s="23"/>
    </row>
    <row r="768">
      <c r="D768" s="23"/>
      <c r="E768" s="23"/>
    </row>
    <row r="769">
      <c r="D769" s="23"/>
      <c r="E769" s="23"/>
    </row>
    <row r="770">
      <c r="D770" s="23"/>
      <c r="E770" s="23"/>
    </row>
    <row r="771">
      <c r="D771" s="23"/>
      <c r="E771" s="23"/>
    </row>
    <row r="772">
      <c r="D772" s="23"/>
      <c r="E772" s="23"/>
    </row>
    <row r="773">
      <c r="D773" s="23"/>
      <c r="E773" s="23"/>
    </row>
    <row r="774">
      <c r="D774" s="23"/>
      <c r="E774" s="23"/>
    </row>
    <row r="775">
      <c r="D775" s="23"/>
      <c r="E775" s="23"/>
    </row>
    <row r="776">
      <c r="D776" s="23"/>
      <c r="E776" s="23"/>
    </row>
    <row r="777">
      <c r="D777" s="23"/>
      <c r="E777" s="23"/>
    </row>
    <row r="778">
      <c r="D778" s="23"/>
      <c r="E778" s="23"/>
    </row>
    <row r="779">
      <c r="D779" s="23"/>
      <c r="E779" s="23"/>
    </row>
    <row r="780">
      <c r="D780" s="23"/>
      <c r="E780" s="23"/>
    </row>
    <row r="781">
      <c r="D781" s="23"/>
      <c r="E781" s="23"/>
    </row>
    <row r="782">
      <c r="D782" s="23"/>
      <c r="E782" s="23"/>
    </row>
    <row r="783">
      <c r="D783" s="23"/>
      <c r="E783" s="23"/>
    </row>
    <row r="784">
      <c r="D784" s="23"/>
      <c r="E784" s="23"/>
    </row>
    <row r="785">
      <c r="D785" s="23"/>
      <c r="E785" s="23"/>
    </row>
    <row r="786">
      <c r="D786" s="23"/>
      <c r="E786" s="23"/>
    </row>
    <row r="787">
      <c r="D787" s="23"/>
      <c r="E787" s="23"/>
    </row>
    <row r="788">
      <c r="D788" s="23"/>
      <c r="E788" s="23"/>
    </row>
    <row r="789">
      <c r="D789" s="23"/>
      <c r="E789" s="23"/>
    </row>
    <row r="790">
      <c r="D790" s="23"/>
      <c r="E790" s="23"/>
    </row>
    <row r="791">
      <c r="D791" s="23"/>
      <c r="E791" s="23"/>
    </row>
    <row r="792">
      <c r="D792" s="23"/>
      <c r="E792" s="23"/>
    </row>
    <row r="793">
      <c r="D793" s="23"/>
      <c r="E793" s="23"/>
    </row>
    <row r="794">
      <c r="D794" s="23"/>
      <c r="E794" s="23"/>
    </row>
    <row r="795">
      <c r="D795" s="23"/>
      <c r="E795" s="23"/>
    </row>
    <row r="796">
      <c r="D796" s="23"/>
      <c r="E796" s="23"/>
    </row>
    <row r="797">
      <c r="D797" s="23"/>
      <c r="E797" s="23"/>
    </row>
    <row r="798">
      <c r="D798" s="23"/>
      <c r="E798" s="23"/>
    </row>
    <row r="799">
      <c r="D799" s="23"/>
      <c r="E799" s="23"/>
    </row>
    <row r="800">
      <c r="D800" s="23"/>
      <c r="E800" s="23"/>
    </row>
    <row r="801">
      <c r="D801" s="23"/>
      <c r="E801" s="23"/>
    </row>
    <row r="802">
      <c r="D802" s="23"/>
      <c r="E802" s="23"/>
    </row>
    <row r="803">
      <c r="D803" s="23"/>
      <c r="E803" s="23"/>
    </row>
    <row r="804">
      <c r="D804" s="23"/>
      <c r="E804" s="23"/>
    </row>
    <row r="805">
      <c r="D805" s="23"/>
      <c r="E805" s="23"/>
    </row>
    <row r="806">
      <c r="D806" s="23"/>
      <c r="E806" s="23"/>
    </row>
    <row r="807">
      <c r="D807" s="23"/>
      <c r="E807" s="23"/>
    </row>
    <row r="808">
      <c r="D808" s="23"/>
      <c r="E808" s="23"/>
    </row>
    <row r="809">
      <c r="D809" s="23"/>
      <c r="E809" s="23"/>
    </row>
    <row r="810">
      <c r="D810" s="23"/>
      <c r="E810" s="23"/>
    </row>
    <row r="811">
      <c r="D811" s="23"/>
      <c r="E811" s="23"/>
    </row>
    <row r="812">
      <c r="D812" s="23"/>
      <c r="E812" s="23"/>
    </row>
    <row r="813">
      <c r="D813" s="23"/>
      <c r="E813" s="23"/>
    </row>
    <row r="814">
      <c r="D814" s="23"/>
      <c r="E814" s="23"/>
    </row>
    <row r="815">
      <c r="D815" s="23"/>
      <c r="E815" s="23"/>
    </row>
    <row r="816">
      <c r="D816" s="23"/>
      <c r="E816" s="23"/>
    </row>
    <row r="817">
      <c r="D817" s="23"/>
      <c r="E817" s="23"/>
    </row>
    <row r="818">
      <c r="D818" s="23"/>
      <c r="E818" s="23"/>
    </row>
    <row r="819">
      <c r="D819" s="23"/>
      <c r="E819" s="23"/>
    </row>
    <row r="820">
      <c r="D820" s="23"/>
      <c r="E820" s="23"/>
    </row>
    <row r="821">
      <c r="D821" s="23"/>
      <c r="E821" s="23"/>
    </row>
    <row r="822">
      <c r="D822" s="23"/>
      <c r="E822" s="23"/>
    </row>
    <row r="823">
      <c r="D823" s="23"/>
      <c r="E823" s="23"/>
    </row>
    <row r="824">
      <c r="D824" s="23"/>
      <c r="E824" s="23"/>
    </row>
    <row r="825">
      <c r="D825" s="23"/>
      <c r="E825" s="23"/>
    </row>
    <row r="826">
      <c r="D826" s="23"/>
      <c r="E826" s="23"/>
    </row>
    <row r="827">
      <c r="D827" s="23"/>
      <c r="E827" s="23"/>
    </row>
    <row r="828">
      <c r="D828" s="23"/>
      <c r="E828" s="23"/>
    </row>
    <row r="829">
      <c r="D829" s="23"/>
      <c r="E829" s="23"/>
    </row>
    <row r="830">
      <c r="D830" s="23"/>
      <c r="E830" s="23"/>
    </row>
    <row r="831">
      <c r="D831" s="23"/>
      <c r="E831" s="23"/>
    </row>
    <row r="832">
      <c r="D832" s="23"/>
      <c r="E832" s="23"/>
    </row>
    <row r="833">
      <c r="D833" s="23"/>
      <c r="E833" s="23"/>
    </row>
    <row r="834">
      <c r="D834" s="23"/>
      <c r="E834" s="23"/>
    </row>
    <row r="835">
      <c r="D835" s="23"/>
      <c r="E835" s="23"/>
    </row>
    <row r="836">
      <c r="D836" s="23"/>
      <c r="E836" s="23"/>
    </row>
    <row r="837">
      <c r="D837" s="23"/>
      <c r="E837" s="23"/>
    </row>
    <row r="838">
      <c r="D838" s="23"/>
      <c r="E838" s="23"/>
    </row>
    <row r="839">
      <c r="D839" s="23"/>
      <c r="E839" s="23"/>
    </row>
    <row r="840">
      <c r="D840" s="23"/>
      <c r="E840" s="23"/>
    </row>
    <row r="841">
      <c r="D841" s="23"/>
      <c r="E841" s="23"/>
    </row>
    <row r="842">
      <c r="D842" s="23"/>
      <c r="E842" s="23"/>
    </row>
    <row r="843">
      <c r="D843" s="23"/>
      <c r="E843" s="23"/>
    </row>
    <row r="844">
      <c r="D844" s="23"/>
      <c r="E844" s="23"/>
    </row>
    <row r="845">
      <c r="D845" s="23"/>
      <c r="E845" s="23"/>
    </row>
    <row r="846">
      <c r="D846" s="23"/>
      <c r="E846" s="23"/>
    </row>
    <row r="847">
      <c r="D847" s="23"/>
      <c r="E847" s="23"/>
    </row>
    <row r="848">
      <c r="D848" s="23"/>
      <c r="E848" s="23"/>
    </row>
    <row r="849">
      <c r="D849" s="23"/>
      <c r="E849" s="23"/>
    </row>
    <row r="850">
      <c r="D850" s="23"/>
      <c r="E850" s="23"/>
    </row>
    <row r="851">
      <c r="D851" s="23"/>
      <c r="E851" s="23"/>
    </row>
    <row r="852">
      <c r="D852" s="23"/>
      <c r="E852" s="23"/>
    </row>
    <row r="853">
      <c r="D853" s="23"/>
      <c r="E853" s="23"/>
    </row>
    <row r="854">
      <c r="D854" s="23"/>
      <c r="E854" s="23"/>
    </row>
    <row r="855">
      <c r="D855" s="23"/>
      <c r="E855" s="23"/>
    </row>
    <row r="856">
      <c r="D856" s="23"/>
      <c r="E856" s="23"/>
    </row>
    <row r="857">
      <c r="D857" s="23"/>
      <c r="E857" s="23"/>
    </row>
    <row r="858">
      <c r="D858" s="23"/>
      <c r="E858" s="23"/>
    </row>
    <row r="859">
      <c r="D859" s="23"/>
      <c r="E859" s="23"/>
    </row>
    <row r="860">
      <c r="D860" s="23"/>
      <c r="E860" s="23"/>
    </row>
    <row r="861">
      <c r="D861" s="23"/>
      <c r="E861" s="23"/>
    </row>
    <row r="862">
      <c r="D862" s="23"/>
      <c r="E862" s="23"/>
    </row>
    <row r="863">
      <c r="D863" s="23"/>
      <c r="E863" s="23"/>
    </row>
    <row r="864">
      <c r="D864" s="23"/>
      <c r="E864" s="23"/>
    </row>
    <row r="865">
      <c r="D865" s="23"/>
      <c r="E865" s="23"/>
    </row>
    <row r="866">
      <c r="D866" s="23"/>
      <c r="E866" s="23"/>
    </row>
    <row r="867">
      <c r="D867" s="23"/>
      <c r="E867" s="23"/>
    </row>
    <row r="868">
      <c r="D868" s="23"/>
      <c r="E868" s="23"/>
    </row>
    <row r="869">
      <c r="D869" s="23"/>
      <c r="E869" s="23"/>
    </row>
    <row r="870">
      <c r="D870" s="23"/>
      <c r="E870" s="23"/>
    </row>
    <row r="871">
      <c r="D871" s="23"/>
      <c r="E871" s="23"/>
    </row>
    <row r="872">
      <c r="D872" s="23"/>
      <c r="E872" s="23"/>
    </row>
    <row r="873">
      <c r="D873" s="23"/>
      <c r="E873" s="23"/>
    </row>
    <row r="874">
      <c r="D874" s="23"/>
      <c r="E874" s="23"/>
    </row>
    <row r="875">
      <c r="D875" s="23"/>
      <c r="E875" s="23"/>
    </row>
    <row r="876">
      <c r="D876" s="23"/>
      <c r="E876" s="23"/>
    </row>
    <row r="877">
      <c r="D877" s="23"/>
      <c r="E877" s="23"/>
    </row>
    <row r="878">
      <c r="D878" s="23"/>
      <c r="E878" s="23"/>
    </row>
    <row r="879">
      <c r="D879" s="23"/>
      <c r="E879" s="23"/>
    </row>
    <row r="880">
      <c r="D880" s="23"/>
      <c r="E880" s="23"/>
    </row>
    <row r="881">
      <c r="D881" s="23"/>
      <c r="E881" s="23"/>
    </row>
    <row r="882">
      <c r="D882" s="23"/>
      <c r="E882" s="23"/>
    </row>
    <row r="883">
      <c r="D883" s="23"/>
      <c r="E883" s="23"/>
    </row>
    <row r="884">
      <c r="D884" s="23"/>
      <c r="E884" s="23"/>
    </row>
    <row r="885">
      <c r="D885" s="23"/>
      <c r="E885" s="23"/>
    </row>
    <row r="886">
      <c r="D886" s="23"/>
      <c r="E886" s="23"/>
    </row>
    <row r="887">
      <c r="D887" s="23"/>
      <c r="E887" s="23"/>
    </row>
    <row r="888">
      <c r="D888" s="23"/>
      <c r="E888" s="23"/>
    </row>
    <row r="889">
      <c r="D889" s="23"/>
      <c r="E889" s="23"/>
    </row>
    <row r="890">
      <c r="D890" s="23"/>
      <c r="E890" s="23"/>
    </row>
    <row r="891">
      <c r="D891" s="23"/>
      <c r="E891" s="23"/>
    </row>
    <row r="892">
      <c r="D892" s="23"/>
      <c r="E892" s="23"/>
    </row>
    <row r="893">
      <c r="D893" s="23"/>
      <c r="E893" s="23"/>
    </row>
    <row r="894">
      <c r="D894" s="23"/>
      <c r="E894" s="23"/>
    </row>
    <row r="895">
      <c r="D895" s="23"/>
      <c r="E895" s="23"/>
    </row>
    <row r="896">
      <c r="D896" s="23"/>
      <c r="E896" s="23"/>
    </row>
    <row r="897">
      <c r="D897" s="23"/>
      <c r="E897" s="23"/>
    </row>
    <row r="898">
      <c r="D898" s="23"/>
      <c r="E898" s="23"/>
    </row>
    <row r="899">
      <c r="D899" s="23"/>
      <c r="E899" s="23"/>
    </row>
    <row r="900">
      <c r="D900" s="23"/>
      <c r="E900" s="23"/>
    </row>
    <row r="901">
      <c r="D901" s="23"/>
      <c r="E901" s="23"/>
    </row>
    <row r="902">
      <c r="D902" s="23"/>
      <c r="E902" s="23"/>
    </row>
    <row r="903">
      <c r="D903" s="23"/>
      <c r="E903" s="23"/>
    </row>
    <row r="904">
      <c r="D904" s="23"/>
      <c r="E904" s="23"/>
    </row>
    <row r="905">
      <c r="D905" s="23"/>
      <c r="E905" s="23"/>
    </row>
    <row r="906">
      <c r="D906" s="23"/>
      <c r="E906" s="23"/>
    </row>
    <row r="907">
      <c r="D907" s="23"/>
      <c r="E907" s="23"/>
    </row>
    <row r="908">
      <c r="D908" s="23"/>
      <c r="E908" s="23"/>
    </row>
    <row r="909">
      <c r="D909" s="23"/>
      <c r="E909" s="23"/>
    </row>
    <row r="910">
      <c r="D910" s="23"/>
      <c r="E910" s="23"/>
    </row>
    <row r="911">
      <c r="D911" s="23"/>
      <c r="E911" s="23"/>
    </row>
    <row r="912">
      <c r="D912" s="23"/>
      <c r="E912" s="23"/>
    </row>
    <row r="913">
      <c r="D913" s="23"/>
      <c r="E913" s="23"/>
    </row>
    <row r="914">
      <c r="D914" s="23"/>
      <c r="E914" s="23"/>
    </row>
    <row r="915">
      <c r="D915" s="23"/>
      <c r="E915" s="23"/>
    </row>
    <row r="916">
      <c r="D916" s="23"/>
      <c r="E916" s="23"/>
    </row>
    <row r="917">
      <c r="D917" s="23"/>
      <c r="E917" s="23"/>
    </row>
    <row r="918">
      <c r="D918" s="23"/>
      <c r="E918" s="23"/>
    </row>
    <row r="919">
      <c r="D919" s="23"/>
      <c r="E919" s="23"/>
    </row>
    <row r="920">
      <c r="D920" s="23"/>
      <c r="E920" s="23"/>
    </row>
    <row r="921">
      <c r="D921" s="23"/>
      <c r="E921" s="23"/>
    </row>
    <row r="922">
      <c r="D922" s="23"/>
      <c r="E922" s="23"/>
    </row>
    <row r="923">
      <c r="D923" s="23"/>
      <c r="E923" s="23"/>
    </row>
    <row r="924">
      <c r="D924" s="23"/>
      <c r="E924" s="23"/>
    </row>
    <row r="925">
      <c r="D925" s="23"/>
      <c r="E925" s="23"/>
    </row>
    <row r="926">
      <c r="D926" s="23"/>
      <c r="E926" s="23"/>
    </row>
    <row r="927">
      <c r="D927" s="23"/>
      <c r="E927" s="23"/>
    </row>
    <row r="928">
      <c r="D928" s="23"/>
      <c r="E928" s="23"/>
    </row>
    <row r="929">
      <c r="D929" s="23"/>
      <c r="E929" s="23"/>
    </row>
    <row r="930">
      <c r="D930" s="23"/>
      <c r="E930" s="23"/>
    </row>
    <row r="931">
      <c r="D931" s="23"/>
      <c r="E931" s="23"/>
    </row>
    <row r="932">
      <c r="D932" s="23"/>
      <c r="E932" s="23"/>
    </row>
    <row r="933">
      <c r="D933" s="23"/>
      <c r="E933" s="23"/>
    </row>
    <row r="934">
      <c r="D934" s="23"/>
      <c r="E934" s="23"/>
    </row>
    <row r="935">
      <c r="D935" s="23"/>
      <c r="E935" s="23"/>
    </row>
    <row r="936">
      <c r="D936" s="23"/>
      <c r="E936" s="23"/>
    </row>
    <row r="937">
      <c r="D937" s="23"/>
      <c r="E937" s="23"/>
    </row>
    <row r="938">
      <c r="D938" s="23"/>
      <c r="E938" s="23"/>
    </row>
    <row r="939">
      <c r="D939" s="23"/>
      <c r="E939" s="23"/>
    </row>
    <row r="940">
      <c r="D940" s="23"/>
      <c r="E940" s="23"/>
    </row>
    <row r="941">
      <c r="D941" s="23"/>
      <c r="E941" s="23"/>
    </row>
    <row r="942">
      <c r="D942" s="23"/>
      <c r="E942" s="23"/>
    </row>
    <row r="943">
      <c r="D943" s="23"/>
      <c r="E943" s="23"/>
    </row>
    <row r="944">
      <c r="D944" s="23"/>
      <c r="E944" s="23"/>
    </row>
    <row r="945">
      <c r="D945" s="23"/>
      <c r="E945" s="23"/>
    </row>
    <row r="946">
      <c r="D946" s="23"/>
      <c r="E946" s="23"/>
    </row>
    <row r="947">
      <c r="D947" s="23"/>
      <c r="E947" s="23"/>
    </row>
    <row r="948">
      <c r="D948" s="23"/>
      <c r="E948" s="23"/>
    </row>
    <row r="949">
      <c r="D949" s="23"/>
      <c r="E949" s="23"/>
    </row>
    <row r="950">
      <c r="D950" s="23"/>
      <c r="E950" s="23"/>
    </row>
    <row r="951">
      <c r="D951" s="23"/>
      <c r="E951" s="23"/>
    </row>
    <row r="952">
      <c r="D952" s="23"/>
      <c r="E952" s="23"/>
    </row>
    <row r="953">
      <c r="D953" s="23"/>
      <c r="E953" s="23"/>
    </row>
    <row r="954">
      <c r="D954" s="23"/>
      <c r="E954" s="23"/>
    </row>
    <row r="955">
      <c r="D955" s="23"/>
      <c r="E955" s="23"/>
    </row>
    <row r="956">
      <c r="D956" s="23"/>
      <c r="E956" s="23"/>
    </row>
    <row r="957">
      <c r="D957" s="23"/>
      <c r="E957" s="23"/>
    </row>
    <row r="958">
      <c r="D958" s="23"/>
      <c r="E958" s="23"/>
    </row>
    <row r="959">
      <c r="D959" s="23"/>
      <c r="E959" s="23"/>
    </row>
    <row r="960">
      <c r="D960" s="23"/>
      <c r="E960" s="23"/>
    </row>
    <row r="961">
      <c r="D961" s="23"/>
      <c r="E961" s="23"/>
    </row>
    <row r="962">
      <c r="D962" s="23"/>
      <c r="E962" s="23"/>
    </row>
    <row r="963">
      <c r="D963" s="23"/>
      <c r="E963" s="23"/>
    </row>
    <row r="964">
      <c r="D964" s="23"/>
      <c r="E964" s="23"/>
    </row>
    <row r="965">
      <c r="D965" s="23"/>
      <c r="E965" s="23"/>
    </row>
    <row r="966">
      <c r="D966" s="23"/>
      <c r="E966" s="23"/>
    </row>
    <row r="967">
      <c r="D967" s="23"/>
      <c r="E967" s="23"/>
    </row>
    <row r="968">
      <c r="D968" s="23"/>
      <c r="E968" s="23"/>
    </row>
    <row r="969">
      <c r="D969" s="23"/>
      <c r="E969" s="23"/>
    </row>
    <row r="970">
      <c r="D970" s="23"/>
      <c r="E970" s="23"/>
    </row>
    <row r="971">
      <c r="D971" s="23"/>
      <c r="E971" s="23"/>
    </row>
    <row r="972">
      <c r="D972" s="23"/>
      <c r="E972" s="23"/>
    </row>
    <row r="973">
      <c r="D973" s="23"/>
      <c r="E973" s="23"/>
    </row>
    <row r="974">
      <c r="D974" s="23"/>
      <c r="E974" s="23"/>
    </row>
    <row r="975">
      <c r="D975" s="23"/>
      <c r="E975" s="23"/>
    </row>
    <row r="976">
      <c r="D976" s="23"/>
      <c r="E976" s="23"/>
    </row>
    <row r="977">
      <c r="D977" s="23"/>
      <c r="E977" s="23"/>
    </row>
    <row r="978">
      <c r="D978" s="23"/>
      <c r="E978" s="23"/>
    </row>
    <row r="979">
      <c r="D979" s="23"/>
      <c r="E979" s="23"/>
    </row>
    <row r="980">
      <c r="D980" s="23"/>
      <c r="E980" s="23"/>
    </row>
    <row r="981">
      <c r="D981" s="23"/>
      <c r="E981" s="23"/>
    </row>
    <row r="982">
      <c r="D982" s="23"/>
      <c r="E982" s="23"/>
    </row>
    <row r="983">
      <c r="D983" s="23"/>
      <c r="E983" s="23"/>
    </row>
    <row r="984">
      <c r="D984" s="23"/>
      <c r="E984" s="23"/>
    </row>
    <row r="985">
      <c r="D985" s="23"/>
      <c r="E985" s="23"/>
    </row>
    <row r="986">
      <c r="D986" s="23"/>
      <c r="E986" s="23"/>
    </row>
    <row r="987">
      <c r="D987" s="23"/>
      <c r="E987" s="23"/>
    </row>
    <row r="988">
      <c r="D988" s="23"/>
      <c r="E988" s="23"/>
    </row>
    <row r="989">
      <c r="D989" s="23"/>
      <c r="E989" s="23"/>
    </row>
    <row r="990">
      <c r="D990" s="23"/>
      <c r="E990" s="23"/>
    </row>
    <row r="991">
      <c r="D991" s="23"/>
      <c r="E991" s="23"/>
    </row>
    <row r="992">
      <c r="D992" s="23"/>
      <c r="E992" s="23"/>
    </row>
    <row r="993">
      <c r="D993" s="23"/>
      <c r="E993" s="23"/>
    </row>
    <row r="994">
      <c r="D994" s="23"/>
      <c r="E994" s="23"/>
    </row>
    <row r="995">
      <c r="D995" s="23"/>
      <c r="E995" s="23"/>
    </row>
    <row r="996">
      <c r="D996" s="23"/>
      <c r="E996" s="23"/>
    </row>
    <row r="997">
      <c r="D997" s="23"/>
      <c r="E997" s="23"/>
    </row>
    <row r="998">
      <c r="D998" s="23"/>
      <c r="E998" s="23"/>
    </row>
    <row r="999">
      <c r="D999" s="23"/>
      <c r="E999" s="23"/>
    </row>
    <row r="1000">
      <c r="D1000" s="23"/>
      <c r="E1000" s="23"/>
    </row>
    <row r="1001">
      <c r="D1001" s="23"/>
      <c r="E1001" s="23"/>
    </row>
    <row r="1002">
      <c r="D1002" s="23"/>
      <c r="E1002" s="23"/>
    </row>
    <row r="1003">
      <c r="D1003" s="23"/>
      <c r="E1003" s="23"/>
    </row>
    <row r="1004">
      <c r="D1004" s="23"/>
      <c r="E1004" s="23"/>
    </row>
    <row r="1005">
      <c r="D1005" s="23"/>
      <c r="E1005" s="23"/>
    </row>
    <row r="1006">
      <c r="D1006" s="23"/>
      <c r="E1006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5" max="5" width="4.88"/>
    <col customWidth="1" min="6" max="6" width="5.63"/>
    <col customWidth="1" min="8" max="8" width="15.38"/>
  </cols>
  <sheetData>
    <row r="1">
      <c r="A1" s="24" t="s">
        <v>176</v>
      </c>
      <c r="C1" s="24" t="s">
        <v>177</v>
      </c>
      <c r="E1" s="24" t="s">
        <v>178</v>
      </c>
    </row>
    <row r="2">
      <c r="A2" s="25" t="s">
        <v>179</v>
      </c>
      <c r="B2" s="25" t="s">
        <v>180</v>
      </c>
      <c r="C2" s="25" t="s">
        <v>181</v>
      </c>
      <c r="D2" s="25" t="s">
        <v>180</v>
      </c>
      <c r="E2" s="25" t="s">
        <v>182</v>
      </c>
      <c r="F2" s="25" t="s">
        <v>183</v>
      </c>
      <c r="G2" s="25" t="s">
        <v>184</v>
      </c>
      <c r="H2" s="25" t="s">
        <v>185</v>
      </c>
    </row>
    <row r="3">
      <c r="A3" s="26">
        <v>1.0</v>
      </c>
      <c r="B3" s="27" t="s">
        <v>186</v>
      </c>
      <c r="C3" s="3">
        <v>1.0</v>
      </c>
      <c r="D3" s="4" t="s">
        <v>187</v>
      </c>
      <c r="E3" s="3">
        <v>0.0</v>
      </c>
      <c r="F3" s="3" t="s">
        <v>188</v>
      </c>
      <c r="G3" s="3" t="s">
        <v>189</v>
      </c>
      <c r="H3" s="6" t="str">
        <f>"cDAQ"&amp;TEXT($A$3,"0")&amp;"Mod"&amp;TEXT(C3,"0")&amp;"/ao"&amp;TEXT(E3,"0")</f>
        <v>cDAQ1Mod1/ao0</v>
      </c>
    </row>
    <row r="4">
      <c r="E4" s="3">
        <v>1.0</v>
      </c>
      <c r="F4" s="3" t="s">
        <v>188</v>
      </c>
      <c r="G4" s="3" t="s">
        <v>190</v>
      </c>
      <c r="H4" s="6" t="str">
        <f>"cDAQ"&amp;TEXT($A$3,"0")&amp;"Mod"&amp;TEXT(C3,"0")&amp;"/ao"&amp;TEXT(E4,"0")</f>
        <v>cDAQ1Mod1/ao1</v>
      </c>
    </row>
    <row r="5">
      <c r="C5" s="3">
        <v>2.0</v>
      </c>
      <c r="D5" s="4" t="s">
        <v>191</v>
      </c>
      <c r="E5" s="3">
        <v>0.0</v>
      </c>
      <c r="F5" s="3" t="s">
        <v>188</v>
      </c>
      <c r="G5" s="3" t="s">
        <v>192</v>
      </c>
      <c r="H5" s="6" t="str">
        <f>"cDAQ"&amp;TEXT($A$3,"0")&amp;"Mod"&amp;TEXT(C5,"0")&amp;"/ao"&amp;TEXT(E5,"0")</f>
        <v>cDAQ1Mod2/ao0</v>
      </c>
    </row>
    <row r="6">
      <c r="E6" s="3">
        <v>1.0</v>
      </c>
      <c r="F6" s="3" t="s">
        <v>188</v>
      </c>
      <c r="G6" s="3" t="s">
        <v>193</v>
      </c>
      <c r="H6" s="6" t="str">
        <f>"cDAQ"&amp;TEXT($A$3,"0")&amp;"Mod"&amp;TEXT(C5,"0")&amp;"/ao"&amp;TEXT(E6,"0")</f>
        <v>cDAQ1Mod2/ao1</v>
      </c>
    </row>
    <row r="7">
      <c r="C7" s="3">
        <v>3.0</v>
      </c>
      <c r="D7" s="23"/>
      <c r="E7" s="3">
        <v>0.0</v>
      </c>
      <c r="F7" s="3" t="s">
        <v>188</v>
      </c>
      <c r="G7" s="3" t="s">
        <v>194</v>
      </c>
      <c r="H7" s="6" t="str">
        <f>"cDAQ"&amp;TEXT($A$3,"0")&amp;"Mod"&amp;TEXT(C7,"0")&amp;"/ao"&amp;TEXT(E7,"0")</f>
        <v>cDAQ1Mod3/ao0</v>
      </c>
    </row>
    <row r="8">
      <c r="C8" s="28"/>
      <c r="D8" s="28"/>
      <c r="E8" s="16">
        <v>1.0</v>
      </c>
      <c r="F8" s="16" t="s">
        <v>188</v>
      </c>
      <c r="G8" s="16" t="s">
        <v>195</v>
      </c>
      <c r="H8" s="18" t="str">
        <f>"cDAQ"&amp;TEXT($A$3,"0")&amp;"Mod"&amp;TEXT(C7,"0")&amp;"/ao"&amp;TEXT(E8,"0")</f>
        <v>cDAQ1Mod3/ao1</v>
      </c>
    </row>
    <row r="9">
      <c r="C9" s="3">
        <v>4.0</v>
      </c>
      <c r="D9" s="4" t="s">
        <v>196</v>
      </c>
      <c r="E9" s="3">
        <v>0.0</v>
      </c>
      <c r="F9" s="3" t="s">
        <v>197</v>
      </c>
      <c r="G9" s="3" t="s">
        <v>13</v>
      </c>
      <c r="H9" s="6" t="str">
        <f>"cDAQ"&amp;TEXT($A$3,"0")&amp;"Mod"&amp;TEXT(C9,"0")&amp;"/ai"&amp;TEXT(E9,"0")</f>
        <v>cDAQ1Mod4/ai0</v>
      </c>
    </row>
    <row r="10">
      <c r="E10" s="3">
        <v>1.0</v>
      </c>
      <c r="F10" s="3" t="s">
        <v>197</v>
      </c>
      <c r="G10" s="3" t="s">
        <v>16</v>
      </c>
      <c r="H10" s="6" t="str">
        <f>"cDAQ"&amp;TEXT($A$3,"0")&amp;"Mod"&amp;TEXT(C9,"0")&amp;"/ai"&amp;TEXT(E10,"0")</f>
        <v>cDAQ1Mod4/ai1</v>
      </c>
    </row>
    <row r="11">
      <c r="E11" s="3">
        <v>2.0</v>
      </c>
      <c r="F11" s="3" t="s">
        <v>197</v>
      </c>
      <c r="G11" s="3" t="s">
        <v>17</v>
      </c>
      <c r="H11" s="6" t="str">
        <f>"cDAQ"&amp;TEXT($A$3,"0")&amp;"Mod"&amp;TEXT(C9,"0")&amp;"/ai"&amp;TEXT(E11,"0")</f>
        <v>cDAQ1Mod4/ai2</v>
      </c>
    </row>
    <row r="12">
      <c r="C12" s="3">
        <v>5.0</v>
      </c>
      <c r="D12" s="4" t="s">
        <v>198</v>
      </c>
      <c r="E12" s="3">
        <v>0.0</v>
      </c>
      <c r="F12" s="3" t="s">
        <v>197</v>
      </c>
      <c r="G12" s="3" t="s">
        <v>18</v>
      </c>
      <c r="H12" s="6" t="str">
        <f>"cDAQ"&amp;TEXT($A$3,"0")&amp;"Mod"&amp;TEXT(C12,"0")&amp;"/ai"&amp;TEXT(E12,"0")</f>
        <v>cDAQ1Mod5/ai0</v>
      </c>
    </row>
    <row r="13">
      <c r="E13" s="3">
        <v>1.0</v>
      </c>
      <c r="F13" s="3" t="s">
        <v>197</v>
      </c>
      <c r="G13" s="3" t="s">
        <v>19</v>
      </c>
      <c r="H13" s="6" t="str">
        <f>"cDAQ"&amp;TEXT($A$3,"0")&amp;"Mod"&amp;TEXT(C12,"0")&amp;"/ai"&amp;TEXT(E13,"0")</f>
        <v>cDAQ1Mod5/ai1</v>
      </c>
    </row>
    <row r="14">
      <c r="C14" s="28"/>
      <c r="D14" s="28"/>
      <c r="E14" s="16">
        <v>2.0</v>
      </c>
      <c r="F14" s="16" t="s">
        <v>197</v>
      </c>
      <c r="G14" s="16" t="s">
        <v>20</v>
      </c>
      <c r="H14" s="18" t="str">
        <f>"cDAQ"&amp;TEXT($A$3,"0")&amp;"Mod"&amp;TEXT(C12,"0")&amp;"/ai"&amp;TEXT(E14,"0")</f>
        <v>cDAQ1Mod5/ai2</v>
      </c>
    </row>
    <row r="15">
      <c r="C15" s="3">
        <v>6.0</v>
      </c>
      <c r="D15" s="4" t="s">
        <v>199</v>
      </c>
      <c r="E15" s="3">
        <v>0.0</v>
      </c>
      <c r="F15" s="3" t="s">
        <v>197</v>
      </c>
      <c r="G15" s="29" t="s">
        <v>21</v>
      </c>
      <c r="H15" s="6" t="str">
        <f>"cDAQ"&amp;TEXT($A$3,"0")&amp;"Mod"&amp;TEXT(C15,"0")&amp;"/ai"&amp;TEXT(E15,"0")</f>
        <v>cDAQ1Mod6/ai0</v>
      </c>
    </row>
    <row r="16">
      <c r="E16" s="3">
        <v>1.0</v>
      </c>
      <c r="F16" s="3" t="s">
        <v>197</v>
      </c>
      <c r="G16" s="29" t="s">
        <v>24</v>
      </c>
      <c r="H16" s="6" t="str">
        <f>"cDAQ"&amp;TEXT($A$3,"0")&amp;"Mod"&amp;TEXT(C15,"0")&amp;"/ai"&amp;TEXT(E16,"0")</f>
        <v>cDAQ1Mod6/ai1</v>
      </c>
    </row>
    <row r="17">
      <c r="E17" s="3">
        <v>2.0</v>
      </c>
      <c r="F17" s="3" t="s">
        <v>197</v>
      </c>
      <c r="G17" s="29" t="s">
        <v>27</v>
      </c>
      <c r="H17" s="6" t="str">
        <f>"cDAQ"&amp;TEXT($A$3,"0")&amp;"Mod"&amp;TEXT(C15,"0")&amp;"/ai"&amp;TEXT(E17,"0")</f>
        <v>cDAQ1Mod6/ai2</v>
      </c>
    </row>
    <row r="18">
      <c r="C18" s="3">
        <v>7.0</v>
      </c>
      <c r="D18" s="4" t="s">
        <v>200</v>
      </c>
      <c r="E18" s="3">
        <v>0.0</v>
      </c>
      <c r="F18" s="3" t="s">
        <v>197</v>
      </c>
      <c r="G18" s="29" t="s">
        <v>30</v>
      </c>
      <c r="H18" s="6" t="str">
        <f>"cDAQ"&amp;TEXT($A$3,"0")&amp;"Mod"&amp;TEXT(C18,"0")&amp;"/ai"&amp;TEXT(E18,"0")</f>
        <v>cDAQ1Mod7/ai0</v>
      </c>
    </row>
    <row r="19">
      <c r="E19" s="3">
        <v>1.0</v>
      </c>
      <c r="F19" s="3" t="s">
        <v>197</v>
      </c>
      <c r="G19" s="29" t="s">
        <v>33</v>
      </c>
      <c r="H19" s="6" t="str">
        <f>"cDAQ"&amp;TEXT($A$3,"0")&amp;"Mod"&amp;TEXT(C18,"0")&amp;"/ai"&amp;TEXT(E19,"0")</f>
        <v>cDAQ1Mod7/ai1</v>
      </c>
    </row>
    <row r="20">
      <c r="E20" s="3">
        <v>2.0</v>
      </c>
      <c r="F20" s="3" t="s">
        <v>197</v>
      </c>
      <c r="G20" s="29" t="s">
        <v>36</v>
      </c>
      <c r="H20" s="6" t="str">
        <f>"cDAQ"&amp;TEXT($A$3,"0")&amp;"Mod"&amp;TEXT(C18,"0")&amp;"/ai"&amp;TEXT(E20,"0")</f>
        <v>cDAQ1Mod7/ai2</v>
      </c>
    </row>
    <row r="21">
      <c r="C21" s="3">
        <v>8.0</v>
      </c>
      <c r="D21" s="4" t="s">
        <v>201</v>
      </c>
      <c r="E21" s="3">
        <v>0.0</v>
      </c>
      <c r="F21" s="3" t="s">
        <v>197</v>
      </c>
      <c r="G21" s="29" t="s">
        <v>39</v>
      </c>
      <c r="H21" s="6" t="str">
        <f>"cDAQ"&amp;TEXT($A$3,"0")&amp;"Mod"&amp;TEXT(C21,"0")&amp;"/ai"&amp;TEXT(E21,"0")</f>
        <v>cDAQ1Mod8/ai0</v>
      </c>
    </row>
    <row r="22">
      <c r="E22" s="3">
        <v>1.0</v>
      </c>
      <c r="F22" s="3" t="s">
        <v>197</v>
      </c>
      <c r="G22" s="29" t="s">
        <v>42</v>
      </c>
      <c r="H22" s="6" t="str">
        <f>"cDAQ"&amp;TEXT($A$3,"0")&amp;"Mod"&amp;TEXT(C21,"0")&amp;"/ai"&amp;TEXT(E22,"0")</f>
        <v>cDAQ1Mod8/ai1</v>
      </c>
    </row>
    <row r="23">
      <c r="E23" s="3">
        <v>2.0</v>
      </c>
      <c r="F23" s="3" t="s">
        <v>197</v>
      </c>
      <c r="G23" s="29" t="s">
        <v>45</v>
      </c>
      <c r="H23" s="6" t="str">
        <f>"cDAQ"&amp;TEXT($A$3,"0")&amp;"Mod"&amp;TEXT(C21,"0")&amp;"/ai"&amp;TEXT(E23,"0")</f>
        <v>cDAQ1Mod8/ai2</v>
      </c>
    </row>
    <row r="24">
      <c r="C24" s="3">
        <v>9.0</v>
      </c>
      <c r="D24" s="4" t="s">
        <v>202</v>
      </c>
      <c r="E24" s="3">
        <v>0.0</v>
      </c>
      <c r="F24" s="3" t="s">
        <v>197</v>
      </c>
      <c r="G24" s="29" t="s">
        <v>48</v>
      </c>
      <c r="H24" s="6" t="str">
        <f>"cDAQ"&amp;TEXT($A$3,"0")&amp;"Mod"&amp;TEXT(C24,"0")&amp;"/ai"&amp;TEXT(E24,"0")</f>
        <v>cDAQ1Mod9/ai0</v>
      </c>
    </row>
    <row r="25">
      <c r="E25" s="3">
        <v>1.0</v>
      </c>
      <c r="F25" s="3" t="s">
        <v>197</v>
      </c>
      <c r="G25" s="29" t="s">
        <v>51</v>
      </c>
      <c r="H25" s="6" t="str">
        <f>"cDAQ"&amp;TEXT($A$3,"0")&amp;"Mod"&amp;TEXT(C24,"0")&amp;"/ai"&amp;TEXT(E25,"0")</f>
        <v>cDAQ1Mod9/ai1</v>
      </c>
    </row>
    <row r="26">
      <c r="E26" s="3">
        <v>2.0</v>
      </c>
      <c r="F26" s="3" t="s">
        <v>197</v>
      </c>
      <c r="G26" s="29" t="s">
        <v>53</v>
      </c>
      <c r="H26" s="6" t="str">
        <f>"cDAQ"&amp;TEXT($A$3,"0")&amp;"Mod"&amp;TEXT(C24,"0")&amp;"/ai"&amp;TEXT(E26,"0")</f>
        <v>cDAQ1Mod9/ai2</v>
      </c>
    </row>
    <row r="27">
      <c r="C27" s="3">
        <v>10.0</v>
      </c>
      <c r="D27" s="4" t="s">
        <v>203</v>
      </c>
      <c r="E27" s="3">
        <v>0.0</v>
      </c>
      <c r="F27" s="3" t="s">
        <v>197</v>
      </c>
      <c r="G27" s="29" t="s">
        <v>56</v>
      </c>
      <c r="H27" s="6" t="str">
        <f>"cDAQ"&amp;TEXT($A$3,"0")&amp;"Mod"&amp;TEXT(C27,"0")&amp;"/ai"&amp;TEXT(E27,"0")</f>
        <v>cDAQ1Mod10/ai0</v>
      </c>
    </row>
    <row r="28">
      <c r="E28" s="3">
        <v>1.0</v>
      </c>
      <c r="F28" s="3" t="s">
        <v>197</v>
      </c>
      <c r="G28" s="29" t="s">
        <v>59</v>
      </c>
      <c r="H28" s="6" t="str">
        <f>"cDAQ"&amp;TEXT($A$3,"0")&amp;"Mod"&amp;TEXT(C27,"0")&amp;"/ai"&amp;TEXT(E28,"0")</f>
        <v>cDAQ1Mod10/ai1</v>
      </c>
    </row>
    <row r="29">
      <c r="E29" s="3">
        <v>2.0</v>
      </c>
      <c r="F29" s="3" t="s">
        <v>197</v>
      </c>
      <c r="G29" s="29" t="s">
        <v>61</v>
      </c>
      <c r="H29" s="6" t="str">
        <f>"cDAQ"&amp;TEXT($A$3,"0")&amp;"Mod"&amp;TEXT(C27,"0")&amp;"/ai"&amp;TEXT(E29,"0")</f>
        <v>cDAQ1Mod10/ai2</v>
      </c>
    </row>
    <row r="30">
      <c r="C30" s="3">
        <v>11.0</v>
      </c>
      <c r="D30" s="4" t="s">
        <v>204</v>
      </c>
      <c r="E30" s="3">
        <v>0.0</v>
      </c>
      <c r="F30" s="3" t="s">
        <v>197</v>
      </c>
      <c r="G30" s="29" t="s">
        <v>64</v>
      </c>
      <c r="H30" s="6" t="str">
        <f>"cDAQ"&amp;TEXT($A$3,"0")&amp;"Mod"&amp;TEXT(C30,"0")&amp;"/ai"&amp;TEXT(E30,"0")</f>
        <v>cDAQ1Mod11/ai0</v>
      </c>
    </row>
    <row r="31">
      <c r="E31" s="3">
        <v>1.0</v>
      </c>
      <c r="F31" s="3" t="s">
        <v>197</v>
      </c>
      <c r="G31" s="29" t="s">
        <v>67</v>
      </c>
      <c r="H31" s="6" t="str">
        <f>"cDAQ"&amp;TEXT($A$3,"0")&amp;"Mod"&amp;TEXT(C30,"0")&amp;"/ai"&amp;TEXT(E31,"0")</f>
        <v>cDAQ1Mod11/ai1</v>
      </c>
    </row>
    <row r="32">
      <c r="E32" s="3">
        <v>2.0</v>
      </c>
      <c r="F32" s="3" t="s">
        <v>197</v>
      </c>
      <c r="G32" s="29" t="s">
        <v>70</v>
      </c>
      <c r="H32" s="6" t="str">
        <f>"cDAQ"&amp;TEXT($A$3,"0")&amp;"Mod"&amp;TEXT(C30,"0")&amp;"/ai"&amp;TEXT(E32,"0")</f>
        <v>cDAQ1Mod11/ai2</v>
      </c>
    </row>
    <row r="33">
      <c r="C33" s="3">
        <v>12.0</v>
      </c>
      <c r="D33" s="4" t="s">
        <v>205</v>
      </c>
      <c r="E33" s="3">
        <v>0.0</v>
      </c>
      <c r="F33" s="3" t="s">
        <v>197</v>
      </c>
      <c r="G33" s="29" t="s">
        <v>73</v>
      </c>
      <c r="H33" s="6" t="str">
        <f>"cDAQ"&amp;TEXT($A$3,"0")&amp;"Mod"&amp;TEXT(C33,"0")&amp;"/ai"&amp;TEXT(E33,"0")</f>
        <v>cDAQ1Mod12/ai0</v>
      </c>
    </row>
    <row r="34">
      <c r="E34" s="3">
        <v>1.0</v>
      </c>
      <c r="F34" s="3" t="s">
        <v>197</v>
      </c>
      <c r="G34" s="29" t="s">
        <v>75</v>
      </c>
      <c r="H34" s="6" t="str">
        <f>"cDAQ"&amp;TEXT($A$3,"0")&amp;"Mod"&amp;TEXT(C33,"0")&amp;"/ai"&amp;TEXT(E34,"0")</f>
        <v>cDAQ1Mod12/ai1</v>
      </c>
    </row>
    <row r="35">
      <c r="E35" s="3">
        <v>2.0</v>
      </c>
      <c r="F35" s="3" t="s">
        <v>197</v>
      </c>
      <c r="G35" s="29" t="s">
        <v>78</v>
      </c>
      <c r="H35" s="6" t="str">
        <f>"cDAQ"&amp;TEXT($A$3,"0")&amp;"Mod"&amp;TEXT(C33,"0")&amp;"/ai"&amp;TEXT(E35,"0")</f>
        <v>cDAQ1Mod12/ai2</v>
      </c>
    </row>
    <row r="36">
      <c r="C36" s="3">
        <v>13.0</v>
      </c>
      <c r="D36" s="4" t="s">
        <v>206</v>
      </c>
      <c r="E36" s="3">
        <v>0.0</v>
      </c>
      <c r="F36" s="3" t="s">
        <v>197</v>
      </c>
      <c r="G36" s="29" t="s">
        <v>80</v>
      </c>
      <c r="H36" s="6" t="str">
        <f>"cDAQ"&amp;TEXT($A$3,"0")&amp;"Mod"&amp;TEXT(C36,"0")&amp;"/ai"&amp;TEXT(E36,"0")</f>
        <v>cDAQ1Mod13/ai0</v>
      </c>
    </row>
    <row r="37">
      <c r="E37" s="3">
        <v>1.0</v>
      </c>
      <c r="F37" s="3" t="s">
        <v>197</v>
      </c>
      <c r="G37" s="29" t="s">
        <v>83</v>
      </c>
      <c r="H37" s="6" t="str">
        <f>"cDAQ"&amp;TEXT($A$3,"0")&amp;"Mod"&amp;TEXT(C36,"0")&amp;"/ai"&amp;TEXT(E37,"0")</f>
        <v>cDAQ1Mod13/ai1</v>
      </c>
    </row>
    <row r="38">
      <c r="A38" s="30"/>
      <c r="B38" s="30"/>
      <c r="C38" s="30"/>
      <c r="D38" s="30"/>
      <c r="E38" s="31">
        <v>2.0</v>
      </c>
      <c r="F38" s="31" t="s">
        <v>197</v>
      </c>
      <c r="G38" s="32" t="s">
        <v>85</v>
      </c>
      <c r="H38" s="33" t="str">
        <f>"cDAQ"&amp;TEXT($A$3,"0")&amp;"Mod"&amp;TEXT(C36,"0")&amp;"/ai"&amp;TEXT(E38,"0")</f>
        <v>cDAQ1Mod13/ai2</v>
      </c>
    </row>
    <row r="39">
      <c r="A39" s="26">
        <v>2.0</v>
      </c>
      <c r="B39" s="27" t="s">
        <v>207</v>
      </c>
      <c r="C39" s="3">
        <v>1.0</v>
      </c>
      <c r="D39" s="4" t="s">
        <v>208</v>
      </c>
      <c r="E39" s="3">
        <v>0.0</v>
      </c>
      <c r="F39" s="3" t="s">
        <v>197</v>
      </c>
      <c r="G39" s="29" t="s">
        <v>88</v>
      </c>
      <c r="H39" s="6" t="str">
        <f>"cDAQ"&amp;TEXT($A$39,"0")&amp;"Mod"&amp;TEXT(C39,"0")&amp;"/ai"&amp;TEXT(E39,"0")</f>
        <v>cDAQ2Mod1/ai0</v>
      </c>
    </row>
    <row r="40">
      <c r="E40" s="3">
        <v>1.0</v>
      </c>
      <c r="F40" s="3" t="s">
        <v>197</v>
      </c>
      <c r="G40" s="29" t="s">
        <v>90</v>
      </c>
      <c r="H40" s="6" t="str">
        <f>"cDAQ"&amp;TEXT($A$39,"0")&amp;"Mod"&amp;TEXT(C39,"0")&amp;"/ai"&amp;TEXT(E40,"0")</f>
        <v>cDAQ2Mod1/ai1</v>
      </c>
    </row>
    <row r="41">
      <c r="E41" s="3">
        <v>2.0</v>
      </c>
      <c r="F41" s="3" t="s">
        <v>197</v>
      </c>
      <c r="G41" s="29" t="s">
        <v>93</v>
      </c>
      <c r="H41" s="6" t="str">
        <f>"cDAQ"&amp;TEXT($A$39,"0")&amp;"Mod"&amp;TEXT(C39,"0")&amp;"/ai"&amp;TEXT(E41,"0")</f>
        <v>cDAQ2Mod1/ai2</v>
      </c>
    </row>
    <row r="42">
      <c r="C42" s="3">
        <v>2.0</v>
      </c>
      <c r="D42" s="4" t="s">
        <v>209</v>
      </c>
      <c r="E42" s="3">
        <v>0.0</v>
      </c>
      <c r="F42" s="3" t="s">
        <v>197</v>
      </c>
      <c r="G42" s="29" t="s">
        <v>96</v>
      </c>
      <c r="H42" s="6" t="str">
        <f>"cDAQ"&amp;TEXT($A$39,"0")&amp;"Mod"&amp;TEXT(C42,"0")&amp;"/ai"&amp;TEXT(E42,"0")</f>
        <v>cDAQ2Mod2/ai0</v>
      </c>
    </row>
    <row r="43">
      <c r="E43" s="3">
        <v>1.0</v>
      </c>
      <c r="F43" s="3" t="s">
        <v>197</v>
      </c>
      <c r="G43" s="29" t="s">
        <v>98</v>
      </c>
      <c r="H43" s="6" t="str">
        <f>"cDAQ"&amp;TEXT($A$39,"0")&amp;"Mod"&amp;TEXT(C42,"0")&amp;"/ai"&amp;TEXT(E43,"0")</f>
        <v>cDAQ2Mod2/ai1</v>
      </c>
    </row>
    <row r="44">
      <c r="E44" s="3">
        <v>2.0</v>
      </c>
      <c r="F44" s="3" t="s">
        <v>197</v>
      </c>
      <c r="G44" s="29" t="s">
        <v>100</v>
      </c>
      <c r="H44" s="6" t="str">
        <f>"cDAQ"&amp;TEXT($A$39,"0")&amp;"Mod"&amp;TEXT(C42,"0")&amp;"/ai"&amp;TEXT(E44,"0")</f>
        <v>cDAQ2Mod2/ai2</v>
      </c>
    </row>
    <row r="45">
      <c r="C45" s="3">
        <v>3.0</v>
      </c>
      <c r="D45" s="4" t="s">
        <v>210</v>
      </c>
      <c r="E45" s="3">
        <v>0.0</v>
      </c>
      <c r="F45" s="3" t="s">
        <v>197</v>
      </c>
      <c r="G45" s="29" t="s">
        <v>103</v>
      </c>
      <c r="H45" s="6" t="str">
        <f>"cDAQ"&amp;TEXT($A$39,"0")&amp;"Mod"&amp;TEXT(C45,"0")&amp;"/ai"&amp;TEXT(E45,"0")</f>
        <v>cDAQ2Mod3/ai0</v>
      </c>
    </row>
    <row r="46">
      <c r="E46" s="3">
        <v>1.0</v>
      </c>
      <c r="F46" s="3" t="s">
        <v>197</v>
      </c>
      <c r="G46" s="29" t="s">
        <v>106</v>
      </c>
      <c r="H46" s="6" t="str">
        <f>"cDAQ"&amp;TEXT($A$39,"0")&amp;"Mod"&amp;TEXT(C45,"0")&amp;"/ai"&amp;TEXT(E46,"0")</f>
        <v>cDAQ2Mod3/ai1</v>
      </c>
    </row>
    <row r="47">
      <c r="E47" s="3">
        <v>2.0</v>
      </c>
      <c r="F47" s="3" t="s">
        <v>197</v>
      </c>
      <c r="G47" s="29" t="s">
        <v>109</v>
      </c>
      <c r="H47" s="6" t="str">
        <f>"cDAQ"&amp;TEXT($A$39,"0")&amp;"Mod"&amp;TEXT(C45,"0")&amp;"/ai"&amp;TEXT(E47,"0")</f>
        <v>cDAQ2Mod3/ai2</v>
      </c>
    </row>
    <row r="48">
      <c r="C48" s="3">
        <v>4.0</v>
      </c>
      <c r="D48" s="4" t="s">
        <v>211</v>
      </c>
      <c r="E48" s="3">
        <v>0.0</v>
      </c>
      <c r="F48" s="3" t="s">
        <v>197</v>
      </c>
      <c r="G48" s="29" t="s">
        <v>112</v>
      </c>
      <c r="H48" s="6" t="str">
        <f>"cDAQ"&amp;TEXT($A$39,"0")&amp;"Mod"&amp;TEXT(C48,"0")&amp;"/ai"&amp;TEXT(E48,"0")</f>
        <v>cDAQ2Mod4/ai0</v>
      </c>
    </row>
    <row r="49">
      <c r="E49" s="3">
        <v>1.0</v>
      </c>
      <c r="F49" s="3" t="s">
        <v>197</v>
      </c>
      <c r="G49" s="29" t="s">
        <v>115</v>
      </c>
      <c r="H49" s="6" t="str">
        <f>"cDAQ"&amp;TEXT($A$39,"0")&amp;"Mod"&amp;TEXT(C48,"0")&amp;"/ai"&amp;TEXT(E49,"0")</f>
        <v>cDAQ2Mod4/ai1</v>
      </c>
    </row>
    <row r="50">
      <c r="E50" s="3">
        <v>2.0</v>
      </c>
      <c r="F50" s="3" t="s">
        <v>197</v>
      </c>
      <c r="G50" s="29" t="s">
        <v>118</v>
      </c>
      <c r="H50" s="6" t="str">
        <f>"cDAQ"&amp;TEXT($A$39,"0")&amp;"Mod"&amp;TEXT(C48,"0")&amp;"/ai"&amp;TEXT(E50,"0")</f>
        <v>cDAQ2Mod4/ai2</v>
      </c>
    </row>
    <row r="51">
      <c r="C51" s="3">
        <v>5.0</v>
      </c>
      <c r="D51" s="4" t="s">
        <v>212</v>
      </c>
      <c r="E51" s="3">
        <v>0.0</v>
      </c>
      <c r="F51" s="3" t="s">
        <v>197</v>
      </c>
      <c r="G51" s="29" t="s">
        <v>120</v>
      </c>
      <c r="H51" s="6" t="str">
        <f>"cDAQ"&amp;TEXT($A$39,"0")&amp;"Mod"&amp;TEXT(C51,"0")&amp;"/ai"&amp;TEXT(E51,"0")</f>
        <v>cDAQ2Mod5/ai0</v>
      </c>
    </row>
    <row r="52">
      <c r="E52" s="3">
        <v>1.0</v>
      </c>
      <c r="F52" s="3" t="s">
        <v>197</v>
      </c>
      <c r="G52" s="29" t="s">
        <v>123</v>
      </c>
      <c r="H52" s="6" t="str">
        <f>"cDAQ"&amp;TEXT($A$39,"0")&amp;"Mod"&amp;TEXT(C51,"0")&amp;"/ai"&amp;TEXT(E52,"0")</f>
        <v>cDAQ2Mod5/ai1</v>
      </c>
    </row>
    <row r="53">
      <c r="E53" s="3">
        <v>2.0</v>
      </c>
      <c r="F53" s="3" t="s">
        <v>197</v>
      </c>
      <c r="G53" s="29" t="s">
        <v>125</v>
      </c>
      <c r="H53" s="6" t="str">
        <f>"cDAQ"&amp;TEXT($A$39,"0")&amp;"Mod"&amp;TEXT(C51,"0")&amp;"/ai"&amp;TEXT(E53,"0")</f>
        <v>cDAQ2Mod5/ai2</v>
      </c>
    </row>
    <row r="54">
      <c r="C54" s="3">
        <v>6.0</v>
      </c>
      <c r="D54" s="4" t="s">
        <v>213</v>
      </c>
      <c r="E54" s="3">
        <v>0.0</v>
      </c>
      <c r="F54" s="3" t="s">
        <v>197</v>
      </c>
      <c r="G54" s="29" t="s">
        <v>128</v>
      </c>
      <c r="H54" s="6" t="str">
        <f>"cDAQ"&amp;TEXT($A$39,"0")&amp;"Mod"&amp;TEXT(C54,"0")&amp;"/ai"&amp;TEXT(E54,"0")</f>
        <v>cDAQ2Mod6/ai0</v>
      </c>
    </row>
    <row r="55">
      <c r="E55" s="3">
        <v>1.0</v>
      </c>
      <c r="F55" s="3" t="s">
        <v>197</v>
      </c>
      <c r="G55" s="29" t="s">
        <v>130</v>
      </c>
      <c r="H55" s="6" t="str">
        <f>"cDAQ"&amp;TEXT($A$39,"0")&amp;"Mod"&amp;TEXT(C54,"0")&amp;"/ai"&amp;TEXT(E55,"0")</f>
        <v>cDAQ2Mod6/ai1</v>
      </c>
    </row>
    <row r="56">
      <c r="E56" s="3">
        <v>2.0</v>
      </c>
      <c r="F56" s="3" t="s">
        <v>197</v>
      </c>
      <c r="G56" s="29" t="s">
        <v>133</v>
      </c>
      <c r="H56" s="6" t="str">
        <f>"cDAQ"&amp;TEXT($A$39,"0")&amp;"Mod"&amp;TEXT(C54,"0")&amp;"/ai"&amp;TEXT(E56,"0")</f>
        <v>cDAQ2Mod6/ai2</v>
      </c>
    </row>
    <row r="57">
      <c r="C57" s="3">
        <v>7.0</v>
      </c>
      <c r="D57" s="4" t="s">
        <v>214</v>
      </c>
      <c r="E57" s="3">
        <v>0.0</v>
      </c>
      <c r="F57" s="3" t="s">
        <v>197</v>
      </c>
      <c r="G57" s="29" t="s">
        <v>136</v>
      </c>
      <c r="H57" s="6" t="str">
        <f>"cDAQ"&amp;TEXT($A$39,"0")&amp;"Mod"&amp;TEXT(C57,"0")&amp;"/ai"&amp;TEXT(E57,"0")</f>
        <v>cDAQ2Mod7/ai0</v>
      </c>
    </row>
    <row r="58">
      <c r="E58" s="3">
        <v>1.0</v>
      </c>
      <c r="F58" s="3" t="s">
        <v>197</v>
      </c>
      <c r="G58" s="29" t="s">
        <v>138</v>
      </c>
      <c r="H58" s="6" t="str">
        <f>"cDAQ"&amp;TEXT($A$39,"0")&amp;"Mod"&amp;TEXT(C57,"0")&amp;"/ai"&amp;TEXT(E58,"0")</f>
        <v>cDAQ2Mod7/ai1</v>
      </c>
    </row>
    <row r="59">
      <c r="E59" s="3">
        <v>2.0</v>
      </c>
      <c r="F59" s="3" t="s">
        <v>197</v>
      </c>
      <c r="G59" s="29" t="s">
        <v>140</v>
      </c>
      <c r="H59" s="6" t="str">
        <f>"cDAQ"&amp;TEXT($A$39,"0")&amp;"Mod"&amp;TEXT(C57,"0")&amp;"/ai"&amp;TEXT(E59,"0")</f>
        <v>cDAQ2Mod7/ai2</v>
      </c>
    </row>
    <row r="60">
      <c r="C60" s="3">
        <v>8.0</v>
      </c>
      <c r="D60" s="4" t="s">
        <v>215</v>
      </c>
      <c r="E60" s="3">
        <v>0.0</v>
      </c>
      <c r="F60" s="3" t="s">
        <v>197</v>
      </c>
      <c r="G60" s="29" t="s">
        <v>142</v>
      </c>
      <c r="H60" s="6" t="str">
        <f>"cDAQ"&amp;TEXT($A$39,"0")&amp;"Mod"&amp;TEXT(C60,"0")&amp;"/ai"&amp;TEXT(E60,"0")</f>
        <v>cDAQ2Mod8/ai0</v>
      </c>
    </row>
    <row r="61">
      <c r="E61" s="3">
        <v>1.0</v>
      </c>
      <c r="F61" s="3" t="s">
        <v>197</v>
      </c>
      <c r="G61" s="29" t="s">
        <v>144</v>
      </c>
      <c r="H61" s="6" t="str">
        <f>"cDAQ"&amp;TEXT($A$39,"0")&amp;"Mod"&amp;TEXT(C60,"0")&amp;"/ai"&amp;TEXT(E61,"0")</f>
        <v>cDAQ2Mod8/ai1</v>
      </c>
    </row>
    <row r="62">
      <c r="E62" s="3">
        <v>2.0</v>
      </c>
      <c r="F62" s="3" t="s">
        <v>197</v>
      </c>
      <c r="G62" s="29" t="s">
        <v>147</v>
      </c>
      <c r="H62" s="6" t="str">
        <f>"cDAQ"&amp;TEXT($A$39,"0")&amp;"Mod"&amp;TEXT(C60,"0")&amp;"/ai"&amp;TEXT(E62,"0")</f>
        <v>cDAQ2Mod8/ai2</v>
      </c>
    </row>
    <row r="63">
      <c r="C63" s="3">
        <v>9.0</v>
      </c>
      <c r="D63" s="4" t="s">
        <v>216</v>
      </c>
      <c r="E63" s="3">
        <v>0.0</v>
      </c>
      <c r="F63" s="3" t="s">
        <v>197</v>
      </c>
      <c r="G63" s="29" t="s">
        <v>149</v>
      </c>
      <c r="H63" s="6" t="str">
        <f>"cDAQ"&amp;TEXT($A$39,"0")&amp;"Mod"&amp;TEXT(C63,"0")&amp;"/ai"&amp;TEXT(E63,"0")</f>
        <v>cDAQ2Mod9/ai0</v>
      </c>
    </row>
    <row r="64">
      <c r="E64" s="3">
        <v>1.0</v>
      </c>
      <c r="F64" s="3" t="s">
        <v>197</v>
      </c>
      <c r="G64" s="29" t="s">
        <v>152</v>
      </c>
      <c r="H64" s="6" t="str">
        <f>"cDAQ"&amp;TEXT($A$39,"0")&amp;"Mod"&amp;TEXT(C63,"0")&amp;"/ai"&amp;TEXT(E64,"0")</f>
        <v>cDAQ2Mod9/ai1</v>
      </c>
    </row>
    <row r="65">
      <c r="E65" s="3">
        <v>2.0</v>
      </c>
      <c r="F65" s="3" t="s">
        <v>197</v>
      </c>
      <c r="G65" s="29" t="s">
        <v>155</v>
      </c>
      <c r="H65" s="6" t="str">
        <f>"cDAQ"&amp;TEXT($A$39,"0")&amp;"Mod"&amp;TEXT(C63,"0")&amp;"/ai"&amp;TEXT(E65,"0")</f>
        <v>cDAQ2Mod9/ai2</v>
      </c>
    </row>
    <row r="66">
      <c r="C66" s="3">
        <v>10.0</v>
      </c>
      <c r="D66" s="4" t="s">
        <v>217</v>
      </c>
      <c r="E66" s="3">
        <v>0.0</v>
      </c>
      <c r="F66" s="3" t="s">
        <v>197</v>
      </c>
      <c r="G66" s="29" t="s">
        <v>157</v>
      </c>
      <c r="H66" s="6" t="str">
        <f>"cDAQ"&amp;TEXT($A$39,"0")&amp;"Mod"&amp;TEXT(C66,"0")&amp;"/ai"&amp;TEXT(E66,"0")</f>
        <v>cDAQ2Mod10/ai0</v>
      </c>
    </row>
    <row r="67">
      <c r="E67" s="3">
        <v>1.0</v>
      </c>
      <c r="F67" s="3" t="s">
        <v>197</v>
      </c>
      <c r="G67" s="29" t="s">
        <v>159</v>
      </c>
      <c r="H67" s="6" t="str">
        <f>"cDAQ"&amp;TEXT($A$39,"0")&amp;"Mod"&amp;TEXT(C66,"0")&amp;"/ai"&amp;TEXT(E67,"0")</f>
        <v>cDAQ2Mod10/ai1</v>
      </c>
    </row>
    <row r="68">
      <c r="E68" s="3">
        <v>2.0</v>
      </c>
      <c r="F68" s="3" t="s">
        <v>197</v>
      </c>
      <c r="G68" s="29" t="s">
        <v>162</v>
      </c>
      <c r="H68" s="6" t="str">
        <f>"cDAQ"&amp;TEXT($A$39,"0")&amp;"Mod"&amp;TEXT(C66,"0")&amp;"/ai"&amp;TEXT(E68,"0")</f>
        <v>cDAQ2Mod10/ai2</v>
      </c>
    </row>
    <row r="69">
      <c r="C69" s="3">
        <v>11.0</v>
      </c>
      <c r="D69" s="4" t="s">
        <v>218</v>
      </c>
      <c r="E69" s="3">
        <v>0.0</v>
      </c>
      <c r="F69" s="3" t="s">
        <v>197</v>
      </c>
      <c r="G69" s="29" t="s">
        <v>165</v>
      </c>
      <c r="H69" s="6" t="str">
        <f>"cDAQ"&amp;TEXT($A$39,"0")&amp;"Mod"&amp;TEXT(C69,"0")&amp;"/ai"&amp;TEXT(E69,"0")</f>
        <v>cDAQ2Mod11/ai0</v>
      </c>
    </row>
    <row r="70">
      <c r="E70" s="3">
        <v>1.0</v>
      </c>
      <c r="F70" s="3" t="s">
        <v>197</v>
      </c>
      <c r="G70" s="29" t="s">
        <v>167</v>
      </c>
      <c r="H70" s="6" t="str">
        <f>"cDAQ"&amp;TEXT($A$39,"0")&amp;"Mod"&amp;TEXT(C69,"0")&amp;"/ai"&amp;TEXT(E70,"0")</f>
        <v>cDAQ2Mod11/ai1</v>
      </c>
    </row>
    <row r="71">
      <c r="E71" s="3">
        <v>2.0</v>
      </c>
      <c r="F71" s="3" t="s">
        <v>197</v>
      </c>
      <c r="G71" s="29" t="s">
        <v>169</v>
      </c>
      <c r="H71" s="6" t="str">
        <f>"cDAQ"&amp;TEXT($A$39,"0")&amp;"Mod"&amp;TEXT(C69,"0")&amp;"/ai"&amp;TEXT(E71,"0")</f>
        <v>cDAQ2Mod11/ai2</v>
      </c>
    </row>
    <row r="72">
      <c r="C72" s="3">
        <v>12.0</v>
      </c>
      <c r="D72" s="4" t="s">
        <v>219</v>
      </c>
      <c r="E72" s="3">
        <v>0.0</v>
      </c>
      <c r="F72" s="3" t="s">
        <v>197</v>
      </c>
      <c r="G72" s="29" t="s">
        <v>172</v>
      </c>
      <c r="H72" s="6" t="str">
        <f>"cDAQ"&amp;TEXT($A$39,"0")&amp;"Mod"&amp;TEXT(C72,"0")&amp;"/ai"&amp;TEXT(E72,"0")</f>
        <v>cDAQ2Mod12/ai0</v>
      </c>
    </row>
    <row r="73">
      <c r="E73" s="3">
        <v>1.0</v>
      </c>
      <c r="F73" s="3" t="s">
        <v>197</v>
      </c>
      <c r="G73" s="29" t="s">
        <v>174</v>
      </c>
      <c r="H73" s="6" t="str">
        <f>"cDAQ"&amp;TEXT($A$39,"0")&amp;"Mod"&amp;TEXT(C72,"0")&amp;"/ai"&amp;TEXT(E73,"0")</f>
        <v>cDAQ2Mod12/ai1</v>
      </c>
    </row>
    <row r="74">
      <c r="E74" s="3">
        <v>2.0</v>
      </c>
      <c r="F74" s="3" t="s">
        <v>197</v>
      </c>
    </row>
    <row r="75">
      <c r="D75" s="23"/>
    </row>
    <row r="76">
      <c r="D76" s="23"/>
    </row>
    <row r="77">
      <c r="D77" s="23"/>
    </row>
    <row r="78">
      <c r="D78" s="23"/>
    </row>
    <row r="79">
      <c r="D79" s="23"/>
    </row>
    <row r="80">
      <c r="D80" s="23"/>
    </row>
    <row r="84">
      <c r="D84" s="23"/>
    </row>
    <row r="85">
      <c r="D85" s="23"/>
    </row>
    <row r="86">
      <c r="D86" s="23"/>
    </row>
    <row r="87">
      <c r="D87" s="23"/>
    </row>
  </sheetData>
  <mergeCells count="57">
    <mergeCell ref="C24:C26"/>
    <mergeCell ref="D24:D26"/>
    <mergeCell ref="C27:C29"/>
    <mergeCell ref="D27:D29"/>
    <mergeCell ref="C30:C32"/>
    <mergeCell ref="D30:D32"/>
    <mergeCell ref="C33:C35"/>
    <mergeCell ref="D33:D35"/>
    <mergeCell ref="C36:C38"/>
    <mergeCell ref="D36:D38"/>
    <mergeCell ref="A1:B1"/>
    <mergeCell ref="C1:D1"/>
    <mergeCell ref="E1:H1"/>
    <mergeCell ref="A3:A38"/>
    <mergeCell ref="B3:B38"/>
    <mergeCell ref="C3:C4"/>
    <mergeCell ref="D3:D4"/>
    <mergeCell ref="C5:C6"/>
    <mergeCell ref="D5:D6"/>
    <mergeCell ref="C7:C8"/>
    <mergeCell ref="D7:D8"/>
    <mergeCell ref="C9:C11"/>
    <mergeCell ref="D9:D11"/>
    <mergeCell ref="C12:C14"/>
    <mergeCell ref="D12:D14"/>
    <mergeCell ref="C15:C17"/>
    <mergeCell ref="D15:D17"/>
    <mergeCell ref="C18:C20"/>
    <mergeCell ref="D18:D20"/>
    <mergeCell ref="C42:C44"/>
    <mergeCell ref="C45:C47"/>
    <mergeCell ref="D45:D47"/>
    <mergeCell ref="C48:C50"/>
    <mergeCell ref="D48:D50"/>
    <mergeCell ref="C72:C74"/>
    <mergeCell ref="D72:D74"/>
    <mergeCell ref="C21:C23"/>
    <mergeCell ref="D21:D23"/>
    <mergeCell ref="A39:A74"/>
    <mergeCell ref="B39:B74"/>
    <mergeCell ref="C39:C41"/>
    <mergeCell ref="D39:D41"/>
    <mergeCell ref="D42:D44"/>
    <mergeCell ref="C51:C53"/>
    <mergeCell ref="D51:D53"/>
    <mergeCell ref="C54:C56"/>
    <mergeCell ref="D54:D56"/>
    <mergeCell ref="C57:C59"/>
    <mergeCell ref="D57:D59"/>
    <mergeCell ref="C60:C62"/>
    <mergeCell ref="D60:D62"/>
    <mergeCell ref="C63:C65"/>
    <mergeCell ref="D63:D65"/>
    <mergeCell ref="C66:C68"/>
    <mergeCell ref="D66:D68"/>
    <mergeCell ref="C69:C71"/>
    <mergeCell ref="D69:D7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6" t="str">
        <f>'cDAQ Rack Info'!G9</f>
        <v>FRC-01</v>
      </c>
      <c r="B1" s="6" t="str">
        <f>'cDAQ Rack Info'!H9</f>
        <v>cDAQ1Mod4/ai0</v>
      </c>
    </row>
    <row r="2">
      <c r="A2" s="6" t="str">
        <f>'cDAQ Rack Info'!G10</f>
        <v>FRC-02</v>
      </c>
      <c r="B2" s="6" t="str">
        <f>'cDAQ Rack Info'!H10</f>
        <v>cDAQ1Mod4/ai1</v>
      </c>
    </row>
    <row r="3">
      <c r="A3" s="6" t="str">
        <f>'cDAQ Rack Info'!G11</f>
        <v>FRC-03</v>
      </c>
      <c r="B3" s="6" t="str">
        <f>'cDAQ Rack Info'!H11</f>
        <v>cDAQ1Mod4/ai2</v>
      </c>
    </row>
    <row r="4">
      <c r="A4" s="6" t="str">
        <f>'cDAQ Rack Info'!G12</f>
        <v>FRC-04</v>
      </c>
      <c r="B4" s="6" t="str">
        <f>'cDAQ Rack Info'!H12</f>
        <v>cDAQ1Mod5/ai0</v>
      </c>
    </row>
    <row r="5">
      <c r="A5" s="6" t="str">
        <f>'cDAQ Rack Info'!G13</f>
        <v>FRC-05</v>
      </c>
      <c r="B5" s="6" t="str">
        <f>'cDAQ Rack Info'!H13</f>
        <v>cDAQ1Mod5/ai1</v>
      </c>
    </row>
    <row r="6">
      <c r="A6" s="6" t="str">
        <f>'cDAQ Rack Info'!G14</f>
        <v>FRC-06</v>
      </c>
      <c r="B6" s="6" t="str">
        <f>'cDAQ Rack Info'!H14</f>
        <v>cDAQ1Mod5/ai2</v>
      </c>
    </row>
    <row r="7">
      <c r="A7" s="6" t="str">
        <f>'cDAQ Rack Info'!G15</f>
        <v>ULE-01</v>
      </c>
      <c r="B7" s="6" t="str">
        <f>'cDAQ Rack Info'!H15</f>
        <v>cDAQ1Mod6/ai0</v>
      </c>
    </row>
    <row r="8">
      <c r="A8" s="6" t="str">
        <f>'cDAQ Rack Info'!G16</f>
        <v>ULC-01</v>
      </c>
      <c r="B8" s="6" t="str">
        <f>'cDAQ Rack Info'!H16</f>
        <v>cDAQ1Mod6/ai1</v>
      </c>
    </row>
    <row r="9">
      <c r="A9" s="6" t="str">
        <f>'cDAQ Rack Info'!G17</f>
        <v>UTC-01</v>
      </c>
      <c r="B9" s="6" t="str">
        <f>'cDAQ Rack Info'!H17</f>
        <v>cDAQ1Mod6/ai2</v>
      </c>
    </row>
    <row r="10">
      <c r="A10" s="6" t="str">
        <f>'cDAQ Rack Info'!G18</f>
        <v>UTE-01</v>
      </c>
      <c r="B10" s="6" t="str">
        <f>'cDAQ Rack Info'!H18</f>
        <v>cDAQ1Mod7/ai0</v>
      </c>
    </row>
    <row r="11">
      <c r="A11" s="6" t="str">
        <f>'cDAQ Rack Info'!G19</f>
        <v>LLC-01</v>
      </c>
      <c r="B11" s="6" t="str">
        <f>'cDAQ Rack Info'!H19</f>
        <v>cDAQ1Mod7/ai1</v>
      </c>
    </row>
    <row r="12">
      <c r="A12" s="6" t="str">
        <f>'cDAQ Rack Info'!G20</f>
        <v>LTC-01</v>
      </c>
      <c r="B12" s="6" t="str">
        <f>'cDAQ Rack Info'!H20</f>
        <v>cDAQ1Mod7/ai2</v>
      </c>
    </row>
    <row r="13">
      <c r="A13" s="6" t="str">
        <f>'cDAQ Rack Info'!G21</f>
        <v>ULE-02</v>
      </c>
      <c r="B13" s="6" t="str">
        <f>'cDAQ Rack Info'!H21</f>
        <v>cDAQ1Mod8/ai0</v>
      </c>
    </row>
    <row r="14">
      <c r="A14" s="6" t="str">
        <f>'cDAQ Rack Info'!G22</f>
        <v>ULC-02</v>
      </c>
      <c r="B14" s="6" t="str">
        <f>'cDAQ Rack Info'!H22</f>
        <v>cDAQ1Mod8/ai1</v>
      </c>
    </row>
    <row r="15">
      <c r="A15" s="6" t="str">
        <f>'cDAQ Rack Info'!G23</f>
        <v>UTC-02</v>
      </c>
      <c r="B15" s="6" t="str">
        <f>'cDAQ Rack Info'!H23</f>
        <v>cDAQ1Mod8/ai2</v>
      </c>
    </row>
    <row r="16">
      <c r="A16" s="6" t="str">
        <f>'cDAQ Rack Info'!G24</f>
        <v>UTE-02</v>
      </c>
      <c r="B16" s="6" t="str">
        <f>'cDAQ Rack Info'!H24</f>
        <v>cDAQ1Mod9/ai0</v>
      </c>
    </row>
    <row r="17">
      <c r="A17" s="6" t="str">
        <f>'cDAQ Rack Info'!G25</f>
        <v>LLC-02</v>
      </c>
      <c r="B17" s="6" t="str">
        <f>'cDAQ Rack Info'!H25</f>
        <v>cDAQ1Mod9/ai1</v>
      </c>
    </row>
    <row r="18">
      <c r="A18" s="6" t="str">
        <f>'cDAQ Rack Info'!G26</f>
        <v>LTC-02</v>
      </c>
      <c r="B18" s="6" t="str">
        <f>'cDAQ Rack Info'!H26</f>
        <v>cDAQ1Mod9/ai2</v>
      </c>
    </row>
    <row r="19">
      <c r="A19" s="6" t="str">
        <f>'cDAQ Rack Info'!G27</f>
        <v>ULE-03</v>
      </c>
      <c r="B19" s="6" t="str">
        <f>'cDAQ Rack Info'!H27</f>
        <v>cDAQ1Mod10/ai0</v>
      </c>
    </row>
    <row r="20">
      <c r="A20" s="6" t="str">
        <f>'cDAQ Rack Info'!G28</f>
        <v>ULC-03</v>
      </c>
      <c r="B20" s="6" t="str">
        <f>'cDAQ Rack Info'!H28</f>
        <v>cDAQ1Mod10/ai1</v>
      </c>
    </row>
    <row r="21">
      <c r="A21" s="6" t="str">
        <f>'cDAQ Rack Info'!G29</f>
        <v>UTC-03</v>
      </c>
      <c r="B21" s="6" t="str">
        <f>'cDAQ Rack Info'!H29</f>
        <v>cDAQ1Mod10/ai2</v>
      </c>
    </row>
    <row r="22">
      <c r="A22" s="6" t="str">
        <f>'cDAQ Rack Info'!G30</f>
        <v>UTE-03</v>
      </c>
      <c r="B22" s="6" t="str">
        <f>'cDAQ Rack Info'!H30</f>
        <v>cDAQ1Mod11/ai0</v>
      </c>
    </row>
    <row r="23">
      <c r="A23" s="6" t="str">
        <f>'cDAQ Rack Info'!G31</f>
        <v>LLC-03</v>
      </c>
      <c r="B23" s="6" t="str">
        <f>'cDAQ Rack Info'!H31</f>
        <v>cDAQ1Mod11/ai1</v>
      </c>
    </row>
    <row r="24">
      <c r="A24" s="6" t="str">
        <f>'cDAQ Rack Info'!G32</f>
        <v>LTC-03</v>
      </c>
      <c r="B24" s="6" t="str">
        <f>'cDAQ Rack Info'!H32</f>
        <v>cDAQ1Mod11/ai2</v>
      </c>
    </row>
    <row r="25">
      <c r="A25" s="6" t="str">
        <f>'cDAQ Rack Info'!G33</f>
        <v>ULE-04</v>
      </c>
      <c r="B25" s="6" t="str">
        <f>'cDAQ Rack Info'!H33</f>
        <v>cDAQ1Mod12/ai0</v>
      </c>
    </row>
    <row r="26">
      <c r="A26" s="6" t="str">
        <f>'cDAQ Rack Info'!G34</f>
        <v>ULC-04</v>
      </c>
      <c r="B26" s="6" t="str">
        <f>'cDAQ Rack Info'!H34</f>
        <v>cDAQ1Mod12/ai1</v>
      </c>
    </row>
    <row r="27">
      <c r="A27" s="6" t="str">
        <f>'cDAQ Rack Info'!G35</f>
        <v>UTC-04</v>
      </c>
      <c r="B27" s="6" t="str">
        <f>'cDAQ Rack Info'!H35</f>
        <v>cDAQ1Mod12/ai2</v>
      </c>
    </row>
    <row r="28">
      <c r="A28" s="6" t="str">
        <f>'cDAQ Rack Info'!G36</f>
        <v>UTE-04</v>
      </c>
      <c r="B28" s="6" t="str">
        <f>'cDAQ Rack Info'!H36</f>
        <v>cDAQ1Mod13/ai0</v>
      </c>
    </row>
    <row r="29">
      <c r="A29" s="6" t="str">
        <f>'cDAQ Rack Info'!G37</f>
        <v>LLC-04</v>
      </c>
      <c r="B29" s="6" t="str">
        <f>'cDAQ Rack Info'!H37</f>
        <v>cDAQ1Mod13/ai1</v>
      </c>
    </row>
    <row r="30">
      <c r="A30" s="6" t="str">
        <f>'cDAQ Rack Info'!G38</f>
        <v>LTC-04</v>
      </c>
      <c r="B30" s="6" t="str">
        <f>'cDAQ Rack Info'!H38</f>
        <v>cDAQ1Mod13/ai2</v>
      </c>
    </row>
    <row r="31">
      <c r="A31" s="6" t="str">
        <f>'cDAQ Rack Info'!G39</f>
        <v>ULE-05</v>
      </c>
      <c r="B31" s="6" t="str">
        <f>'cDAQ Rack Info'!H39</f>
        <v>cDAQ2Mod1/ai0</v>
      </c>
    </row>
    <row r="32">
      <c r="A32" s="6" t="str">
        <f>'cDAQ Rack Info'!G40</f>
        <v>ULC-05</v>
      </c>
      <c r="B32" s="6" t="str">
        <f>'cDAQ Rack Info'!H40</f>
        <v>cDAQ2Mod1/ai1</v>
      </c>
    </row>
    <row r="33">
      <c r="A33" s="6" t="str">
        <f>'cDAQ Rack Info'!G41</f>
        <v>UTC-05</v>
      </c>
      <c r="B33" s="6" t="str">
        <f>'cDAQ Rack Info'!H41</f>
        <v>cDAQ2Mod1/ai2</v>
      </c>
    </row>
    <row r="34">
      <c r="A34" s="6" t="str">
        <f>'cDAQ Rack Info'!G42</f>
        <v>UTE-05</v>
      </c>
      <c r="B34" s="6" t="str">
        <f>'cDAQ Rack Info'!H42</f>
        <v>cDAQ2Mod2/ai0</v>
      </c>
    </row>
    <row r="35">
      <c r="A35" s="6" t="str">
        <f>'cDAQ Rack Info'!G43</f>
        <v>LLC-05</v>
      </c>
      <c r="B35" s="6" t="str">
        <f>'cDAQ Rack Info'!H43</f>
        <v>cDAQ2Mod2/ai1</v>
      </c>
    </row>
    <row r="36">
      <c r="A36" s="6" t="str">
        <f>'cDAQ Rack Info'!G44</f>
        <v>LTC-05</v>
      </c>
      <c r="B36" s="6" t="str">
        <f>'cDAQ Rack Info'!H44</f>
        <v>cDAQ2Mod2/ai2</v>
      </c>
    </row>
    <row r="37">
      <c r="A37" s="6" t="str">
        <f>'cDAQ Rack Info'!G45</f>
        <v>ULE-06</v>
      </c>
      <c r="B37" s="6" t="str">
        <f>'cDAQ Rack Info'!H45</f>
        <v>cDAQ2Mod3/ai0</v>
      </c>
    </row>
    <row r="38">
      <c r="A38" s="6" t="str">
        <f>'cDAQ Rack Info'!G46</f>
        <v>ULC-06</v>
      </c>
      <c r="B38" s="6" t="str">
        <f>'cDAQ Rack Info'!H46</f>
        <v>cDAQ2Mod3/ai1</v>
      </c>
    </row>
    <row r="39">
      <c r="A39" s="6" t="str">
        <f>'cDAQ Rack Info'!G47</f>
        <v>UTC-06</v>
      </c>
      <c r="B39" s="6" t="str">
        <f>'cDAQ Rack Info'!H47</f>
        <v>cDAQ2Mod3/ai2</v>
      </c>
    </row>
    <row r="40">
      <c r="A40" s="6" t="str">
        <f>'cDAQ Rack Info'!G48</f>
        <v>UTE-06</v>
      </c>
      <c r="B40" s="6" t="str">
        <f>'cDAQ Rack Info'!H48</f>
        <v>cDAQ2Mod4/ai0</v>
      </c>
    </row>
    <row r="41">
      <c r="A41" s="6" t="str">
        <f>'cDAQ Rack Info'!G49</f>
        <v>LLC-06</v>
      </c>
      <c r="B41" s="6" t="str">
        <f>'cDAQ Rack Info'!H49</f>
        <v>cDAQ2Mod4/ai1</v>
      </c>
    </row>
    <row r="42">
      <c r="A42" s="6" t="str">
        <f>'cDAQ Rack Info'!G50</f>
        <v>LTC-06</v>
      </c>
      <c r="B42" s="6" t="str">
        <f>'cDAQ Rack Info'!H50</f>
        <v>cDAQ2Mod4/ai2</v>
      </c>
    </row>
    <row r="43">
      <c r="A43" s="6" t="str">
        <f>'cDAQ Rack Info'!G51</f>
        <v>ULE-07</v>
      </c>
      <c r="B43" s="6" t="str">
        <f>'cDAQ Rack Info'!H51</f>
        <v>cDAQ2Mod5/ai0</v>
      </c>
    </row>
    <row r="44">
      <c r="A44" s="6" t="str">
        <f>'cDAQ Rack Info'!G52</f>
        <v>ULC-07</v>
      </c>
      <c r="B44" s="6" t="str">
        <f>'cDAQ Rack Info'!H52</f>
        <v>cDAQ2Mod5/ai1</v>
      </c>
    </row>
    <row r="45">
      <c r="A45" s="6" t="str">
        <f>'cDAQ Rack Info'!G53</f>
        <v>UTC-07</v>
      </c>
      <c r="B45" s="6" t="str">
        <f>'cDAQ Rack Info'!H53</f>
        <v>cDAQ2Mod5/ai2</v>
      </c>
    </row>
    <row r="46">
      <c r="A46" s="6" t="str">
        <f>'cDAQ Rack Info'!G54</f>
        <v>UTE-07</v>
      </c>
      <c r="B46" s="6" t="str">
        <f>'cDAQ Rack Info'!H54</f>
        <v>cDAQ2Mod6/ai0</v>
      </c>
    </row>
    <row r="47">
      <c r="A47" s="6" t="str">
        <f>'cDAQ Rack Info'!G55</f>
        <v>LLC-07</v>
      </c>
      <c r="B47" s="6" t="str">
        <f>'cDAQ Rack Info'!H55</f>
        <v>cDAQ2Mod6/ai1</v>
      </c>
    </row>
    <row r="48">
      <c r="A48" s="6" t="str">
        <f>'cDAQ Rack Info'!G56</f>
        <v>LTC-07</v>
      </c>
      <c r="B48" s="6" t="str">
        <f>'cDAQ Rack Info'!H56</f>
        <v>cDAQ2Mod6/ai2</v>
      </c>
    </row>
    <row r="49">
      <c r="A49" s="6" t="str">
        <f>'cDAQ Rack Info'!G57</f>
        <v>URT-01</v>
      </c>
      <c r="B49" s="6" t="str">
        <f>'cDAQ Rack Info'!H57</f>
        <v>cDAQ2Mod7/ai0</v>
      </c>
    </row>
    <row r="50">
      <c r="A50" s="6" t="str">
        <f>'cDAQ Rack Info'!G58</f>
        <v>URT-02</v>
      </c>
      <c r="B50" s="6" t="str">
        <f>'cDAQ Rack Info'!H58</f>
        <v>cDAQ2Mod7/ai1</v>
      </c>
    </row>
    <row r="51">
      <c r="A51" s="6" t="str">
        <f>'cDAQ Rack Info'!G59</f>
        <v>URT-03</v>
      </c>
      <c r="B51" s="6" t="str">
        <f>'cDAQ Rack Info'!H59</f>
        <v>cDAQ2Mod7/ai2</v>
      </c>
    </row>
    <row r="52">
      <c r="A52" s="6" t="str">
        <f>'cDAQ Rack Info'!G60</f>
        <v>LRT-01</v>
      </c>
      <c r="B52" s="6" t="str">
        <f>'cDAQ Rack Info'!H60</f>
        <v>cDAQ2Mod8/ai0</v>
      </c>
    </row>
    <row r="53">
      <c r="A53" s="6" t="str">
        <f>'cDAQ Rack Info'!G61</f>
        <v>LRT-02</v>
      </c>
      <c r="B53" s="6" t="str">
        <f>'cDAQ Rack Info'!H61</f>
        <v>cDAQ2Mod8/ai1</v>
      </c>
    </row>
    <row r="54">
      <c r="A54" s="6" t="str">
        <f>'cDAQ Rack Info'!G62</f>
        <v>LRT-03</v>
      </c>
      <c r="B54" s="6" t="str">
        <f>'cDAQ Rack Info'!H62</f>
        <v>cDAQ2Mod8/ai2</v>
      </c>
    </row>
    <row r="55">
      <c r="A55" s="6" t="str">
        <f>'cDAQ Rack Info'!G63</f>
        <v>LRT-04</v>
      </c>
      <c r="B55" s="6" t="str">
        <f>'cDAQ Rack Info'!H63</f>
        <v>cDAQ2Mod9/ai0</v>
      </c>
    </row>
    <row r="56">
      <c r="A56" s="6" t="str">
        <f>'cDAQ Rack Info'!G64</f>
        <v>LLG-01</v>
      </c>
      <c r="B56" s="6" t="str">
        <f>'cDAQ Rack Info'!H64</f>
        <v>cDAQ2Mod9/ai1</v>
      </c>
    </row>
    <row r="57">
      <c r="A57" s="6" t="str">
        <f>'cDAQ Rack Info'!G65</f>
        <v>LLG-02</v>
      </c>
      <c r="B57" s="6" t="str">
        <f>'cDAQ Rack Info'!H65</f>
        <v>cDAQ2Mod9/ai2</v>
      </c>
    </row>
    <row r="58">
      <c r="A58" s="6" t="str">
        <f>'cDAQ Rack Info'!G66</f>
        <v>LLG-03</v>
      </c>
      <c r="B58" s="6" t="str">
        <f>'cDAQ Rack Info'!H66</f>
        <v>cDAQ2Mod10/ai0</v>
      </c>
    </row>
    <row r="59">
      <c r="A59" s="6" t="str">
        <f>'cDAQ Rack Info'!G67</f>
        <v>LLG-04</v>
      </c>
      <c r="B59" s="6" t="str">
        <f>'cDAQ Rack Info'!H67</f>
        <v>cDAQ2Mod10/ai1</v>
      </c>
    </row>
    <row r="60">
      <c r="A60" s="6" t="str">
        <f>'cDAQ Rack Info'!G68</f>
        <v>LLG-05</v>
      </c>
      <c r="B60" s="6" t="str">
        <f>'cDAQ Rack Info'!H68</f>
        <v>cDAQ2Mod10/ai2</v>
      </c>
    </row>
    <row r="61">
      <c r="A61" s="6" t="str">
        <f>'cDAQ Rack Info'!G69</f>
        <v>LLG-06</v>
      </c>
      <c r="B61" s="6" t="str">
        <f>'cDAQ Rack Info'!H69</f>
        <v>cDAQ2Mod11/ai0</v>
      </c>
    </row>
    <row r="62">
      <c r="A62" s="6" t="str">
        <f>'cDAQ Rack Info'!G70</f>
        <v>EXH</v>
      </c>
      <c r="B62" s="6" t="str">
        <f>'cDAQ Rack Info'!H70</f>
        <v>cDAQ2Mod11/ai1</v>
      </c>
    </row>
    <row r="63">
      <c r="A63" s="6" t="str">
        <f>'cDAQ Rack Info'!G71</f>
        <v>TRI-X</v>
      </c>
      <c r="B63" s="6" t="str">
        <f>'cDAQ Rack Info'!H71</f>
        <v>cDAQ2Mod11/ai2</v>
      </c>
    </row>
    <row r="64">
      <c r="A64" s="6" t="str">
        <f>'cDAQ Rack Info'!G72</f>
        <v>TRI-Y</v>
      </c>
      <c r="B64" s="6" t="str">
        <f>'cDAQ Rack Info'!H72</f>
        <v>cDAQ2Mod12/ai0</v>
      </c>
    </row>
    <row r="65">
      <c r="A65" s="6" t="str">
        <f>'cDAQ Rack Info'!G73</f>
        <v>TRI-Z</v>
      </c>
      <c r="B65" s="6" t="str">
        <f>'cDAQ Rack Info'!H73</f>
        <v>cDAQ2Mod12/ai1</v>
      </c>
    </row>
    <row r="66">
      <c r="A66" s="6" t="str">
        <f>'cDAQ Rack Info'!G74</f>
        <v/>
      </c>
      <c r="B66" s="6" t="str">
        <f>'cDAQ Rack Info'!H74</f>
        <v/>
      </c>
    </row>
    <row r="67">
      <c r="A67" s="6" t="str">
        <f>'cDAQ Rack Info'!G75</f>
        <v/>
      </c>
      <c r="B67" s="6" t="str">
        <f>'cDAQ Rack Info'!H75</f>
        <v/>
      </c>
    </row>
    <row r="68">
      <c r="A68" s="6" t="str">
        <f>'cDAQ Rack Info'!G76</f>
        <v/>
      </c>
      <c r="B68" s="6" t="str">
        <f>'cDAQ Rack Info'!H76</f>
        <v/>
      </c>
    </row>
    <row r="69">
      <c r="A69" s="6" t="str">
        <f>'cDAQ Rack Info'!G77</f>
        <v/>
      </c>
      <c r="B69" s="6" t="str">
        <f>'cDAQ Rack Info'!H77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8" max="8" width="12.63"/>
  </cols>
  <sheetData>
    <row r="1">
      <c r="A1" s="25" t="s">
        <v>0</v>
      </c>
      <c r="B1" s="25" t="s">
        <v>220</v>
      </c>
      <c r="C1" s="25" t="s">
        <v>2</v>
      </c>
      <c r="D1" s="34" t="s">
        <v>180</v>
      </c>
      <c r="E1" s="34" t="s">
        <v>221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>
      <c r="A2" s="3" t="s">
        <v>21</v>
      </c>
      <c r="B2" s="3">
        <v>1.0</v>
      </c>
      <c r="D2" s="4" t="s">
        <v>22</v>
      </c>
      <c r="E2" s="4" t="s">
        <v>23</v>
      </c>
      <c r="I2" s="3">
        <v>-29.0</v>
      </c>
    </row>
    <row r="3">
      <c r="A3" s="3" t="s">
        <v>39</v>
      </c>
      <c r="B3" s="3">
        <v>2.0</v>
      </c>
      <c r="D3" s="4" t="s">
        <v>222</v>
      </c>
      <c r="E3" s="4" t="s">
        <v>114</v>
      </c>
      <c r="I3" s="3">
        <v>-28.0</v>
      </c>
    </row>
    <row r="4">
      <c r="A4" s="3" t="s">
        <v>56</v>
      </c>
      <c r="B4" s="3">
        <v>3.0</v>
      </c>
      <c r="D4" s="4" t="s">
        <v>57</v>
      </c>
      <c r="E4" s="4" t="s">
        <v>58</v>
      </c>
      <c r="I4" s="3">
        <v>-28.0</v>
      </c>
    </row>
    <row r="5">
      <c r="A5" s="3" t="s">
        <v>73</v>
      </c>
      <c r="B5" s="3">
        <v>4.0</v>
      </c>
      <c r="D5" s="4" t="s">
        <v>74</v>
      </c>
      <c r="E5" s="4" t="s">
        <v>55</v>
      </c>
      <c r="I5" s="3">
        <v>-21.0</v>
      </c>
    </row>
    <row r="6">
      <c r="A6" s="3" t="s">
        <v>88</v>
      </c>
      <c r="B6" s="3">
        <v>5.0</v>
      </c>
      <c r="D6" s="4" t="s">
        <v>89</v>
      </c>
      <c r="E6" s="4" t="s">
        <v>38</v>
      </c>
      <c r="I6" s="3">
        <v>-22.5</v>
      </c>
    </row>
    <row r="7">
      <c r="A7" s="3" t="s">
        <v>103</v>
      </c>
      <c r="B7" s="3">
        <v>6.0</v>
      </c>
      <c r="D7" s="4" t="s">
        <v>104</v>
      </c>
      <c r="E7" s="4" t="s">
        <v>105</v>
      </c>
      <c r="I7" s="3">
        <v>-18.5</v>
      </c>
    </row>
    <row r="8">
      <c r="A8" s="3" t="s">
        <v>120</v>
      </c>
      <c r="B8" s="3">
        <v>7.0</v>
      </c>
      <c r="D8" s="4" t="s">
        <v>121</v>
      </c>
      <c r="E8" s="4" t="s">
        <v>122</v>
      </c>
      <c r="F8" s="3" t="s">
        <v>223</v>
      </c>
      <c r="G8" s="3">
        <v>558.0</v>
      </c>
      <c r="I8" s="3">
        <v>-22.0</v>
      </c>
    </row>
    <row r="9">
      <c r="A9" s="14" t="s">
        <v>24</v>
      </c>
      <c r="B9" s="14">
        <v>8.0</v>
      </c>
      <c r="C9" s="35"/>
      <c r="D9" s="36" t="s">
        <v>25</v>
      </c>
      <c r="E9" s="36" t="s">
        <v>26</v>
      </c>
      <c r="F9" s="35"/>
      <c r="G9" s="35"/>
      <c r="H9" s="35"/>
      <c r="I9" s="14">
        <v>-4.0</v>
      </c>
      <c r="J9" s="35"/>
    </row>
    <row r="10">
      <c r="A10" s="3" t="s">
        <v>42</v>
      </c>
      <c r="B10" s="3">
        <v>9.0</v>
      </c>
      <c r="D10" s="4" t="s">
        <v>43</v>
      </c>
      <c r="E10" s="4" t="s">
        <v>44</v>
      </c>
      <c r="I10" s="3">
        <v>-4.5</v>
      </c>
    </row>
    <row r="11">
      <c r="A11" s="3" t="s">
        <v>59</v>
      </c>
      <c r="B11" s="3">
        <v>10.0</v>
      </c>
      <c r="D11" s="4" t="s">
        <v>60</v>
      </c>
      <c r="E11" s="4" t="s">
        <v>44</v>
      </c>
      <c r="I11" s="3">
        <v>-4.0</v>
      </c>
    </row>
    <row r="12">
      <c r="A12" s="3" t="s">
        <v>75</v>
      </c>
      <c r="B12" s="3">
        <v>11.0</v>
      </c>
      <c r="D12" s="4" t="s">
        <v>76</v>
      </c>
      <c r="E12" s="4" t="s">
        <v>77</v>
      </c>
      <c r="I12" s="3">
        <v>-5.5</v>
      </c>
      <c r="L12" s="37"/>
      <c r="M12" s="3" t="s">
        <v>224</v>
      </c>
    </row>
    <row r="13">
      <c r="A13" s="3" t="s">
        <v>90</v>
      </c>
      <c r="B13" s="3">
        <v>12.0</v>
      </c>
      <c r="D13" s="4" t="s">
        <v>91</v>
      </c>
      <c r="E13" s="4" t="s">
        <v>92</v>
      </c>
      <c r="I13" s="3">
        <v>-5.5</v>
      </c>
    </row>
    <row r="14">
      <c r="A14" s="3" t="s">
        <v>106</v>
      </c>
      <c r="B14" s="3">
        <v>13.0</v>
      </c>
      <c r="D14" s="4" t="s">
        <v>107</v>
      </c>
      <c r="E14" s="4" t="s">
        <v>108</v>
      </c>
      <c r="I14" s="3">
        <v>-7.0</v>
      </c>
    </row>
    <row r="15">
      <c r="A15" s="3" t="s">
        <v>123</v>
      </c>
      <c r="B15" s="3">
        <v>14.0</v>
      </c>
      <c r="D15" s="4" t="s">
        <v>124</v>
      </c>
      <c r="E15" s="4" t="s">
        <v>95</v>
      </c>
      <c r="F15" s="3" t="s">
        <v>225</v>
      </c>
      <c r="G15" s="3">
        <v>415.0</v>
      </c>
      <c r="I15" s="3">
        <v>-17.0</v>
      </c>
    </row>
    <row r="16">
      <c r="A16" s="14" t="s">
        <v>27</v>
      </c>
      <c r="B16" s="14">
        <v>15.0</v>
      </c>
      <c r="C16" s="35"/>
      <c r="D16" s="36" t="s">
        <v>28</v>
      </c>
      <c r="E16" s="36" t="s">
        <v>29</v>
      </c>
      <c r="F16" s="35"/>
      <c r="G16" s="35"/>
      <c r="H16" s="35"/>
      <c r="I16" s="14"/>
      <c r="J16" s="35"/>
    </row>
    <row r="17">
      <c r="A17" s="3" t="s">
        <v>45</v>
      </c>
      <c r="B17" s="3">
        <v>16.0</v>
      </c>
      <c r="D17" s="4" t="s">
        <v>46</v>
      </c>
      <c r="E17" s="4" t="s">
        <v>47</v>
      </c>
      <c r="I17" s="3">
        <v>0.5</v>
      </c>
    </row>
    <row r="18">
      <c r="A18" s="3" t="s">
        <v>61</v>
      </c>
      <c r="B18" s="3">
        <v>17.0</v>
      </c>
      <c r="D18" s="4" t="s">
        <v>62</v>
      </c>
      <c r="E18" s="4" t="s">
        <v>63</v>
      </c>
      <c r="I18" s="3">
        <v>0.0</v>
      </c>
    </row>
    <row r="19">
      <c r="A19" s="3" t="s">
        <v>78</v>
      </c>
      <c r="B19" s="3">
        <v>18.0</v>
      </c>
      <c r="D19" s="4" t="s">
        <v>79</v>
      </c>
      <c r="E19" s="4" t="s">
        <v>66</v>
      </c>
      <c r="I19" s="3">
        <v>-0.5</v>
      </c>
      <c r="O19" s="3" t="s">
        <v>226</v>
      </c>
      <c r="P19" s="3">
        <v>3.0</v>
      </c>
    </row>
    <row r="20">
      <c r="A20" s="3" t="s">
        <v>93</v>
      </c>
      <c r="B20" s="3">
        <v>19.0</v>
      </c>
      <c r="D20" s="4" t="s">
        <v>94</v>
      </c>
      <c r="E20" s="4" t="s">
        <v>95</v>
      </c>
      <c r="I20" s="3">
        <v>-1.0</v>
      </c>
    </row>
    <row r="21">
      <c r="A21" s="3" t="s">
        <v>109</v>
      </c>
      <c r="B21" s="3">
        <v>20.0</v>
      </c>
      <c r="D21" s="4" t="s">
        <v>110</v>
      </c>
      <c r="E21" s="4" t="s">
        <v>111</v>
      </c>
      <c r="I21" s="3">
        <v>-1.5</v>
      </c>
    </row>
    <row r="22">
      <c r="A22" s="3" t="s">
        <v>125</v>
      </c>
      <c r="B22" s="3">
        <v>21.0</v>
      </c>
      <c r="D22" s="4" t="s">
        <v>126</v>
      </c>
      <c r="E22" s="4" t="s">
        <v>127</v>
      </c>
      <c r="F22" s="3" t="s">
        <v>227</v>
      </c>
      <c r="G22" s="3">
        <v>246.0</v>
      </c>
      <c r="I22" s="3">
        <v>-9.5</v>
      </c>
    </row>
    <row r="23">
      <c r="A23" s="14" t="s">
        <v>30</v>
      </c>
      <c r="B23" s="14">
        <v>22.0</v>
      </c>
      <c r="C23" s="35"/>
      <c r="D23" s="36" t="s">
        <v>31</v>
      </c>
      <c r="E23" s="36" t="s">
        <v>32</v>
      </c>
      <c r="F23" s="14">
        <v>0.0</v>
      </c>
      <c r="G23" s="14">
        <v>131.0</v>
      </c>
      <c r="H23" s="35"/>
      <c r="I23" s="14">
        <v>5.0</v>
      </c>
      <c r="J23" s="35"/>
    </row>
    <row r="24">
      <c r="A24" s="3" t="s">
        <v>48</v>
      </c>
      <c r="B24" s="3">
        <v>23.0</v>
      </c>
      <c r="D24" s="4" t="s">
        <v>49</v>
      </c>
      <c r="E24" s="4" t="s">
        <v>50</v>
      </c>
      <c r="F24" s="3">
        <v>681.0</v>
      </c>
      <c r="G24" s="3">
        <v>120.0</v>
      </c>
      <c r="I24" s="3">
        <v>8.0</v>
      </c>
    </row>
    <row r="25">
      <c r="A25" s="3" t="s">
        <v>64</v>
      </c>
      <c r="B25" s="3">
        <v>24.0</v>
      </c>
      <c r="D25" s="4" t="s">
        <v>65</v>
      </c>
      <c r="E25" s="4" t="s">
        <v>66</v>
      </c>
      <c r="F25" s="14">
        <v>1362.0</v>
      </c>
      <c r="G25" s="3">
        <v>107.0</v>
      </c>
      <c r="I25" s="3">
        <v>6.0</v>
      </c>
    </row>
    <row r="26">
      <c r="A26" s="3" t="s">
        <v>80</v>
      </c>
      <c r="B26" s="3">
        <v>25.0</v>
      </c>
      <c r="D26" s="4" t="s">
        <v>81</v>
      </c>
      <c r="E26" s="4" t="s">
        <v>82</v>
      </c>
      <c r="F26" s="3">
        <v>2043.0</v>
      </c>
      <c r="G26" s="3">
        <v>96.0</v>
      </c>
      <c r="I26" s="3">
        <v>6.0</v>
      </c>
    </row>
    <row r="27">
      <c r="A27" s="3" t="s">
        <v>96</v>
      </c>
      <c r="B27" s="3">
        <v>26.0</v>
      </c>
      <c r="D27" s="4" t="s">
        <v>97</v>
      </c>
      <c r="E27" s="4" t="s">
        <v>92</v>
      </c>
      <c r="F27" s="14">
        <v>2724.0</v>
      </c>
      <c r="G27" s="38">
        <v>19.0</v>
      </c>
      <c r="I27" s="3">
        <v>2.0</v>
      </c>
    </row>
    <row r="28">
      <c r="A28" s="3" t="s">
        <v>112</v>
      </c>
      <c r="B28" s="3">
        <v>27.0</v>
      </c>
      <c r="D28" s="4" t="s">
        <v>113</v>
      </c>
      <c r="E28" s="4" t="s">
        <v>114</v>
      </c>
      <c r="F28" s="3">
        <v>3405.0</v>
      </c>
      <c r="G28" s="38">
        <v>26.0</v>
      </c>
      <c r="I28" s="3">
        <v>1.5</v>
      </c>
    </row>
    <row r="29">
      <c r="A29" s="3" t="s">
        <v>128</v>
      </c>
      <c r="B29" s="3">
        <v>28.0</v>
      </c>
      <c r="D29" s="4" t="s">
        <v>129</v>
      </c>
      <c r="E29" s="4" t="s">
        <v>23</v>
      </c>
      <c r="F29" s="3" t="s">
        <v>228</v>
      </c>
      <c r="G29" s="38">
        <v>33.0</v>
      </c>
      <c r="I29" s="3">
        <v>-4.5</v>
      </c>
      <c r="L29" s="3" t="s">
        <v>229</v>
      </c>
    </row>
    <row r="30">
      <c r="A30" s="14" t="s">
        <v>33</v>
      </c>
      <c r="B30" s="14">
        <v>29.0</v>
      </c>
      <c r="C30" s="35"/>
      <c r="D30" s="36" t="s">
        <v>34</v>
      </c>
      <c r="E30" s="36" t="s">
        <v>35</v>
      </c>
      <c r="F30" s="35"/>
      <c r="G30" s="35"/>
      <c r="H30" s="35"/>
      <c r="I30" s="35"/>
      <c r="J30" s="35"/>
    </row>
    <row r="31">
      <c r="A31" s="3" t="s">
        <v>51</v>
      </c>
      <c r="B31" s="3">
        <v>30.0</v>
      </c>
      <c r="D31" s="4" t="s">
        <v>52</v>
      </c>
      <c r="E31" s="4" t="s">
        <v>35</v>
      </c>
    </row>
    <row r="32">
      <c r="A32" s="3" t="s">
        <v>67</v>
      </c>
      <c r="B32" s="3">
        <v>31.0</v>
      </c>
      <c r="D32" s="4" t="s">
        <v>68</v>
      </c>
      <c r="E32" s="4" t="s">
        <v>69</v>
      </c>
    </row>
    <row r="33">
      <c r="A33" s="3" t="s">
        <v>83</v>
      </c>
      <c r="B33" s="3">
        <v>32.0</v>
      </c>
      <c r="D33" s="4" t="s">
        <v>84</v>
      </c>
      <c r="E33" s="4" t="s">
        <v>66</v>
      </c>
    </row>
    <row r="34">
      <c r="A34" s="3" t="s">
        <v>98</v>
      </c>
      <c r="B34" s="3">
        <v>33.0</v>
      </c>
      <c r="D34" s="4" t="s">
        <v>99</v>
      </c>
      <c r="E34" s="4" t="s">
        <v>87</v>
      </c>
    </row>
    <row r="35">
      <c r="A35" s="3" t="s">
        <v>115</v>
      </c>
      <c r="B35" s="3">
        <v>34.0</v>
      </c>
      <c r="D35" s="4" t="s">
        <v>116</v>
      </c>
      <c r="E35" s="4" t="s">
        <v>117</v>
      </c>
    </row>
    <row r="36">
      <c r="A36" s="3" t="s">
        <v>130</v>
      </c>
      <c r="B36" s="3">
        <v>35.0</v>
      </c>
      <c r="D36" s="4" t="s">
        <v>131</v>
      </c>
      <c r="E36" s="4" t="s">
        <v>132</v>
      </c>
    </row>
    <row r="37">
      <c r="A37" s="14" t="s">
        <v>36</v>
      </c>
      <c r="B37" s="14">
        <v>36.0</v>
      </c>
      <c r="C37" s="35"/>
      <c r="D37" s="36" t="s">
        <v>37</v>
      </c>
      <c r="E37" s="36" t="s">
        <v>38</v>
      </c>
      <c r="F37" s="35"/>
      <c r="G37" s="35"/>
      <c r="H37" s="35"/>
      <c r="I37" s="35"/>
      <c r="J37" s="35"/>
    </row>
    <row r="38">
      <c r="A38" s="3" t="s">
        <v>53</v>
      </c>
      <c r="B38" s="3">
        <v>37.0</v>
      </c>
      <c r="D38" s="4" t="s">
        <v>54</v>
      </c>
      <c r="E38" s="4" t="s">
        <v>55</v>
      </c>
    </row>
    <row r="39">
      <c r="A39" s="3" t="s">
        <v>70</v>
      </c>
      <c r="B39" s="3">
        <v>38.0</v>
      </c>
      <c r="D39" s="4" t="s">
        <v>71</v>
      </c>
      <c r="E39" s="4" t="s">
        <v>72</v>
      </c>
    </row>
    <row r="40">
      <c r="A40" s="3" t="s">
        <v>85</v>
      </c>
      <c r="B40" s="3">
        <v>39.0</v>
      </c>
      <c r="D40" s="4" t="s">
        <v>86</v>
      </c>
      <c r="E40" s="4" t="s">
        <v>87</v>
      </c>
    </row>
    <row r="41">
      <c r="A41" s="3" t="s">
        <v>100</v>
      </c>
      <c r="B41" s="3">
        <v>40.0</v>
      </c>
      <c r="D41" s="4" t="s">
        <v>101</v>
      </c>
      <c r="E41" s="4" t="s">
        <v>102</v>
      </c>
    </row>
    <row r="42">
      <c r="A42" s="3" t="s">
        <v>118</v>
      </c>
      <c r="B42" s="3">
        <v>41.0</v>
      </c>
      <c r="D42" s="4" t="s">
        <v>119</v>
      </c>
      <c r="E42" s="4" t="s">
        <v>105</v>
      </c>
    </row>
    <row r="43">
      <c r="A43" s="16" t="s">
        <v>133</v>
      </c>
      <c r="B43" s="16">
        <v>42.0</v>
      </c>
      <c r="C43" s="18"/>
      <c r="D43" s="17" t="s">
        <v>134</v>
      </c>
      <c r="E43" s="17" t="s">
        <v>135</v>
      </c>
      <c r="F43" s="18"/>
      <c r="G43" s="18"/>
      <c r="H43" s="18"/>
      <c r="I43" s="18"/>
      <c r="J43" s="18"/>
    </row>
    <row r="44">
      <c r="A44" s="3" t="s">
        <v>136</v>
      </c>
      <c r="B44" s="3">
        <v>43.0</v>
      </c>
      <c r="D44" s="23"/>
      <c r="E44" s="23"/>
    </row>
    <row r="45">
      <c r="A45" s="3" t="s">
        <v>138</v>
      </c>
      <c r="B45" s="3">
        <v>44.0</v>
      </c>
      <c r="D45" s="23"/>
      <c r="E45" s="23"/>
    </row>
    <row r="46">
      <c r="A46" s="3" t="s">
        <v>140</v>
      </c>
      <c r="B46" s="3">
        <v>45.0</v>
      </c>
      <c r="D46" s="23"/>
      <c r="E46" s="23"/>
    </row>
    <row r="47">
      <c r="A47" s="3" t="s">
        <v>142</v>
      </c>
      <c r="B47" s="3">
        <v>46.0</v>
      </c>
      <c r="D47" s="23"/>
      <c r="E47" s="23"/>
    </row>
    <row r="48">
      <c r="A48" s="3" t="s">
        <v>144</v>
      </c>
      <c r="B48" s="3">
        <v>47.0</v>
      </c>
      <c r="D48" s="23"/>
      <c r="E48" s="23"/>
    </row>
    <row r="49">
      <c r="A49" s="3" t="s">
        <v>147</v>
      </c>
      <c r="B49" s="3">
        <v>48.0</v>
      </c>
      <c r="D49" s="23"/>
      <c r="E49" s="23"/>
    </row>
    <row r="50">
      <c r="A50" s="3" t="s">
        <v>152</v>
      </c>
      <c r="B50" s="3">
        <v>49.0</v>
      </c>
      <c r="D50" s="23"/>
      <c r="E50" s="23"/>
    </row>
    <row r="51">
      <c r="A51" s="3" t="s">
        <v>155</v>
      </c>
      <c r="B51" s="3">
        <v>50.0</v>
      </c>
      <c r="D51" s="23"/>
      <c r="E51" s="23"/>
    </row>
    <row r="52">
      <c r="A52" s="3" t="s">
        <v>157</v>
      </c>
      <c r="B52" s="3">
        <v>51.0</v>
      </c>
      <c r="D52" s="23"/>
      <c r="E52" s="23"/>
    </row>
    <row r="53">
      <c r="A53" s="3" t="s">
        <v>159</v>
      </c>
      <c r="B53" s="3">
        <v>52.0</v>
      </c>
      <c r="D53" s="23"/>
      <c r="E53" s="23"/>
    </row>
    <row r="54">
      <c r="A54" s="3" t="s">
        <v>162</v>
      </c>
      <c r="B54" s="3">
        <v>53.0</v>
      </c>
      <c r="D54" s="23"/>
      <c r="E54" s="23"/>
    </row>
    <row r="55">
      <c r="A55" s="3" t="s">
        <v>165</v>
      </c>
      <c r="B55" s="3">
        <v>54.0</v>
      </c>
      <c r="D55" s="23"/>
      <c r="E55" s="23"/>
    </row>
    <row r="56">
      <c r="D56" s="23"/>
      <c r="E56" s="23"/>
    </row>
    <row r="57">
      <c r="D57" s="23"/>
      <c r="E57" s="23"/>
    </row>
    <row r="58">
      <c r="D58" s="23"/>
      <c r="E58" s="23"/>
    </row>
    <row r="59">
      <c r="D59" s="23"/>
      <c r="E59" s="23"/>
    </row>
    <row r="60">
      <c r="D60" s="23"/>
      <c r="E60" s="23"/>
    </row>
    <row r="61">
      <c r="D61" s="23"/>
      <c r="E61" s="23"/>
    </row>
    <row r="62">
      <c r="D62" s="23"/>
      <c r="E62" s="23"/>
    </row>
    <row r="63">
      <c r="D63" s="23"/>
      <c r="E63" s="23"/>
    </row>
    <row r="64">
      <c r="D64" s="23"/>
      <c r="E64" s="23"/>
    </row>
    <row r="65">
      <c r="A65" s="3" t="s">
        <v>230</v>
      </c>
      <c r="B65" s="3">
        <v>64.0</v>
      </c>
      <c r="D65" s="23"/>
      <c r="E65" s="23"/>
    </row>
    <row r="66">
      <c r="D66" s="23"/>
      <c r="E66" s="23"/>
    </row>
    <row r="67">
      <c r="D67" s="23"/>
      <c r="E67" s="23"/>
    </row>
    <row r="68">
      <c r="D68" s="23"/>
      <c r="E68" s="23"/>
    </row>
    <row r="69">
      <c r="D69" s="23"/>
      <c r="E69" s="23"/>
    </row>
    <row r="70">
      <c r="D70" s="23"/>
      <c r="E70" s="23"/>
    </row>
    <row r="71">
      <c r="D71" s="23"/>
      <c r="E71" s="23"/>
    </row>
    <row r="72">
      <c r="D72" s="23"/>
      <c r="E72" s="23"/>
    </row>
    <row r="73">
      <c r="D73" s="23"/>
      <c r="E73" s="23"/>
    </row>
    <row r="74">
      <c r="D74" s="23"/>
      <c r="E74" s="23"/>
    </row>
    <row r="75">
      <c r="D75" s="23"/>
      <c r="E75" s="23"/>
    </row>
    <row r="76">
      <c r="D76" s="23"/>
      <c r="E76" s="23"/>
    </row>
    <row r="77">
      <c r="D77" s="23"/>
      <c r="E77" s="23"/>
    </row>
    <row r="78">
      <c r="D78" s="23"/>
      <c r="E78" s="23"/>
    </row>
    <row r="79">
      <c r="D79" s="23"/>
      <c r="E79" s="23"/>
    </row>
    <row r="80">
      <c r="D80" s="23"/>
      <c r="E80" s="23"/>
    </row>
    <row r="81">
      <c r="D81" s="23"/>
      <c r="E81" s="23"/>
    </row>
    <row r="82">
      <c r="D82" s="23"/>
      <c r="E82" s="23"/>
    </row>
    <row r="83">
      <c r="D83" s="23"/>
      <c r="E83" s="23"/>
    </row>
    <row r="84">
      <c r="D84" s="23"/>
      <c r="E84" s="23"/>
    </row>
    <row r="85">
      <c r="D85" s="23"/>
      <c r="E85" s="23"/>
    </row>
    <row r="86">
      <c r="D86" s="23"/>
      <c r="E86" s="23"/>
    </row>
    <row r="87">
      <c r="D87" s="23"/>
      <c r="E87" s="23"/>
    </row>
    <row r="88">
      <c r="D88" s="23"/>
      <c r="E88" s="23"/>
    </row>
    <row r="89">
      <c r="D89" s="23"/>
      <c r="E89" s="23"/>
    </row>
    <row r="90">
      <c r="D90" s="23"/>
      <c r="E90" s="23"/>
    </row>
    <row r="91">
      <c r="D91" s="23"/>
      <c r="E91" s="23"/>
    </row>
    <row r="92">
      <c r="D92" s="23"/>
      <c r="E92" s="23"/>
    </row>
    <row r="93">
      <c r="D93" s="23"/>
      <c r="E93" s="23"/>
    </row>
    <row r="94">
      <c r="D94" s="23"/>
      <c r="E94" s="23"/>
    </row>
    <row r="95">
      <c r="D95" s="23"/>
      <c r="E95" s="23"/>
    </row>
    <row r="96">
      <c r="D96" s="23"/>
      <c r="E96" s="23"/>
    </row>
    <row r="97">
      <c r="D97" s="23"/>
      <c r="E97" s="23"/>
    </row>
    <row r="98">
      <c r="D98" s="23"/>
      <c r="E98" s="23"/>
    </row>
    <row r="99">
      <c r="D99" s="23"/>
      <c r="E99" s="23"/>
    </row>
    <row r="100">
      <c r="D100" s="23"/>
      <c r="E100" s="23"/>
    </row>
    <row r="101">
      <c r="D101" s="23"/>
      <c r="E101" s="23"/>
    </row>
    <row r="102">
      <c r="D102" s="23"/>
      <c r="E102" s="23"/>
    </row>
    <row r="103">
      <c r="D103" s="23"/>
      <c r="E103" s="23"/>
    </row>
    <row r="104">
      <c r="D104" s="23"/>
      <c r="E104" s="23"/>
    </row>
    <row r="105">
      <c r="D105" s="23"/>
      <c r="E105" s="23"/>
    </row>
    <row r="106">
      <c r="D106" s="23"/>
      <c r="E106" s="23"/>
    </row>
    <row r="107">
      <c r="D107" s="23"/>
      <c r="E107" s="23"/>
    </row>
    <row r="108">
      <c r="D108" s="23"/>
      <c r="E108" s="23"/>
    </row>
    <row r="109">
      <c r="D109" s="23"/>
      <c r="E109" s="23"/>
    </row>
    <row r="110">
      <c r="D110" s="23"/>
      <c r="E110" s="23"/>
    </row>
    <row r="111">
      <c r="D111" s="23"/>
      <c r="E111" s="23"/>
    </row>
    <row r="112">
      <c r="D112" s="23"/>
      <c r="E112" s="23"/>
    </row>
    <row r="113">
      <c r="D113" s="23"/>
      <c r="E113" s="23"/>
    </row>
    <row r="114">
      <c r="D114" s="23"/>
      <c r="E114" s="23"/>
    </row>
    <row r="115">
      <c r="D115" s="23"/>
      <c r="E115" s="23"/>
    </row>
    <row r="116">
      <c r="D116" s="23"/>
      <c r="E116" s="23"/>
    </row>
    <row r="117">
      <c r="D117" s="23"/>
      <c r="E117" s="23"/>
    </row>
    <row r="118">
      <c r="D118" s="23"/>
      <c r="E118" s="23"/>
    </row>
    <row r="119">
      <c r="D119" s="23"/>
      <c r="E119" s="23"/>
    </row>
    <row r="120">
      <c r="D120" s="23"/>
      <c r="E120" s="23"/>
    </row>
    <row r="121">
      <c r="D121" s="23"/>
      <c r="E121" s="23"/>
    </row>
    <row r="122">
      <c r="D122" s="23"/>
      <c r="E122" s="23"/>
    </row>
    <row r="123">
      <c r="D123" s="23"/>
      <c r="E123" s="23"/>
    </row>
    <row r="124">
      <c r="D124" s="23"/>
      <c r="E124" s="23"/>
    </row>
    <row r="125">
      <c r="D125" s="23"/>
      <c r="E125" s="23"/>
    </row>
    <row r="126">
      <c r="D126" s="23"/>
      <c r="E126" s="23"/>
    </row>
    <row r="127">
      <c r="D127" s="23"/>
      <c r="E127" s="23"/>
    </row>
    <row r="128">
      <c r="D128" s="23"/>
      <c r="E128" s="23"/>
    </row>
    <row r="129">
      <c r="D129" s="23"/>
      <c r="E129" s="23"/>
    </row>
    <row r="130">
      <c r="D130" s="23"/>
      <c r="E130" s="23"/>
    </row>
    <row r="131">
      <c r="D131" s="23"/>
      <c r="E131" s="23"/>
    </row>
    <row r="132">
      <c r="D132" s="23"/>
      <c r="E132" s="23"/>
    </row>
    <row r="133">
      <c r="D133" s="23"/>
      <c r="E133" s="23"/>
    </row>
    <row r="134">
      <c r="D134" s="23"/>
      <c r="E134" s="23"/>
    </row>
    <row r="135">
      <c r="D135" s="23"/>
      <c r="E135" s="23"/>
    </row>
    <row r="136">
      <c r="D136" s="23"/>
      <c r="E136" s="23"/>
    </row>
    <row r="137">
      <c r="D137" s="23"/>
      <c r="E137" s="23"/>
    </row>
    <row r="138">
      <c r="D138" s="23"/>
      <c r="E138" s="23"/>
    </row>
    <row r="139">
      <c r="D139" s="23"/>
      <c r="E139" s="23"/>
    </row>
    <row r="140">
      <c r="D140" s="23"/>
      <c r="E140" s="23"/>
    </row>
    <row r="141">
      <c r="D141" s="23"/>
      <c r="E141" s="23"/>
    </row>
    <row r="142">
      <c r="D142" s="23"/>
      <c r="E142" s="23"/>
    </row>
    <row r="143">
      <c r="D143" s="23"/>
      <c r="E143" s="23"/>
    </row>
    <row r="144">
      <c r="D144" s="23"/>
      <c r="E144" s="23"/>
    </row>
    <row r="145">
      <c r="D145" s="23"/>
      <c r="E145" s="23"/>
    </row>
    <row r="146">
      <c r="D146" s="23"/>
      <c r="E146" s="23"/>
    </row>
    <row r="147">
      <c r="D147" s="23"/>
      <c r="E147" s="23"/>
    </row>
    <row r="148">
      <c r="D148" s="23"/>
      <c r="E148" s="23"/>
    </row>
    <row r="149">
      <c r="D149" s="23"/>
      <c r="E149" s="23"/>
    </row>
    <row r="150">
      <c r="D150" s="23"/>
      <c r="E150" s="23"/>
    </row>
    <row r="151">
      <c r="D151" s="23"/>
      <c r="E151" s="23"/>
    </row>
    <row r="152">
      <c r="D152" s="23"/>
      <c r="E152" s="23"/>
    </row>
    <row r="153">
      <c r="D153" s="23"/>
      <c r="E153" s="23"/>
    </row>
    <row r="154">
      <c r="D154" s="23"/>
      <c r="E154" s="23"/>
    </row>
    <row r="155">
      <c r="D155" s="23"/>
      <c r="E155" s="23"/>
    </row>
    <row r="156">
      <c r="D156" s="23"/>
      <c r="E156" s="23"/>
    </row>
    <row r="157">
      <c r="D157" s="23"/>
      <c r="E157" s="23"/>
    </row>
    <row r="158">
      <c r="D158" s="23"/>
      <c r="E158" s="23"/>
    </row>
    <row r="159">
      <c r="D159" s="23"/>
      <c r="E159" s="23"/>
    </row>
    <row r="160">
      <c r="D160" s="23"/>
      <c r="E160" s="23"/>
    </row>
    <row r="161">
      <c r="D161" s="23"/>
      <c r="E161" s="23"/>
    </row>
    <row r="162">
      <c r="D162" s="23"/>
      <c r="E162" s="23"/>
    </row>
    <row r="163">
      <c r="D163" s="23"/>
      <c r="E163" s="23"/>
    </row>
    <row r="164">
      <c r="D164" s="23"/>
      <c r="E164" s="23"/>
    </row>
    <row r="165">
      <c r="D165" s="23"/>
      <c r="E165" s="23"/>
    </row>
    <row r="166">
      <c r="D166" s="23"/>
      <c r="E166" s="23"/>
    </row>
    <row r="167">
      <c r="D167" s="23"/>
      <c r="E167" s="23"/>
    </row>
    <row r="168">
      <c r="D168" s="23"/>
      <c r="E168" s="23"/>
    </row>
    <row r="169">
      <c r="D169" s="23"/>
      <c r="E169" s="23"/>
    </row>
    <row r="170">
      <c r="D170" s="23"/>
      <c r="E170" s="23"/>
    </row>
    <row r="171">
      <c r="D171" s="23"/>
      <c r="E171" s="23"/>
    </row>
    <row r="172">
      <c r="D172" s="23"/>
      <c r="E172" s="23"/>
    </row>
    <row r="173">
      <c r="D173" s="23"/>
      <c r="E173" s="23"/>
    </row>
    <row r="174">
      <c r="D174" s="23"/>
      <c r="E174" s="23"/>
    </row>
    <row r="175">
      <c r="D175" s="23"/>
      <c r="E175" s="23"/>
    </row>
    <row r="176">
      <c r="D176" s="23"/>
      <c r="E176" s="23"/>
    </row>
    <row r="177">
      <c r="D177" s="23"/>
      <c r="E177" s="23"/>
    </row>
    <row r="178">
      <c r="D178" s="23"/>
      <c r="E178" s="23"/>
    </row>
    <row r="179">
      <c r="D179" s="23"/>
      <c r="E179" s="23"/>
    </row>
    <row r="180">
      <c r="D180" s="23"/>
      <c r="E180" s="23"/>
    </row>
    <row r="181">
      <c r="D181" s="23"/>
      <c r="E181" s="23"/>
    </row>
    <row r="182">
      <c r="D182" s="23"/>
      <c r="E182" s="23"/>
    </row>
    <row r="183">
      <c r="D183" s="23"/>
      <c r="E183" s="23"/>
    </row>
    <row r="184">
      <c r="D184" s="23"/>
      <c r="E184" s="23"/>
    </row>
    <row r="185">
      <c r="D185" s="23"/>
      <c r="E185" s="23"/>
    </row>
    <row r="186">
      <c r="D186" s="23"/>
      <c r="E186" s="23"/>
    </row>
    <row r="187">
      <c r="D187" s="23"/>
      <c r="E187" s="23"/>
    </row>
    <row r="188">
      <c r="D188" s="23"/>
      <c r="E188" s="23"/>
    </row>
    <row r="189">
      <c r="D189" s="23"/>
      <c r="E189" s="23"/>
    </row>
    <row r="190">
      <c r="D190" s="23"/>
      <c r="E190" s="23"/>
    </row>
    <row r="191">
      <c r="D191" s="23"/>
      <c r="E191" s="23"/>
    </row>
    <row r="192">
      <c r="D192" s="23"/>
      <c r="E192" s="23"/>
    </row>
    <row r="193">
      <c r="D193" s="23"/>
      <c r="E193" s="23"/>
    </row>
    <row r="194">
      <c r="D194" s="23"/>
      <c r="E194" s="23"/>
    </row>
    <row r="195">
      <c r="D195" s="23"/>
      <c r="E195" s="23"/>
    </row>
    <row r="196">
      <c r="D196" s="23"/>
      <c r="E196" s="23"/>
    </row>
    <row r="197">
      <c r="D197" s="23"/>
      <c r="E197" s="23"/>
    </row>
    <row r="198">
      <c r="D198" s="23"/>
      <c r="E198" s="23"/>
    </row>
    <row r="199">
      <c r="D199" s="23"/>
      <c r="E199" s="23"/>
    </row>
    <row r="200">
      <c r="D200" s="23"/>
      <c r="E200" s="23"/>
    </row>
    <row r="201">
      <c r="D201" s="23"/>
      <c r="E201" s="23"/>
    </row>
    <row r="202">
      <c r="D202" s="23"/>
      <c r="E202" s="23"/>
    </row>
    <row r="203">
      <c r="D203" s="23"/>
      <c r="E203" s="23"/>
    </row>
    <row r="204">
      <c r="D204" s="23"/>
      <c r="E204" s="23"/>
    </row>
    <row r="205">
      <c r="D205" s="23"/>
      <c r="E205" s="23"/>
    </row>
    <row r="206">
      <c r="D206" s="23"/>
      <c r="E206" s="23"/>
    </row>
    <row r="207">
      <c r="D207" s="23"/>
      <c r="E207" s="23"/>
    </row>
    <row r="208">
      <c r="D208" s="23"/>
      <c r="E208" s="23"/>
    </row>
    <row r="209">
      <c r="D209" s="23"/>
      <c r="E209" s="23"/>
    </row>
    <row r="210">
      <c r="D210" s="23"/>
      <c r="E210" s="23"/>
    </row>
    <row r="211">
      <c r="D211" s="23"/>
      <c r="E211" s="23"/>
    </row>
    <row r="212">
      <c r="D212" s="23"/>
      <c r="E212" s="23"/>
    </row>
    <row r="213">
      <c r="D213" s="23"/>
      <c r="E213" s="23"/>
    </row>
    <row r="214">
      <c r="D214" s="23"/>
      <c r="E214" s="23"/>
    </row>
    <row r="215">
      <c r="D215" s="23"/>
      <c r="E215" s="23"/>
    </row>
    <row r="216">
      <c r="D216" s="23"/>
      <c r="E216" s="23"/>
    </row>
    <row r="217">
      <c r="D217" s="23"/>
      <c r="E217" s="23"/>
    </row>
    <row r="218">
      <c r="D218" s="23"/>
      <c r="E218" s="23"/>
    </row>
    <row r="219">
      <c r="D219" s="23"/>
      <c r="E219" s="23"/>
    </row>
    <row r="220">
      <c r="D220" s="23"/>
      <c r="E220" s="23"/>
    </row>
    <row r="221">
      <c r="D221" s="23"/>
      <c r="E221" s="23"/>
    </row>
    <row r="222">
      <c r="D222" s="23"/>
      <c r="E222" s="23"/>
    </row>
    <row r="223">
      <c r="D223" s="23"/>
      <c r="E223" s="23"/>
    </row>
    <row r="224">
      <c r="D224" s="23"/>
      <c r="E224" s="23"/>
    </row>
    <row r="225">
      <c r="D225" s="23"/>
      <c r="E225" s="23"/>
    </row>
    <row r="226">
      <c r="D226" s="23"/>
      <c r="E226" s="23"/>
    </row>
    <row r="227">
      <c r="D227" s="23"/>
      <c r="E227" s="23"/>
    </row>
    <row r="228">
      <c r="D228" s="23"/>
      <c r="E228" s="23"/>
    </row>
    <row r="229">
      <c r="D229" s="23"/>
      <c r="E229" s="23"/>
    </row>
    <row r="230">
      <c r="D230" s="23"/>
      <c r="E230" s="23"/>
    </row>
    <row r="231">
      <c r="D231" s="23"/>
      <c r="E231" s="23"/>
    </row>
    <row r="232">
      <c r="D232" s="23"/>
      <c r="E232" s="23"/>
    </row>
    <row r="233">
      <c r="D233" s="23"/>
      <c r="E233" s="23"/>
    </row>
    <row r="234">
      <c r="D234" s="23"/>
      <c r="E234" s="23"/>
    </row>
    <row r="235">
      <c r="D235" s="23"/>
      <c r="E235" s="23"/>
    </row>
    <row r="236">
      <c r="D236" s="23"/>
      <c r="E236" s="23"/>
    </row>
    <row r="237">
      <c r="D237" s="23"/>
      <c r="E237" s="23"/>
    </row>
    <row r="238">
      <c r="D238" s="23"/>
      <c r="E238" s="23"/>
    </row>
    <row r="239">
      <c r="D239" s="23"/>
      <c r="E239" s="23"/>
    </row>
    <row r="240">
      <c r="D240" s="23"/>
      <c r="E240" s="23"/>
    </row>
    <row r="241">
      <c r="D241" s="23"/>
      <c r="E241" s="23"/>
    </row>
    <row r="242">
      <c r="D242" s="23"/>
      <c r="E242" s="23"/>
    </row>
    <row r="243">
      <c r="D243" s="23"/>
      <c r="E243" s="23"/>
    </row>
    <row r="244">
      <c r="D244" s="23"/>
      <c r="E244" s="23"/>
    </row>
    <row r="245">
      <c r="D245" s="23"/>
      <c r="E245" s="23"/>
    </row>
    <row r="246">
      <c r="D246" s="23"/>
      <c r="E246" s="23"/>
    </row>
    <row r="247">
      <c r="D247" s="23"/>
      <c r="E247" s="23"/>
    </row>
    <row r="248">
      <c r="D248" s="23"/>
      <c r="E248" s="23"/>
    </row>
    <row r="249">
      <c r="D249" s="23"/>
      <c r="E249" s="23"/>
    </row>
    <row r="250">
      <c r="D250" s="23"/>
      <c r="E250" s="23"/>
    </row>
    <row r="251">
      <c r="D251" s="23"/>
      <c r="E251" s="23"/>
    </row>
    <row r="252">
      <c r="D252" s="23"/>
      <c r="E252" s="23"/>
    </row>
    <row r="253">
      <c r="D253" s="23"/>
      <c r="E253" s="23"/>
    </row>
    <row r="254">
      <c r="D254" s="23"/>
      <c r="E254" s="23"/>
    </row>
    <row r="255">
      <c r="D255" s="23"/>
      <c r="E255" s="23"/>
    </row>
    <row r="256">
      <c r="D256" s="23"/>
      <c r="E256" s="23"/>
    </row>
    <row r="257">
      <c r="D257" s="23"/>
      <c r="E257" s="23"/>
    </row>
    <row r="258">
      <c r="D258" s="23"/>
      <c r="E258" s="23"/>
    </row>
    <row r="259">
      <c r="D259" s="23"/>
      <c r="E259" s="23"/>
    </row>
    <row r="260">
      <c r="D260" s="23"/>
      <c r="E260" s="23"/>
    </row>
    <row r="261">
      <c r="D261" s="23"/>
      <c r="E261" s="23"/>
    </row>
    <row r="262">
      <c r="D262" s="23"/>
      <c r="E262" s="23"/>
    </row>
    <row r="263">
      <c r="D263" s="23"/>
      <c r="E263" s="23"/>
    </row>
    <row r="264">
      <c r="D264" s="23"/>
      <c r="E264" s="23"/>
    </row>
    <row r="265">
      <c r="D265" s="23"/>
      <c r="E265" s="23"/>
    </row>
    <row r="266">
      <c r="D266" s="23"/>
      <c r="E266" s="23"/>
    </row>
    <row r="267">
      <c r="D267" s="23"/>
      <c r="E267" s="23"/>
    </row>
    <row r="268">
      <c r="D268" s="23"/>
      <c r="E268" s="23"/>
    </row>
    <row r="269">
      <c r="D269" s="23"/>
      <c r="E269" s="23"/>
    </row>
    <row r="270">
      <c r="D270" s="23"/>
      <c r="E270" s="23"/>
    </row>
    <row r="271">
      <c r="D271" s="23"/>
      <c r="E271" s="23"/>
    </row>
    <row r="272">
      <c r="D272" s="23"/>
      <c r="E272" s="23"/>
    </row>
    <row r="273">
      <c r="D273" s="23"/>
      <c r="E273" s="23"/>
    </row>
    <row r="274">
      <c r="D274" s="23"/>
      <c r="E274" s="23"/>
    </row>
    <row r="275">
      <c r="D275" s="23"/>
      <c r="E275" s="23"/>
    </row>
    <row r="276">
      <c r="D276" s="23"/>
      <c r="E276" s="23"/>
    </row>
    <row r="277">
      <c r="D277" s="23"/>
      <c r="E277" s="23"/>
    </row>
    <row r="278">
      <c r="D278" s="23"/>
      <c r="E278" s="23"/>
    </row>
    <row r="279">
      <c r="D279" s="23"/>
      <c r="E279" s="23"/>
    </row>
    <row r="280">
      <c r="D280" s="23"/>
      <c r="E280" s="23"/>
    </row>
    <row r="281">
      <c r="D281" s="23"/>
      <c r="E281" s="23"/>
    </row>
    <row r="282">
      <c r="D282" s="23"/>
      <c r="E282" s="23"/>
    </row>
    <row r="283">
      <c r="D283" s="23"/>
      <c r="E283" s="23"/>
    </row>
    <row r="284">
      <c r="D284" s="23"/>
      <c r="E284" s="23"/>
    </row>
    <row r="285">
      <c r="D285" s="23"/>
      <c r="E285" s="23"/>
    </row>
    <row r="286">
      <c r="D286" s="23"/>
      <c r="E286" s="23"/>
    </row>
    <row r="287">
      <c r="D287" s="23"/>
      <c r="E287" s="23"/>
    </row>
    <row r="288">
      <c r="D288" s="23"/>
      <c r="E288" s="23"/>
    </row>
    <row r="289">
      <c r="D289" s="23"/>
      <c r="E289" s="23"/>
    </row>
    <row r="290">
      <c r="D290" s="23"/>
      <c r="E290" s="23"/>
    </row>
    <row r="291">
      <c r="D291" s="23"/>
      <c r="E291" s="23"/>
    </row>
    <row r="292">
      <c r="D292" s="23"/>
      <c r="E292" s="23"/>
    </row>
    <row r="293">
      <c r="D293" s="23"/>
      <c r="E293" s="23"/>
    </row>
    <row r="294">
      <c r="D294" s="23"/>
      <c r="E294" s="23"/>
    </row>
    <row r="295">
      <c r="D295" s="23"/>
      <c r="E295" s="23"/>
    </row>
    <row r="296">
      <c r="D296" s="23"/>
      <c r="E296" s="23"/>
    </row>
    <row r="297">
      <c r="D297" s="23"/>
      <c r="E297" s="23"/>
    </row>
    <row r="298">
      <c r="D298" s="23"/>
      <c r="E298" s="23"/>
    </row>
    <row r="299">
      <c r="D299" s="23"/>
      <c r="E299" s="23"/>
    </row>
    <row r="300">
      <c r="D300" s="23"/>
      <c r="E300" s="23"/>
    </row>
    <row r="301">
      <c r="D301" s="23"/>
      <c r="E301" s="23"/>
    </row>
    <row r="302">
      <c r="D302" s="23"/>
      <c r="E302" s="23"/>
    </row>
    <row r="303">
      <c r="D303" s="23"/>
      <c r="E303" s="23"/>
    </row>
    <row r="304">
      <c r="D304" s="23"/>
      <c r="E304" s="23"/>
    </row>
    <row r="305">
      <c r="D305" s="23"/>
      <c r="E305" s="23"/>
    </row>
    <row r="306">
      <c r="D306" s="23"/>
      <c r="E306" s="23"/>
    </row>
    <row r="307">
      <c r="D307" s="23"/>
      <c r="E307" s="23"/>
    </row>
    <row r="308">
      <c r="D308" s="23"/>
      <c r="E308" s="23"/>
    </row>
    <row r="309">
      <c r="D309" s="23"/>
      <c r="E309" s="23"/>
    </row>
    <row r="310">
      <c r="D310" s="23"/>
      <c r="E310" s="23"/>
    </row>
    <row r="311">
      <c r="D311" s="23"/>
      <c r="E311" s="23"/>
    </row>
    <row r="312">
      <c r="D312" s="23"/>
      <c r="E312" s="23"/>
    </row>
    <row r="313">
      <c r="D313" s="23"/>
      <c r="E313" s="23"/>
    </row>
    <row r="314">
      <c r="D314" s="23"/>
      <c r="E314" s="23"/>
    </row>
    <row r="315">
      <c r="D315" s="23"/>
      <c r="E315" s="23"/>
    </row>
    <row r="316">
      <c r="D316" s="23"/>
      <c r="E316" s="23"/>
    </row>
    <row r="317">
      <c r="D317" s="23"/>
      <c r="E317" s="23"/>
    </row>
    <row r="318">
      <c r="D318" s="23"/>
      <c r="E318" s="23"/>
    </row>
    <row r="319">
      <c r="D319" s="23"/>
      <c r="E319" s="23"/>
    </row>
    <row r="320">
      <c r="D320" s="23"/>
      <c r="E320" s="23"/>
    </row>
    <row r="321">
      <c r="D321" s="23"/>
      <c r="E321" s="23"/>
    </row>
    <row r="322">
      <c r="D322" s="23"/>
      <c r="E322" s="23"/>
    </row>
    <row r="323">
      <c r="D323" s="23"/>
      <c r="E323" s="23"/>
    </row>
    <row r="324">
      <c r="D324" s="23"/>
      <c r="E324" s="23"/>
    </row>
    <row r="325">
      <c r="D325" s="23"/>
      <c r="E325" s="23"/>
    </row>
    <row r="326">
      <c r="D326" s="23"/>
      <c r="E326" s="23"/>
    </row>
    <row r="327">
      <c r="D327" s="23"/>
      <c r="E327" s="23"/>
    </row>
    <row r="328">
      <c r="D328" s="23"/>
      <c r="E328" s="23"/>
    </row>
    <row r="329">
      <c r="D329" s="23"/>
      <c r="E329" s="23"/>
    </row>
    <row r="330">
      <c r="D330" s="23"/>
      <c r="E330" s="23"/>
    </row>
    <row r="331">
      <c r="D331" s="23"/>
      <c r="E331" s="23"/>
    </row>
    <row r="332">
      <c r="D332" s="23"/>
      <c r="E332" s="23"/>
    </row>
    <row r="333">
      <c r="D333" s="23"/>
      <c r="E333" s="23"/>
    </row>
    <row r="334">
      <c r="D334" s="23"/>
      <c r="E334" s="23"/>
    </row>
    <row r="335">
      <c r="D335" s="23"/>
      <c r="E335" s="23"/>
    </row>
    <row r="336">
      <c r="D336" s="23"/>
      <c r="E336" s="23"/>
    </row>
    <row r="337">
      <c r="D337" s="23"/>
      <c r="E337" s="23"/>
    </row>
    <row r="338">
      <c r="D338" s="23"/>
      <c r="E338" s="23"/>
    </row>
    <row r="339">
      <c r="D339" s="23"/>
      <c r="E339" s="23"/>
    </row>
    <row r="340">
      <c r="D340" s="23"/>
      <c r="E340" s="23"/>
    </row>
    <row r="341">
      <c r="D341" s="23"/>
      <c r="E341" s="23"/>
    </row>
    <row r="342">
      <c r="D342" s="23"/>
      <c r="E342" s="23"/>
    </row>
    <row r="343">
      <c r="D343" s="23"/>
      <c r="E343" s="23"/>
    </row>
    <row r="344">
      <c r="D344" s="23"/>
      <c r="E344" s="23"/>
    </row>
    <row r="345">
      <c r="D345" s="23"/>
      <c r="E345" s="23"/>
    </row>
    <row r="346">
      <c r="D346" s="23"/>
      <c r="E346" s="23"/>
    </row>
    <row r="347">
      <c r="D347" s="23"/>
      <c r="E347" s="23"/>
    </row>
    <row r="348">
      <c r="D348" s="23"/>
      <c r="E348" s="23"/>
    </row>
    <row r="349">
      <c r="D349" s="23"/>
      <c r="E349" s="23"/>
    </row>
    <row r="350">
      <c r="D350" s="23"/>
      <c r="E350" s="23"/>
    </row>
    <row r="351">
      <c r="D351" s="23"/>
      <c r="E351" s="23"/>
    </row>
    <row r="352">
      <c r="D352" s="23"/>
      <c r="E352" s="23"/>
    </row>
    <row r="353">
      <c r="D353" s="23"/>
      <c r="E353" s="23"/>
    </row>
    <row r="354">
      <c r="D354" s="23"/>
      <c r="E354" s="23"/>
    </row>
    <row r="355">
      <c r="D355" s="23"/>
      <c r="E355" s="23"/>
    </row>
    <row r="356">
      <c r="D356" s="23"/>
      <c r="E356" s="23"/>
    </row>
    <row r="357">
      <c r="D357" s="23"/>
      <c r="E357" s="23"/>
    </row>
    <row r="358">
      <c r="D358" s="23"/>
      <c r="E358" s="23"/>
    </row>
    <row r="359">
      <c r="D359" s="23"/>
      <c r="E359" s="23"/>
    </row>
    <row r="360">
      <c r="D360" s="23"/>
      <c r="E360" s="23"/>
    </row>
    <row r="361">
      <c r="D361" s="23"/>
      <c r="E361" s="23"/>
    </row>
    <row r="362">
      <c r="D362" s="23"/>
      <c r="E362" s="23"/>
    </row>
    <row r="363">
      <c r="D363" s="23"/>
      <c r="E363" s="23"/>
    </row>
    <row r="364">
      <c r="D364" s="23"/>
      <c r="E364" s="23"/>
    </row>
    <row r="365">
      <c r="D365" s="23"/>
      <c r="E365" s="23"/>
    </row>
    <row r="366">
      <c r="D366" s="23"/>
      <c r="E366" s="23"/>
    </row>
    <row r="367">
      <c r="D367" s="23"/>
      <c r="E367" s="23"/>
    </row>
    <row r="368">
      <c r="D368" s="23"/>
      <c r="E368" s="23"/>
    </row>
    <row r="369">
      <c r="D369" s="23"/>
      <c r="E369" s="23"/>
    </row>
    <row r="370">
      <c r="D370" s="23"/>
      <c r="E370" s="23"/>
    </row>
    <row r="371">
      <c r="D371" s="23"/>
      <c r="E371" s="23"/>
    </row>
    <row r="372">
      <c r="D372" s="23"/>
      <c r="E372" s="23"/>
    </row>
    <row r="373">
      <c r="D373" s="23"/>
      <c r="E373" s="23"/>
    </row>
    <row r="374">
      <c r="D374" s="23"/>
      <c r="E374" s="23"/>
    </row>
    <row r="375">
      <c r="D375" s="23"/>
      <c r="E375" s="23"/>
    </row>
    <row r="376">
      <c r="D376" s="23"/>
      <c r="E376" s="23"/>
    </row>
    <row r="377">
      <c r="D377" s="23"/>
      <c r="E377" s="23"/>
    </row>
    <row r="378">
      <c r="D378" s="23"/>
      <c r="E378" s="23"/>
    </row>
    <row r="379">
      <c r="D379" s="23"/>
      <c r="E379" s="23"/>
    </row>
    <row r="380">
      <c r="D380" s="23"/>
      <c r="E380" s="23"/>
    </row>
    <row r="381">
      <c r="D381" s="23"/>
      <c r="E381" s="23"/>
    </row>
    <row r="382">
      <c r="D382" s="23"/>
      <c r="E382" s="23"/>
    </row>
    <row r="383">
      <c r="D383" s="23"/>
      <c r="E383" s="23"/>
    </row>
    <row r="384">
      <c r="D384" s="23"/>
      <c r="E384" s="23"/>
    </row>
    <row r="385">
      <c r="D385" s="23"/>
      <c r="E385" s="23"/>
    </row>
    <row r="386">
      <c r="D386" s="23"/>
      <c r="E386" s="23"/>
    </row>
    <row r="387">
      <c r="D387" s="23"/>
      <c r="E387" s="23"/>
    </row>
    <row r="388">
      <c r="D388" s="23"/>
      <c r="E388" s="23"/>
    </row>
    <row r="389">
      <c r="D389" s="23"/>
      <c r="E389" s="23"/>
    </row>
    <row r="390">
      <c r="D390" s="23"/>
      <c r="E390" s="23"/>
    </row>
    <row r="391">
      <c r="D391" s="23"/>
      <c r="E391" s="23"/>
    </row>
    <row r="392">
      <c r="D392" s="23"/>
      <c r="E392" s="23"/>
    </row>
    <row r="393">
      <c r="D393" s="23"/>
      <c r="E393" s="23"/>
    </row>
    <row r="394">
      <c r="D394" s="23"/>
      <c r="E394" s="23"/>
    </row>
    <row r="395">
      <c r="D395" s="23"/>
      <c r="E395" s="23"/>
    </row>
    <row r="396">
      <c r="D396" s="23"/>
      <c r="E396" s="23"/>
    </row>
    <row r="397">
      <c r="D397" s="23"/>
      <c r="E397" s="23"/>
    </row>
    <row r="398">
      <c r="D398" s="23"/>
      <c r="E398" s="23"/>
    </row>
    <row r="399">
      <c r="D399" s="23"/>
      <c r="E399" s="23"/>
    </row>
    <row r="400">
      <c r="D400" s="23"/>
      <c r="E400" s="23"/>
    </row>
    <row r="401">
      <c r="D401" s="23"/>
      <c r="E401" s="23"/>
    </row>
    <row r="402">
      <c r="D402" s="23"/>
      <c r="E402" s="23"/>
    </row>
    <row r="403">
      <c r="D403" s="23"/>
      <c r="E403" s="23"/>
    </row>
    <row r="404">
      <c r="D404" s="23"/>
      <c r="E404" s="23"/>
    </row>
    <row r="405">
      <c r="D405" s="23"/>
      <c r="E405" s="23"/>
    </row>
    <row r="406">
      <c r="D406" s="23"/>
      <c r="E406" s="23"/>
    </row>
    <row r="407">
      <c r="D407" s="23"/>
      <c r="E407" s="23"/>
    </row>
    <row r="408">
      <c r="D408" s="23"/>
      <c r="E408" s="23"/>
    </row>
    <row r="409">
      <c r="D409" s="23"/>
      <c r="E409" s="23"/>
    </row>
    <row r="410">
      <c r="D410" s="23"/>
      <c r="E410" s="23"/>
    </row>
    <row r="411">
      <c r="D411" s="23"/>
      <c r="E411" s="23"/>
    </row>
    <row r="412">
      <c r="D412" s="23"/>
      <c r="E412" s="23"/>
    </row>
    <row r="413">
      <c r="D413" s="23"/>
      <c r="E413" s="23"/>
    </row>
    <row r="414">
      <c r="D414" s="23"/>
      <c r="E414" s="23"/>
    </row>
    <row r="415">
      <c r="D415" s="23"/>
      <c r="E415" s="23"/>
    </row>
    <row r="416">
      <c r="D416" s="23"/>
      <c r="E416" s="23"/>
    </row>
    <row r="417">
      <c r="D417" s="23"/>
      <c r="E417" s="23"/>
    </row>
    <row r="418">
      <c r="D418" s="23"/>
      <c r="E418" s="23"/>
    </row>
    <row r="419">
      <c r="D419" s="23"/>
      <c r="E419" s="23"/>
    </row>
    <row r="420">
      <c r="D420" s="23"/>
      <c r="E420" s="23"/>
    </row>
    <row r="421">
      <c r="D421" s="23"/>
      <c r="E421" s="23"/>
    </row>
    <row r="422">
      <c r="D422" s="23"/>
      <c r="E422" s="23"/>
    </row>
    <row r="423">
      <c r="D423" s="23"/>
      <c r="E423" s="23"/>
    </row>
    <row r="424">
      <c r="D424" s="23"/>
      <c r="E424" s="23"/>
    </row>
    <row r="425">
      <c r="D425" s="23"/>
      <c r="E425" s="23"/>
    </row>
    <row r="426">
      <c r="D426" s="23"/>
      <c r="E426" s="23"/>
    </row>
    <row r="427">
      <c r="D427" s="23"/>
      <c r="E427" s="23"/>
    </row>
    <row r="428">
      <c r="D428" s="23"/>
      <c r="E428" s="23"/>
    </row>
    <row r="429">
      <c r="D429" s="23"/>
      <c r="E429" s="23"/>
    </row>
    <row r="430">
      <c r="D430" s="23"/>
      <c r="E430" s="23"/>
    </row>
    <row r="431">
      <c r="D431" s="23"/>
      <c r="E431" s="23"/>
    </row>
    <row r="432">
      <c r="D432" s="23"/>
      <c r="E432" s="23"/>
    </row>
    <row r="433">
      <c r="D433" s="23"/>
      <c r="E433" s="23"/>
    </row>
    <row r="434">
      <c r="D434" s="23"/>
      <c r="E434" s="23"/>
    </row>
    <row r="435">
      <c r="D435" s="23"/>
      <c r="E435" s="23"/>
    </row>
    <row r="436">
      <c r="D436" s="23"/>
      <c r="E436" s="23"/>
    </row>
    <row r="437">
      <c r="D437" s="23"/>
      <c r="E437" s="23"/>
    </row>
    <row r="438">
      <c r="D438" s="23"/>
      <c r="E438" s="23"/>
    </row>
    <row r="439">
      <c r="D439" s="23"/>
      <c r="E439" s="23"/>
    </row>
    <row r="440">
      <c r="D440" s="23"/>
      <c r="E440" s="23"/>
    </row>
    <row r="441">
      <c r="D441" s="23"/>
      <c r="E441" s="23"/>
    </row>
    <row r="442">
      <c r="D442" s="23"/>
      <c r="E442" s="23"/>
    </row>
    <row r="443">
      <c r="D443" s="23"/>
      <c r="E443" s="23"/>
    </row>
    <row r="444">
      <c r="D444" s="23"/>
      <c r="E444" s="23"/>
    </row>
    <row r="445">
      <c r="D445" s="23"/>
      <c r="E445" s="23"/>
    </row>
    <row r="446">
      <c r="D446" s="23"/>
      <c r="E446" s="23"/>
    </row>
    <row r="447">
      <c r="D447" s="23"/>
      <c r="E447" s="23"/>
    </row>
    <row r="448">
      <c r="D448" s="23"/>
      <c r="E448" s="23"/>
    </row>
    <row r="449">
      <c r="D449" s="23"/>
      <c r="E449" s="23"/>
    </row>
    <row r="450">
      <c r="D450" s="23"/>
      <c r="E450" s="23"/>
    </row>
    <row r="451">
      <c r="D451" s="23"/>
      <c r="E451" s="23"/>
    </row>
    <row r="452">
      <c r="D452" s="23"/>
      <c r="E452" s="23"/>
    </row>
    <row r="453">
      <c r="D453" s="23"/>
      <c r="E453" s="23"/>
    </row>
    <row r="454">
      <c r="D454" s="23"/>
      <c r="E454" s="23"/>
    </row>
    <row r="455">
      <c r="D455" s="23"/>
      <c r="E455" s="23"/>
    </row>
    <row r="456">
      <c r="D456" s="23"/>
      <c r="E456" s="23"/>
    </row>
    <row r="457">
      <c r="D457" s="23"/>
      <c r="E457" s="23"/>
    </row>
    <row r="458">
      <c r="D458" s="23"/>
      <c r="E458" s="23"/>
    </row>
    <row r="459">
      <c r="D459" s="23"/>
      <c r="E459" s="23"/>
    </row>
    <row r="460">
      <c r="D460" s="23"/>
      <c r="E460" s="23"/>
    </row>
    <row r="461">
      <c r="D461" s="23"/>
      <c r="E461" s="23"/>
    </row>
    <row r="462">
      <c r="D462" s="23"/>
      <c r="E462" s="23"/>
    </row>
    <row r="463">
      <c r="D463" s="23"/>
      <c r="E463" s="23"/>
    </row>
    <row r="464">
      <c r="D464" s="23"/>
      <c r="E464" s="23"/>
    </row>
    <row r="465">
      <c r="D465" s="23"/>
      <c r="E465" s="23"/>
    </row>
    <row r="466">
      <c r="D466" s="23"/>
      <c r="E466" s="23"/>
    </row>
    <row r="467">
      <c r="D467" s="23"/>
      <c r="E467" s="23"/>
    </row>
    <row r="468">
      <c r="D468" s="23"/>
      <c r="E468" s="23"/>
    </row>
    <row r="469">
      <c r="D469" s="23"/>
      <c r="E469" s="23"/>
    </row>
    <row r="470">
      <c r="D470" s="23"/>
      <c r="E470" s="23"/>
    </row>
    <row r="471">
      <c r="D471" s="23"/>
      <c r="E471" s="23"/>
    </row>
    <row r="472">
      <c r="D472" s="23"/>
      <c r="E472" s="23"/>
    </row>
    <row r="473">
      <c r="D473" s="23"/>
      <c r="E473" s="23"/>
    </row>
    <row r="474">
      <c r="D474" s="23"/>
      <c r="E474" s="23"/>
    </row>
    <row r="475">
      <c r="D475" s="23"/>
      <c r="E475" s="23"/>
    </row>
    <row r="476">
      <c r="D476" s="23"/>
      <c r="E476" s="23"/>
    </row>
    <row r="477">
      <c r="D477" s="23"/>
      <c r="E477" s="23"/>
    </row>
    <row r="478">
      <c r="D478" s="23"/>
      <c r="E478" s="23"/>
    </row>
    <row r="479">
      <c r="D479" s="23"/>
      <c r="E479" s="23"/>
    </row>
    <row r="480">
      <c r="D480" s="23"/>
      <c r="E480" s="23"/>
    </row>
    <row r="481">
      <c r="D481" s="23"/>
      <c r="E481" s="23"/>
    </row>
    <row r="482">
      <c r="D482" s="23"/>
      <c r="E482" s="23"/>
    </row>
    <row r="483">
      <c r="D483" s="23"/>
      <c r="E483" s="23"/>
    </row>
    <row r="484">
      <c r="D484" s="23"/>
      <c r="E484" s="23"/>
    </row>
    <row r="485">
      <c r="D485" s="23"/>
      <c r="E485" s="23"/>
    </row>
    <row r="486">
      <c r="D486" s="23"/>
      <c r="E486" s="23"/>
    </row>
    <row r="487">
      <c r="D487" s="23"/>
      <c r="E487" s="23"/>
    </row>
    <row r="488">
      <c r="D488" s="23"/>
      <c r="E488" s="23"/>
    </row>
    <row r="489">
      <c r="D489" s="23"/>
      <c r="E489" s="23"/>
    </row>
    <row r="490">
      <c r="D490" s="23"/>
      <c r="E490" s="23"/>
    </row>
    <row r="491">
      <c r="D491" s="23"/>
      <c r="E491" s="23"/>
    </row>
    <row r="492">
      <c r="D492" s="23"/>
      <c r="E492" s="23"/>
    </row>
    <row r="493">
      <c r="D493" s="23"/>
      <c r="E493" s="23"/>
    </row>
    <row r="494">
      <c r="D494" s="23"/>
      <c r="E494" s="23"/>
    </row>
    <row r="495">
      <c r="D495" s="23"/>
      <c r="E495" s="23"/>
    </row>
    <row r="496">
      <c r="D496" s="23"/>
      <c r="E496" s="23"/>
    </row>
    <row r="497">
      <c r="D497" s="23"/>
      <c r="E497" s="23"/>
    </row>
    <row r="498">
      <c r="D498" s="23"/>
      <c r="E498" s="23"/>
    </row>
    <row r="499">
      <c r="D499" s="23"/>
      <c r="E499" s="23"/>
    </row>
    <row r="500">
      <c r="D500" s="23"/>
      <c r="E500" s="23"/>
    </row>
    <row r="501">
      <c r="D501" s="23"/>
      <c r="E501" s="23"/>
    </row>
    <row r="502">
      <c r="D502" s="23"/>
      <c r="E502" s="23"/>
    </row>
    <row r="503">
      <c r="D503" s="23"/>
      <c r="E503" s="23"/>
    </row>
    <row r="504">
      <c r="D504" s="23"/>
      <c r="E504" s="23"/>
    </row>
    <row r="505">
      <c r="D505" s="23"/>
      <c r="E505" s="23"/>
    </row>
    <row r="506">
      <c r="D506" s="23"/>
      <c r="E506" s="23"/>
    </row>
    <row r="507">
      <c r="D507" s="23"/>
      <c r="E507" s="23"/>
    </row>
    <row r="508">
      <c r="D508" s="23"/>
      <c r="E508" s="23"/>
    </row>
    <row r="509">
      <c r="D509" s="23"/>
      <c r="E509" s="23"/>
    </row>
    <row r="510">
      <c r="D510" s="23"/>
      <c r="E510" s="23"/>
    </row>
    <row r="511">
      <c r="D511" s="23"/>
      <c r="E511" s="23"/>
    </row>
    <row r="512">
      <c r="D512" s="23"/>
      <c r="E512" s="23"/>
    </row>
    <row r="513">
      <c r="D513" s="23"/>
      <c r="E513" s="23"/>
    </row>
    <row r="514">
      <c r="D514" s="23"/>
      <c r="E514" s="23"/>
    </row>
    <row r="515">
      <c r="D515" s="23"/>
      <c r="E515" s="23"/>
    </row>
    <row r="516">
      <c r="D516" s="23"/>
      <c r="E516" s="23"/>
    </row>
    <row r="517">
      <c r="D517" s="23"/>
      <c r="E517" s="23"/>
    </row>
    <row r="518">
      <c r="D518" s="23"/>
      <c r="E518" s="23"/>
    </row>
    <row r="519">
      <c r="D519" s="23"/>
      <c r="E519" s="23"/>
    </row>
    <row r="520">
      <c r="D520" s="23"/>
      <c r="E520" s="23"/>
    </row>
    <row r="521">
      <c r="D521" s="23"/>
      <c r="E521" s="23"/>
    </row>
    <row r="522">
      <c r="D522" s="23"/>
      <c r="E522" s="23"/>
    </row>
    <row r="523">
      <c r="D523" s="23"/>
      <c r="E523" s="23"/>
    </row>
    <row r="524">
      <c r="D524" s="23"/>
      <c r="E524" s="23"/>
    </row>
    <row r="525">
      <c r="D525" s="23"/>
      <c r="E525" s="23"/>
    </row>
    <row r="526">
      <c r="D526" s="23"/>
      <c r="E526" s="23"/>
    </row>
    <row r="527">
      <c r="D527" s="23"/>
      <c r="E527" s="23"/>
    </row>
    <row r="528">
      <c r="D528" s="23"/>
      <c r="E528" s="23"/>
    </row>
    <row r="529">
      <c r="D529" s="23"/>
      <c r="E529" s="23"/>
    </row>
    <row r="530">
      <c r="D530" s="23"/>
      <c r="E530" s="23"/>
    </row>
    <row r="531">
      <c r="D531" s="23"/>
      <c r="E531" s="23"/>
    </row>
    <row r="532">
      <c r="D532" s="23"/>
      <c r="E532" s="23"/>
    </row>
    <row r="533">
      <c r="D533" s="23"/>
      <c r="E533" s="23"/>
    </row>
    <row r="534">
      <c r="D534" s="23"/>
      <c r="E534" s="23"/>
    </row>
    <row r="535">
      <c r="D535" s="23"/>
      <c r="E535" s="23"/>
    </row>
    <row r="536">
      <c r="D536" s="23"/>
      <c r="E536" s="23"/>
    </row>
    <row r="537">
      <c r="D537" s="23"/>
      <c r="E537" s="23"/>
    </row>
    <row r="538">
      <c r="D538" s="23"/>
      <c r="E538" s="23"/>
    </row>
    <row r="539">
      <c r="D539" s="23"/>
      <c r="E539" s="23"/>
    </row>
    <row r="540">
      <c r="D540" s="23"/>
      <c r="E540" s="23"/>
    </row>
    <row r="541">
      <c r="D541" s="23"/>
      <c r="E541" s="23"/>
    </row>
    <row r="542">
      <c r="D542" s="23"/>
      <c r="E542" s="23"/>
    </row>
    <row r="543">
      <c r="D543" s="23"/>
      <c r="E543" s="23"/>
    </row>
    <row r="544">
      <c r="D544" s="23"/>
      <c r="E544" s="23"/>
    </row>
    <row r="545">
      <c r="D545" s="23"/>
      <c r="E545" s="23"/>
    </row>
    <row r="546">
      <c r="D546" s="23"/>
      <c r="E546" s="23"/>
    </row>
    <row r="547">
      <c r="D547" s="23"/>
      <c r="E547" s="23"/>
    </row>
    <row r="548">
      <c r="D548" s="23"/>
      <c r="E548" s="23"/>
    </row>
    <row r="549">
      <c r="D549" s="23"/>
      <c r="E549" s="23"/>
    </row>
    <row r="550">
      <c r="D550" s="23"/>
      <c r="E550" s="23"/>
    </row>
    <row r="551">
      <c r="D551" s="23"/>
      <c r="E551" s="23"/>
    </row>
    <row r="552">
      <c r="D552" s="23"/>
      <c r="E552" s="23"/>
    </row>
    <row r="553">
      <c r="D553" s="23"/>
      <c r="E553" s="23"/>
    </row>
    <row r="554">
      <c r="D554" s="23"/>
      <c r="E554" s="23"/>
    </row>
    <row r="555">
      <c r="D555" s="23"/>
      <c r="E555" s="23"/>
    </row>
    <row r="556">
      <c r="D556" s="23"/>
      <c r="E556" s="23"/>
    </row>
    <row r="557">
      <c r="D557" s="23"/>
      <c r="E557" s="23"/>
    </row>
    <row r="558">
      <c r="D558" s="23"/>
      <c r="E558" s="23"/>
    </row>
    <row r="559">
      <c r="D559" s="23"/>
      <c r="E559" s="23"/>
    </row>
    <row r="560">
      <c r="D560" s="23"/>
      <c r="E560" s="23"/>
    </row>
    <row r="561">
      <c r="D561" s="23"/>
      <c r="E561" s="23"/>
    </row>
    <row r="562">
      <c r="D562" s="23"/>
      <c r="E562" s="23"/>
    </row>
    <row r="563">
      <c r="D563" s="23"/>
      <c r="E563" s="23"/>
    </row>
    <row r="564">
      <c r="D564" s="23"/>
      <c r="E564" s="23"/>
    </row>
    <row r="565">
      <c r="D565" s="23"/>
      <c r="E565" s="23"/>
    </row>
    <row r="566">
      <c r="D566" s="23"/>
      <c r="E566" s="23"/>
    </row>
    <row r="567">
      <c r="D567" s="23"/>
      <c r="E567" s="23"/>
    </row>
    <row r="568">
      <c r="D568" s="23"/>
      <c r="E568" s="23"/>
    </row>
    <row r="569">
      <c r="D569" s="23"/>
      <c r="E569" s="23"/>
    </row>
    <row r="570">
      <c r="D570" s="23"/>
      <c r="E570" s="23"/>
    </row>
    <row r="571">
      <c r="D571" s="23"/>
      <c r="E571" s="23"/>
    </row>
    <row r="572">
      <c r="D572" s="23"/>
      <c r="E572" s="23"/>
    </row>
    <row r="573">
      <c r="D573" s="23"/>
      <c r="E573" s="23"/>
    </row>
    <row r="574">
      <c r="D574" s="23"/>
      <c r="E574" s="23"/>
    </row>
    <row r="575">
      <c r="D575" s="23"/>
      <c r="E575" s="23"/>
    </row>
    <row r="576">
      <c r="D576" s="23"/>
      <c r="E576" s="23"/>
    </row>
    <row r="577">
      <c r="D577" s="23"/>
      <c r="E577" s="23"/>
    </row>
    <row r="578">
      <c r="D578" s="23"/>
      <c r="E578" s="23"/>
    </row>
    <row r="579">
      <c r="D579" s="23"/>
      <c r="E579" s="23"/>
    </row>
    <row r="580">
      <c r="D580" s="23"/>
      <c r="E580" s="23"/>
    </row>
    <row r="581">
      <c r="D581" s="23"/>
      <c r="E581" s="23"/>
    </row>
    <row r="582">
      <c r="D582" s="23"/>
      <c r="E582" s="23"/>
    </row>
    <row r="583">
      <c r="D583" s="23"/>
      <c r="E583" s="23"/>
    </row>
    <row r="584">
      <c r="D584" s="23"/>
      <c r="E584" s="23"/>
    </row>
    <row r="585">
      <c r="D585" s="23"/>
      <c r="E585" s="23"/>
    </row>
    <row r="586">
      <c r="D586" s="23"/>
      <c r="E586" s="23"/>
    </row>
    <row r="587">
      <c r="D587" s="23"/>
      <c r="E587" s="23"/>
    </row>
    <row r="588">
      <c r="D588" s="23"/>
      <c r="E588" s="23"/>
    </row>
    <row r="589">
      <c r="D589" s="23"/>
      <c r="E589" s="23"/>
    </row>
    <row r="590">
      <c r="D590" s="23"/>
      <c r="E590" s="23"/>
    </row>
    <row r="591">
      <c r="D591" s="23"/>
      <c r="E591" s="23"/>
    </row>
    <row r="592">
      <c r="D592" s="23"/>
      <c r="E592" s="23"/>
    </row>
    <row r="593">
      <c r="D593" s="23"/>
      <c r="E593" s="23"/>
    </row>
    <row r="594">
      <c r="D594" s="23"/>
      <c r="E594" s="23"/>
    </row>
    <row r="595">
      <c r="D595" s="23"/>
      <c r="E595" s="23"/>
    </row>
    <row r="596">
      <c r="D596" s="23"/>
      <c r="E596" s="23"/>
    </row>
    <row r="597">
      <c r="D597" s="23"/>
      <c r="E597" s="23"/>
    </row>
    <row r="598">
      <c r="D598" s="23"/>
      <c r="E598" s="23"/>
    </row>
    <row r="599">
      <c r="D599" s="23"/>
      <c r="E599" s="23"/>
    </row>
    <row r="600">
      <c r="D600" s="23"/>
      <c r="E600" s="23"/>
    </row>
    <row r="601">
      <c r="D601" s="23"/>
      <c r="E601" s="23"/>
    </row>
    <row r="602">
      <c r="D602" s="23"/>
      <c r="E602" s="23"/>
    </row>
    <row r="603">
      <c r="D603" s="23"/>
      <c r="E603" s="23"/>
    </row>
    <row r="604">
      <c r="D604" s="23"/>
      <c r="E604" s="23"/>
    </row>
    <row r="605">
      <c r="D605" s="23"/>
      <c r="E605" s="23"/>
    </row>
    <row r="606">
      <c r="D606" s="23"/>
      <c r="E606" s="23"/>
    </row>
    <row r="607">
      <c r="D607" s="23"/>
      <c r="E607" s="23"/>
    </row>
    <row r="608">
      <c r="D608" s="23"/>
      <c r="E608" s="23"/>
    </row>
    <row r="609">
      <c r="D609" s="23"/>
      <c r="E609" s="23"/>
    </row>
    <row r="610">
      <c r="D610" s="23"/>
      <c r="E610" s="23"/>
    </row>
    <row r="611">
      <c r="D611" s="23"/>
      <c r="E611" s="23"/>
    </row>
    <row r="612">
      <c r="D612" s="23"/>
      <c r="E612" s="23"/>
    </row>
    <row r="613">
      <c r="D613" s="23"/>
      <c r="E613" s="23"/>
    </row>
    <row r="614">
      <c r="D614" s="23"/>
      <c r="E614" s="23"/>
    </row>
    <row r="615">
      <c r="D615" s="23"/>
      <c r="E615" s="23"/>
    </row>
    <row r="616">
      <c r="D616" s="23"/>
      <c r="E616" s="23"/>
    </row>
    <row r="617">
      <c r="D617" s="23"/>
      <c r="E617" s="23"/>
    </row>
    <row r="618">
      <c r="D618" s="23"/>
      <c r="E618" s="23"/>
    </row>
    <row r="619">
      <c r="D619" s="23"/>
      <c r="E619" s="23"/>
    </row>
    <row r="620">
      <c r="D620" s="23"/>
      <c r="E620" s="23"/>
    </row>
    <row r="621">
      <c r="D621" s="23"/>
      <c r="E621" s="23"/>
    </row>
    <row r="622">
      <c r="D622" s="23"/>
      <c r="E622" s="23"/>
    </row>
    <row r="623">
      <c r="D623" s="23"/>
      <c r="E623" s="23"/>
    </row>
    <row r="624">
      <c r="D624" s="23"/>
      <c r="E624" s="23"/>
    </row>
    <row r="625">
      <c r="D625" s="23"/>
      <c r="E625" s="23"/>
    </row>
    <row r="626">
      <c r="D626" s="23"/>
      <c r="E626" s="23"/>
    </row>
    <row r="627">
      <c r="D627" s="23"/>
      <c r="E627" s="23"/>
    </row>
    <row r="628">
      <c r="D628" s="23"/>
      <c r="E628" s="23"/>
    </row>
    <row r="629">
      <c r="D629" s="23"/>
      <c r="E629" s="23"/>
    </row>
    <row r="630">
      <c r="D630" s="23"/>
      <c r="E630" s="23"/>
    </row>
    <row r="631">
      <c r="D631" s="23"/>
      <c r="E631" s="23"/>
    </row>
    <row r="632">
      <c r="D632" s="23"/>
      <c r="E632" s="23"/>
    </row>
    <row r="633">
      <c r="D633" s="23"/>
      <c r="E633" s="23"/>
    </row>
    <row r="634">
      <c r="D634" s="23"/>
      <c r="E634" s="23"/>
    </row>
    <row r="635">
      <c r="D635" s="23"/>
      <c r="E635" s="23"/>
    </row>
    <row r="636">
      <c r="D636" s="23"/>
      <c r="E636" s="23"/>
    </row>
    <row r="637">
      <c r="D637" s="23"/>
      <c r="E637" s="23"/>
    </row>
    <row r="638">
      <c r="D638" s="23"/>
      <c r="E638" s="23"/>
    </row>
    <row r="639">
      <c r="D639" s="23"/>
      <c r="E639" s="23"/>
    </row>
    <row r="640">
      <c r="D640" s="23"/>
      <c r="E640" s="23"/>
    </row>
    <row r="641">
      <c r="D641" s="23"/>
      <c r="E641" s="23"/>
    </row>
    <row r="642">
      <c r="D642" s="23"/>
      <c r="E642" s="23"/>
    </row>
    <row r="643">
      <c r="D643" s="23"/>
      <c r="E643" s="23"/>
    </row>
    <row r="644">
      <c r="D644" s="23"/>
      <c r="E644" s="23"/>
    </row>
    <row r="645">
      <c r="D645" s="23"/>
      <c r="E645" s="23"/>
    </row>
    <row r="646">
      <c r="D646" s="23"/>
      <c r="E646" s="23"/>
    </row>
    <row r="647">
      <c r="D647" s="23"/>
      <c r="E647" s="23"/>
    </row>
    <row r="648">
      <c r="D648" s="23"/>
      <c r="E648" s="23"/>
    </row>
    <row r="649">
      <c r="D649" s="23"/>
      <c r="E649" s="23"/>
    </row>
    <row r="650">
      <c r="D650" s="23"/>
      <c r="E650" s="23"/>
    </row>
    <row r="651">
      <c r="D651" s="23"/>
      <c r="E651" s="23"/>
    </row>
    <row r="652">
      <c r="D652" s="23"/>
      <c r="E652" s="23"/>
    </row>
    <row r="653">
      <c r="D653" s="23"/>
      <c r="E653" s="23"/>
    </row>
    <row r="654">
      <c r="D654" s="23"/>
      <c r="E654" s="23"/>
    </row>
    <row r="655">
      <c r="D655" s="23"/>
      <c r="E655" s="23"/>
    </row>
    <row r="656">
      <c r="D656" s="23"/>
      <c r="E656" s="23"/>
    </row>
    <row r="657">
      <c r="D657" s="23"/>
      <c r="E657" s="23"/>
    </row>
    <row r="658">
      <c r="D658" s="23"/>
      <c r="E658" s="23"/>
    </row>
    <row r="659">
      <c r="D659" s="23"/>
      <c r="E659" s="23"/>
    </row>
    <row r="660">
      <c r="D660" s="23"/>
      <c r="E660" s="23"/>
    </row>
    <row r="661">
      <c r="D661" s="23"/>
      <c r="E661" s="23"/>
    </row>
    <row r="662">
      <c r="D662" s="23"/>
      <c r="E662" s="23"/>
    </row>
    <row r="663">
      <c r="D663" s="23"/>
      <c r="E663" s="23"/>
    </row>
    <row r="664">
      <c r="D664" s="23"/>
      <c r="E664" s="23"/>
    </row>
    <row r="665">
      <c r="D665" s="23"/>
      <c r="E665" s="23"/>
    </row>
    <row r="666">
      <c r="D666" s="23"/>
      <c r="E666" s="23"/>
    </row>
    <row r="667">
      <c r="D667" s="23"/>
      <c r="E667" s="23"/>
    </row>
    <row r="668">
      <c r="D668" s="23"/>
      <c r="E668" s="23"/>
    </row>
    <row r="669">
      <c r="D669" s="23"/>
      <c r="E669" s="23"/>
    </row>
    <row r="670">
      <c r="D670" s="23"/>
      <c r="E670" s="23"/>
    </row>
    <row r="671">
      <c r="D671" s="23"/>
      <c r="E671" s="23"/>
    </row>
    <row r="672">
      <c r="D672" s="23"/>
      <c r="E672" s="23"/>
    </row>
    <row r="673">
      <c r="D673" s="23"/>
      <c r="E673" s="23"/>
    </row>
    <row r="674">
      <c r="D674" s="23"/>
      <c r="E674" s="23"/>
    </row>
    <row r="675">
      <c r="D675" s="23"/>
      <c r="E675" s="23"/>
    </row>
    <row r="676">
      <c r="D676" s="23"/>
      <c r="E676" s="23"/>
    </row>
    <row r="677">
      <c r="D677" s="23"/>
      <c r="E677" s="23"/>
    </row>
    <row r="678">
      <c r="D678" s="23"/>
      <c r="E678" s="23"/>
    </row>
    <row r="679">
      <c r="D679" s="23"/>
      <c r="E679" s="23"/>
    </row>
    <row r="680">
      <c r="D680" s="23"/>
      <c r="E680" s="23"/>
    </row>
    <row r="681">
      <c r="D681" s="23"/>
      <c r="E681" s="23"/>
    </row>
    <row r="682">
      <c r="D682" s="23"/>
      <c r="E682" s="23"/>
    </row>
    <row r="683">
      <c r="D683" s="23"/>
      <c r="E683" s="23"/>
    </row>
    <row r="684">
      <c r="D684" s="23"/>
      <c r="E684" s="23"/>
    </row>
    <row r="685">
      <c r="D685" s="23"/>
      <c r="E685" s="23"/>
    </row>
    <row r="686">
      <c r="D686" s="23"/>
      <c r="E686" s="23"/>
    </row>
    <row r="687">
      <c r="D687" s="23"/>
      <c r="E687" s="23"/>
    </row>
    <row r="688">
      <c r="D688" s="23"/>
      <c r="E688" s="23"/>
    </row>
    <row r="689">
      <c r="D689" s="23"/>
      <c r="E689" s="23"/>
    </row>
    <row r="690">
      <c r="D690" s="23"/>
      <c r="E690" s="23"/>
    </row>
    <row r="691">
      <c r="D691" s="23"/>
      <c r="E691" s="23"/>
    </row>
    <row r="692">
      <c r="D692" s="23"/>
      <c r="E692" s="23"/>
    </row>
    <row r="693">
      <c r="D693" s="23"/>
      <c r="E693" s="23"/>
    </row>
    <row r="694">
      <c r="D694" s="23"/>
      <c r="E694" s="23"/>
    </row>
    <row r="695">
      <c r="D695" s="23"/>
      <c r="E695" s="23"/>
    </row>
    <row r="696">
      <c r="D696" s="23"/>
      <c r="E696" s="23"/>
    </row>
    <row r="697">
      <c r="D697" s="23"/>
      <c r="E697" s="23"/>
    </row>
    <row r="698">
      <c r="D698" s="23"/>
      <c r="E698" s="23"/>
    </row>
    <row r="699">
      <c r="D699" s="23"/>
      <c r="E699" s="23"/>
    </row>
    <row r="700">
      <c r="D700" s="23"/>
      <c r="E700" s="23"/>
    </row>
    <row r="701">
      <c r="D701" s="23"/>
      <c r="E701" s="23"/>
    </row>
    <row r="702">
      <c r="D702" s="23"/>
      <c r="E702" s="23"/>
    </row>
    <row r="703">
      <c r="D703" s="23"/>
      <c r="E703" s="23"/>
    </row>
    <row r="704">
      <c r="D704" s="23"/>
      <c r="E704" s="23"/>
    </row>
    <row r="705">
      <c r="D705" s="23"/>
      <c r="E705" s="23"/>
    </row>
    <row r="706">
      <c r="D706" s="23"/>
      <c r="E706" s="23"/>
    </row>
    <row r="707">
      <c r="D707" s="23"/>
      <c r="E707" s="23"/>
    </row>
    <row r="708">
      <c r="D708" s="23"/>
      <c r="E708" s="23"/>
    </row>
    <row r="709">
      <c r="D709" s="23"/>
      <c r="E709" s="23"/>
    </row>
    <row r="710">
      <c r="D710" s="23"/>
      <c r="E710" s="23"/>
    </row>
    <row r="711">
      <c r="D711" s="23"/>
      <c r="E711" s="23"/>
    </row>
    <row r="712">
      <c r="D712" s="23"/>
      <c r="E712" s="23"/>
    </row>
    <row r="713">
      <c r="D713" s="23"/>
      <c r="E713" s="23"/>
    </row>
    <row r="714">
      <c r="D714" s="23"/>
      <c r="E714" s="23"/>
    </row>
    <row r="715">
      <c r="D715" s="23"/>
      <c r="E715" s="23"/>
    </row>
    <row r="716">
      <c r="D716" s="23"/>
      <c r="E716" s="23"/>
    </row>
    <row r="717">
      <c r="D717" s="23"/>
      <c r="E717" s="23"/>
    </row>
    <row r="718">
      <c r="D718" s="23"/>
      <c r="E718" s="23"/>
    </row>
    <row r="719">
      <c r="D719" s="23"/>
      <c r="E719" s="23"/>
    </row>
    <row r="720">
      <c r="D720" s="23"/>
      <c r="E720" s="23"/>
    </row>
    <row r="721">
      <c r="D721" s="23"/>
      <c r="E721" s="23"/>
    </row>
    <row r="722">
      <c r="D722" s="23"/>
      <c r="E722" s="23"/>
    </row>
    <row r="723">
      <c r="D723" s="23"/>
      <c r="E723" s="23"/>
    </row>
    <row r="724">
      <c r="D724" s="23"/>
      <c r="E724" s="23"/>
    </row>
    <row r="725">
      <c r="D725" s="23"/>
      <c r="E725" s="23"/>
    </row>
    <row r="726">
      <c r="D726" s="23"/>
      <c r="E726" s="23"/>
    </row>
    <row r="727">
      <c r="D727" s="23"/>
      <c r="E727" s="23"/>
    </row>
    <row r="728">
      <c r="D728" s="23"/>
      <c r="E728" s="23"/>
    </row>
    <row r="729">
      <c r="D729" s="23"/>
      <c r="E729" s="23"/>
    </row>
    <row r="730">
      <c r="D730" s="23"/>
      <c r="E730" s="23"/>
    </row>
    <row r="731">
      <c r="D731" s="23"/>
      <c r="E731" s="23"/>
    </row>
    <row r="732">
      <c r="D732" s="23"/>
      <c r="E732" s="23"/>
    </row>
    <row r="733">
      <c r="D733" s="23"/>
      <c r="E733" s="23"/>
    </row>
    <row r="734">
      <c r="D734" s="23"/>
      <c r="E734" s="23"/>
    </row>
    <row r="735">
      <c r="D735" s="23"/>
      <c r="E735" s="23"/>
    </row>
    <row r="736">
      <c r="D736" s="23"/>
      <c r="E736" s="23"/>
    </row>
    <row r="737">
      <c r="D737" s="23"/>
      <c r="E737" s="23"/>
    </row>
    <row r="738">
      <c r="D738" s="23"/>
      <c r="E738" s="23"/>
    </row>
    <row r="739">
      <c r="D739" s="23"/>
      <c r="E739" s="23"/>
    </row>
    <row r="740">
      <c r="D740" s="23"/>
      <c r="E740" s="23"/>
    </row>
    <row r="741">
      <c r="D741" s="23"/>
      <c r="E741" s="23"/>
    </row>
    <row r="742">
      <c r="D742" s="23"/>
      <c r="E742" s="23"/>
    </row>
    <row r="743">
      <c r="D743" s="23"/>
      <c r="E743" s="23"/>
    </row>
    <row r="744">
      <c r="D744" s="23"/>
      <c r="E744" s="23"/>
    </row>
    <row r="745">
      <c r="D745" s="23"/>
      <c r="E745" s="23"/>
    </row>
    <row r="746">
      <c r="D746" s="23"/>
      <c r="E746" s="23"/>
    </row>
    <row r="747">
      <c r="D747" s="23"/>
      <c r="E747" s="23"/>
    </row>
    <row r="748">
      <c r="D748" s="23"/>
      <c r="E748" s="23"/>
    </row>
    <row r="749">
      <c r="D749" s="23"/>
      <c r="E749" s="23"/>
    </row>
    <row r="750">
      <c r="D750" s="23"/>
      <c r="E750" s="23"/>
    </row>
    <row r="751">
      <c r="D751" s="23"/>
      <c r="E751" s="23"/>
    </row>
    <row r="752">
      <c r="D752" s="23"/>
      <c r="E752" s="23"/>
    </row>
    <row r="753">
      <c r="D753" s="23"/>
      <c r="E753" s="23"/>
    </row>
    <row r="754">
      <c r="D754" s="23"/>
      <c r="E754" s="23"/>
    </row>
    <row r="755">
      <c r="D755" s="23"/>
      <c r="E755" s="23"/>
    </row>
    <row r="756">
      <c r="D756" s="23"/>
      <c r="E756" s="23"/>
    </row>
    <row r="757">
      <c r="D757" s="23"/>
      <c r="E757" s="23"/>
    </row>
    <row r="758">
      <c r="D758" s="23"/>
      <c r="E758" s="23"/>
    </row>
    <row r="759">
      <c r="D759" s="23"/>
      <c r="E759" s="23"/>
    </row>
    <row r="760">
      <c r="D760" s="23"/>
      <c r="E760" s="23"/>
    </row>
    <row r="761">
      <c r="D761" s="23"/>
      <c r="E761" s="23"/>
    </row>
    <row r="762">
      <c r="D762" s="23"/>
      <c r="E762" s="23"/>
    </row>
    <row r="763">
      <c r="D763" s="23"/>
      <c r="E763" s="23"/>
    </row>
    <row r="764">
      <c r="D764" s="23"/>
      <c r="E764" s="23"/>
    </row>
    <row r="765">
      <c r="D765" s="23"/>
      <c r="E765" s="23"/>
    </row>
    <row r="766">
      <c r="D766" s="23"/>
      <c r="E766" s="23"/>
    </row>
    <row r="767">
      <c r="D767" s="23"/>
      <c r="E767" s="23"/>
    </row>
    <row r="768">
      <c r="D768" s="23"/>
      <c r="E768" s="23"/>
    </row>
    <row r="769">
      <c r="D769" s="23"/>
      <c r="E769" s="23"/>
    </row>
    <row r="770">
      <c r="D770" s="23"/>
      <c r="E770" s="23"/>
    </row>
    <row r="771">
      <c r="D771" s="23"/>
      <c r="E771" s="23"/>
    </row>
    <row r="772">
      <c r="D772" s="23"/>
      <c r="E772" s="23"/>
    </row>
    <row r="773">
      <c r="D773" s="23"/>
      <c r="E773" s="23"/>
    </row>
    <row r="774">
      <c r="D774" s="23"/>
      <c r="E774" s="23"/>
    </row>
    <row r="775">
      <c r="D775" s="23"/>
      <c r="E775" s="23"/>
    </row>
    <row r="776">
      <c r="D776" s="23"/>
      <c r="E776" s="23"/>
    </row>
    <row r="777">
      <c r="D777" s="23"/>
      <c r="E777" s="23"/>
    </row>
    <row r="778">
      <c r="D778" s="23"/>
      <c r="E778" s="23"/>
    </row>
    <row r="779">
      <c r="D779" s="23"/>
      <c r="E779" s="23"/>
    </row>
    <row r="780">
      <c r="D780" s="23"/>
      <c r="E780" s="23"/>
    </row>
    <row r="781">
      <c r="D781" s="23"/>
      <c r="E781" s="23"/>
    </row>
    <row r="782">
      <c r="D782" s="23"/>
      <c r="E782" s="23"/>
    </row>
    <row r="783">
      <c r="D783" s="23"/>
      <c r="E783" s="23"/>
    </row>
    <row r="784">
      <c r="D784" s="23"/>
      <c r="E784" s="23"/>
    </row>
    <row r="785">
      <c r="D785" s="23"/>
      <c r="E785" s="23"/>
    </row>
    <row r="786">
      <c r="D786" s="23"/>
      <c r="E786" s="23"/>
    </row>
    <row r="787">
      <c r="D787" s="23"/>
      <c r="E787" s="23"/>
    </row>
    <row r="788">
      <c r="D788" s="23"/>
      <c r="E788" s="23"/>
    </row>
    <row r="789">
      <c r="D789" s="23"/>
      <c r="E789" s="23"/>
    </row>
    <row r="790">
      <c r="D790" s="23"/>
      <c r="E790" s="23"/>
    </row>
    <row r="791">
      <c r="D791" s="23"/>
      <c r="E791" s="23"/>
    </row>
    <row r="792">
      <c r="D792" s="23"/>
      <c r="E792" s="23"/>
    </row>
    <row r="793">
      <c r="D793" s="23"/>
      <c r="E793" s="23"/>
    </row>
    <row r="794">
      <c r="D794" s="23"/>
      <c r="E794" s="23"/>
    </row>
    <row r="795">
      <c r="D795" s="23"/>
      <c r="E795" s="23"/>
    </row>
    <row r="796">
      <c r="D796" s="23"/>
      <c r="E796" s="23"/>
    </row>
    <row r="797">
      <c r="D797" s="23"/>
      <c r="E797" s="23"/>
    </row>
    <row r="798">
      <c r="D798" s="23"/>
      <c r="E798" s="23"/>
    </row>
    <row r="799">
      <c r="D799" s="23"/>
      <c r="E799" s="23"/>
    </row>
    <row r="800">
      <c r="D800" s="23"/>
      <c r="E800" s="23"/>
    </row>
    <row r="801">
      <c r="D801" s="23"/>
      <c r="E801" s="23"/>
    </row>
    <row r="802">
      <c r="D802" s="23"/>
      <c r="E802" s="23"/>
    </row>
    <row r="803">
      <c r="D803" s="23"/>
      <c r="E803" s="23"/>
    </row>
    <row r="804">
      <c r="D804" s="23"/>
      <c r="E804" s="23"/>
    </row>
    <row r="805">
      <c r="D805" s="23"/>
      <c r="E805" s="23"/>
    </row>
    <row r="806">
      <c r="D806" s="23"/>
      <c r="E806" s="23"/>
    </row>
    <row r="807">
      <c r="D807" s="23"/>
      <c r="E807" s="23"/>
    </row>
    <row r="808">
      <c r="D808" s="23"/>
      <c r="E808" s="23"/>
    </row>
    <row r="809">
      <c r="D809" s="23"/>
      <c r="E809" s="23"/>
    </row>
    <row r="810">
      <c r="D810" s="23"/>
      <c r="E810" s="23"/>
    </row>
    <row r="811">
      <c r="D811" s="23"/>
      <c r="E811" s="23"/>
    </row>
    <row r="812">
      <c r="D812" s="23"/>
      <c r="E812" s="23"/>
    </row>
    <row r="813">
      <c r="D813" s="23"/>
      <c r="E813" s="23"/>
    </row>
    <row r="814">
      <c r="D814" s="23"/>
      <c r="E814" s="23"/>
    </row>
    <row r="815">
      <c r="D815" s="23"/>
      <c r="E815" s="23"/>
    </row>
    <row r="816">
      <c r="D816" s="23"/>
      <c r="E816" s="23"/>
    </row>
    <row r="817">
      <c r="D817" s="23"/>
      <c r="E817" s="23"/>
    </row>
    <row r="818">
      <c r="D818" s="23"/>
      <c r="E818" s="23"/>
    </row>
    <row r="819">
      <c r="D819" s="23"/>
      <c r="E819" s="23"/>
    </row>
    <row r="820">
      <c r="D820" s="23"/>
      <c r="E820" s="23"/>
    </row>
    <row r="821">
      <c r="D821" s="23"/>
      <c r="E821" s="23"/>
    </row>
    <row r="822">
      <c r="D822" s="23"/>
      <c r="E822" s="23"/>
    </row>
    <row r="823">
      <c r="D823" s="23"/>
      <c r="E823" s="23"/>
    </row>
    <row r="824">
      <c r="D824" s="23"/>
      <c r="E824" s="23"/>
    </row>
    <row r="825">
      <c r="D825" s="23"/>
      <c r="E825" s="23"/>
    </row>
    <row r="826">
      <c r="D826" s="23"/>
      <c r="E826" s="23"/>
    </row>
    <row r="827">
      <c r="D827" s="23"/>
      <c r="E827" s="23"/>
    </row>
    <row r="828">
      <c r="D828" s="23"/>
      <c r="E828" s="23"/>
    </row>
    <row r="829">
      <c r="D829" s="23"/>
      <c r="E829" s="23"/>
    </row>
    <row r="830">
      <c r="D830" s="23"/>
      <c r="E830" s="23"/>
    </row>
    <row r="831">
      <c r="D831" s="23"/>
      <c r="E831" s="23"/>
    </row>
    <row r="832">
      <c r="D832" s="23"/>
      <c r="E832" s="23"/>
    </row>
    <row r="833">
      <c r="D833" s="23"/>
      <c r="E833" s="23"/>
    </row>
    <row r="834">
      <c r="D834" s="23"/>
      <c r="E834" s="23"/>
    </row>
    <row r="835">
      <c r="D835" s="23"/>
      <c r="E835" s="23"/>
    </row>
    <row r="836">
      <c r="D836" s="23"/>
      <c r="E836" s="23"/>
    </row>
    <row r="837">
      <c r="D837" s="23"/>
      <c r="E837" s="23"/>
    </row>
    <row r="838">
      <c r="D838" s="23"/>
      <c r="E838" s="23"/>
    </row>
    <row r="839">
      <c r="D839" s="23"/>
      <c r="E839" s="23"/>
    </row>
    <row r="840">
      <c r="D840" s="23"/>
      <c r="E840" s="23"/>
    </row>
    <row r="841">
      <c r="D841" s="23"/>
      <c r="E841" s="23"/>
    </row>
    <row r="842">
      <c r="D842" s="23"/>
      <c r="E842" s="23"/>
    </row>
    <row r="843">
      <c r="D843" s="23"/>
      <c r="E843" s="23"/>
    </row>
    <row r="844">
      <c r="D844" s="23"/>
      <c r="E844" s="23"/>
    </row>
    <row r="845">
      <c r="D845" s="23"/>
      <c r="E845" s="23"/>
    </row>
    <row r="846">
      <c r="D846" s="23"/>
      <c r="E846" s="23"/>
    </row>
    <row r="847">
      <c r="D847" s="23"/>
      <c r="E847" s="23"/>
    </row>
    <row r="848">
      <c r="D848" s="23"/>
      <c r="E848" s="23"/>
    </row>
    <row r="849">
      <c r="D849" s="23"/>
      <c r="E849" s="23"/>
    </row>
    <row r="850">
      <c r="D850" s="23"/>
      <c r="E850" s="23"/>
    </row>
    <row r="851">
      <c r="D851" s="23"/>
      <c r="E851" s="23"/>
    </row>
    <row r="852">
      <c r="D852" s="23"/>
      <c r="E852" s="23"/>
    </row>
    <row r="853">
      <c r="D853" s="23"/>
      <c r="E853" s="23"/>
    </row>
    <row r="854">
      <c r="D854" s="23"/>
      <c r="E854" s="23"/>
    </row>
    <row r="855">
      <c r="D855" s="23"/>
      <c r="E855" s="23"/>
    </row>
    <row r="856">
      <c r="D856" s="23"/>
      <c r="E856" s="23"/>
    </row>
    <row r="857">
      <c r="D857" s="23"/>
      <c r="E857" s="23"/>
    </row>
    <row r="858">
      <c r="D858" s="23"/>
      <c r="E858" s="23"/>
    </row>
    <row r="859">
      <c r="D859" s="23"/>
      <c r="E859" s="23"/>
    </row>
    <row r="860">
      <c r="D860" s="23"/>
      <c r="E860" s="23"/>
    </row>
    <row r="861">
      <c r="D861" s="23"/>
      <c r="E861" s="23"/>
    </row>
    <row r="862">
      <c r="D862" s="23"/>
      <c r="E862" s="23"/>
    </row>
    <row r="863">
      <c r="D863" s="23"/>
      <c r="E863" s="23"/>
    </row>
    <row r="864">
      <c r="D864" s="23"/>
      <c r="E864" s="23"/>
    </row>
    <row r="865">
      <c r="D865" s="23"/>
      <c r="E865" s="23"/>
    </row>
    <row r="866">
      <c r="D866" s="23"/>
      <c r="E866" s="23"/>
    </row>
    <row r="867">
      <c r="D867" s="23"/>
      <c r="E867" s="23"/>
    </row>
    <row r="868">
      <c r="D868" s="23"/>
      <c r="E868" s="23"/>
    </row>
    <row r="869">
      <c r="D869" s="23"/>
      <c r="E869" s="23"/>
    </row>
    <row r="870">
      <c r="D870" s="23"/>
      <c r="E870" s="23"/>
    </row>
    <row r="871">
      <c r="D871" s="23"/>
      <c r="E871" s="23"/>
    </row>
    <row r="872">
      <c r="D872" s="23"/>
      <c r="E872" s="23"/>
    </row>
    <row r="873">
      <c r="D873" s="23"/>
      <c r="E873" s="23"/>
    </row>
    <row r="874">
      <c r="D874" s="23"/>
      <c r="E874" s="23"/>
    </row>
    <row r="875">
      <c r="D875" s="23"/>
      <c r="E875" s="23"/>
    </row>
    <row r="876">
      <c r="D876" s="23"/>
      <c r="E876" s="23"/>
    </row>
    <row r="877">
      <c r="D877" s="23"/>
      <c r="E877" s="23"/>
    </row>
    <row r="878">
      <c r="D878" s="23"/>
      <c r="E878" s="23"/>
    </row>
    <row r="879">
      <c r="D879" s="23"/>
      <c r="E879" s="23"/>
    </row>
    <row r="880">
      <c r="D880" s="23"/>
      <c r="E880" s="23"/>
    </row>
    <row r="881">
      <c r="D881" s="23"/>
      <c r="E881" s="23"/>
    </row>
    <row r="882">
      <c r="D882" s="23"/>
      <c r="E882" s="23"/>
    </row>
    <row r="883">
      <c r="D883" s="23"/>
      <c r="E883" s="23"/>
    </row>
    <row r="884">
      <c r="D884" s="23"/>
      <c r="E884" s="23"/>
    </row>
    <row r="885">
      <c r="D885" s="23"/>
      <c r="E885" s="23"/>
    </row>
    <row r="886">
      <c r="D886" s="23"/>
      <c r="E886" s="23"/>
    </row>
    <row r="887">
      <c r="D887" s="23"/>
      <c r="E887" s="23"/>
    </row>
    <row r="888">
      <c r="D888" s="23"/>
      <c r="E888" s="23"/>
    </row>
    <row r="889">
      <c r="D889" s="23"/>
      <c r="E889" s="23"/>
    </row>
    <row r="890">
      <c r="D890" s="23"/>
      <c r="E890" s="23"/>
    </row>
    <row r="891">
      <c r="D891" s="23"/>
      <c r="E891" s="23"/>
    </row>
    <row r="892">
      <c r="D892" s="23"/>
      <c r="E892" s="23"/>
    </row>
    <row r="893">
      <c r="D893" s="23"/>
      <c r="E893" s="23"/>
    </row>
    <row r="894">
      <c r="D894" s="23"/>
      <c r="E894" s="23"/>
    </row>
    <row r="895">
      <c r="D895" s="23"/>
      <c r="E895" s="23"/>
    </row>
    <row r="896">
      <c r="D896" s="23"/>
      <c r="E896" s="23"/>
    </row>
    <row r="897">
      <c r="D897" s="23"/>
      <c r="E897" s="23"/>
    </row>
    <row r="898">
      <c r="D898" s="23"/>
      <c r="E898" s="23"/>
    </row>
    <row r="899">
      <c r="D899" s="23"/>
      <c r="E899" s="23"/>
    </row>
    <row r="900">
      <c r="D900" s="23"/>
      <c r="E900" s="23"/>
    </row>
    <row r="901">
      <c r="D901" s="23"/>
      <c r="E901" s="23"/>
    </row>
    <row r="902">
      <c r="D902" s="23"/>
      <c r="E902" s="23"/>
    </row>
    <row r="903">
      <c r="D903" s="23"/>
      <c r="E903" s="23"/>
    </row>
    <row r="904">
      <c r="D904" s="23"/>
      <c r="E904" s="23"/>
    </row>
    <row r="905">
      <c r="D905" s="23"/>
      <c r="E905" s="23"/>
    </row>
    <row r="906">
      <c r="D906" s="23"/>
      <c r="E906" s="23"/>
    </row>
    <row r="907">
      <c r="D907" s="23"/>
      <c r="E907" s="23"/>
    </row>
    <row r="908">
      <c r="D908" s="23"/>
      <c r="E908" s="23"/>
    </row>
    <row r="909">
      <c r="D909" s="23"/>
      <c r="E909" s="23"/>
    </row>
    <row r="910">
      <c r="D910" s="23"/>
      <c r="E910" s="23"/>
    </row>
    <row r="911">
      <c r="D911" s="23"/>
      <c r="E911" s="23"/>
    </row>
    <row r="912">
      <c r="D912" s="23"/>
      <c r="E912" s="23"/>
    </row>
    <row r="913">
      <c r="D913" s="23"/>
      <c r="E913" s="23"/>
    </row>
    <row r="914">
      <c r="D914" s="23"/>
      <c r="E914" s="23"/>
    </row>
    <row r="915">
      <c r="D915" s="23"/>
      <c r="E915" s="23"/>
    </row>
    <row r="916">
      <c r="D916" s="23"/>
      <c r="E916" s="23"/>
    </row>
    <row r="917">
      <c r="D917" s="23"/>
      <c r="E917" s="23"/>
    </row>
    <row r="918">
      <c r="D918" s="23"/>
      <c r="E918" s="23"/>
    </row>
    <row r="919">
      <c r="D919" s="23"/>
      <c r="E919" s="23"/>
    </row>
    <row r="920">
      <c r="D920" s="23"/>
      <c r="E920" s="23"/>
    </row>
    <row r="921">
      <c r="D921" s="23"/>
      <c r="E921" s="23"/>
    </row>
    <row r="922">
      <c r="D922" s="23"/>
      <c r="E922" s="23"/>
    </row>
    <row r="923">
      <c r="D923" s="23"/>
      <c r="E923" s="23"/>
    </row>
    <row r="924">
      <c r="D924" s="23"/>
      <c r="E924" s="23"/>
    </row>
    <row r="925">
      <c r="D925" s="23"/>
      <c r="E925" s="23"/>
    </row>
    <row r="926">
      <c r="D926" s="23"/>
      <c r="E926" s="23"/>
    </row>
    <row r="927">
      <c r="D927" s="23"/>
      <c r="E927" s="23"/>
    </row>
    <row r="928">
      <c r="D928" s="23"/>
      <c r="E928" s="23"/>
    </row>
    <row r="929">
      <c r="D929" s="23"/>
      <c r="E929" s="23"/>
    </row>
    <row r="930">
      <c r="D930" s="23"/>
      <c r="E930" s="23"/>
    </row>
    <row r="931">
      <c r="D931" s="23"/>
      <c r="E931" s="23"/>
    </row>
    <row r="932">
      <c r="D932" s="23"/>
      <c r="E932" s="23"/>
    </row>
    <row r="933">
      <c r="D933" s="23"/>
      <c r="E933" s="23"/>
    </row>
    <row r="934">
      <c r="D934" s="23"/>
      <c r="E934" s="23"/>
    </row>
    <row r="935">
      <c r="D935" s="23"/>
      <c r="E935" s="23"/>
    </row>
    <row r="936">
      <c r="D936" s="23"/>
      <c r="E936" s="23"/>
    </row>
    <row r="937">
      <c r="D937" s="23"/>
      <c r="E937" s="23"/>
    </row>
    <row r="938">
      <c r="D938" s="23"/>
      <c r="E938" s="23"/>
    </row>
    <row r="939">
      <c r="D939" s="23"/>
      <c r="E939" s="23"/>
    </row>
    <row r="940">
      <c r="D940" s="23"/>
      <c r="E940" s="23"/>
    </row>
    <row r="941">
      <c r="D941" s="23"/>
      <c r="E941" s="23"/>
    </row>
    <row r="942">
      <c r="D942" s="23"/>
      <c r="E942" s="23"/>
    </row>
    <row r="943">
      <c r="D943" s="23"/>
      <c r="E943" s="23"/>
    </row>
    <row r="944">
      <c r="D944" s="23"/>
      <c r="E944" s="23"/>
    </row>
    <row r="945">
      <c r="D945" s="23"/>
      <c r="E945" s="23"/>
    </row>
    <row r="946">
      <c r="D946" s="23"/>
      <c r="E946" s="23"/>
    </row>
    <row r="947">
      <c r="D947" s="23"/>
      <c r="E947" s="23"/>
    </row>
    <row r="948">
      <c r="D948" s="23"/>
      <c r="E948" s="23"/>
    </row>
    <row r="949">
      <c r="D949" s="23"/>
      <c r="E949" s="23"/>
    </row>
    <row r="950">
      <c r="D950" s="23"/>
      <c r="E950" s="23"/>
    </row>
    <row r="951">
      <c r="D951" s="23"/>
      <c r="E951" s="23"/>
    </row>
    <row r="952">
      <c r="D952" s="23"/>
      <c r="E952" s="23"/>
    </row>
    <row r="953">
      <c r="D953" s="23"/>
      <c r="E953" s="23"/>
    </row>
    <row r="954">
      <c r="D954" s="23"/>
      <c r="E954" s="23"/>
    </row>
    <row r="955">
      <c r="D955" s="23"/>
      <c r="E955" s="23"/>
    </row>
    <row r="956">
      <c r="D956" s="23"/>
      <c r="E956" s="23"/>
    </row>
    <row r="957">
      <c r="D957" s="23"/>
      <c r="E957" s="23"/>
    </row>
    <row r="958">
      <c r="D958" s="23"/>
      <c r="E958" s="23"/>
    </row>
    <row r="959">
      <c r="D959" s="23"/>
      <c r="E959" s="23"/>
    </row>
    <row r="960">
      <c r="D960" s="23"/>
      <c r="E960" s="23"/>
    </row>
    <row r="961">
      <c r="D961" s="23"/>
      <c r="E961" s="23"/>
    </row>
    <row r="962">
      <c r="D962" s="23"/>
      <c r="E962" s="23"/>
    </row>
    <row r="963">
      <c r="D963" s="23"/>
      <c r="E963" s="23"/>
    </row>
    <row r="964">
      <c r="D964" s="23"/>
      <c r="E964" s="23"/>
    </row>
    <row r="965">
      <c r="D965" s="23"/>
      <c r="E965" s="23"/>
    </row>
    <row r="966">
      <c r="D966" s="23"/>
      <c r="E966" s="23"/>
    </row>
    <row r="967">
      <c r="D967" s="23"/>
      <c r="E967" s="23"/>
    </row>
    <row r="968">
      <c r="D968" s="23"/>
      <c r="E968" s="23"/>
    </row>
    <row r="969">
      <c r="D969" s="23"/>
      <c r="E969" s="23"/>
    </row>
    <row r="970">
      <c r="D970" s="23"/>
      <c r="E970" s="23"/>
    </row>
    <row r="971">
      <c r="D971" s="23"/>
      <c r="E971" s="23"/>
    </row>
    <row r="972">
      <c r="D972" s="23"/>
      <c r="E972" s="23"/>
    </row>
    <row r="973">
      <c r="D973" s="23"/>
      <c r="E973" s="23"/>
    </row>
    <row r="974">
      <c r="D974" s="23"/>
      <c r="E974" s="23"/>
    </row>
    <row r="975">
      <c r="D975" s="23"/>
      <c r="E975" s="23"/>
    </row>
    <row r="976">
      <c r="D976" s="23"/>
      <c r="E976" s="23"/>
    </row>
    <row r="977">
      <c r="D977" s="23"/>
      <c r="E977" s="23"/>
    </row>
    <row r="978">
      <c r="D978" s="23"/>
      <c r="E978" s="23"/>
    </row>
    <row r="979">
      <c r="D979" s="23"/>
      <c r="E979" s="23"/>
    </row>
    <row r="980">
      <c r="D980" s="23"/>
      <c r="E980" s="23"/>
    </row>
    <row r="981">
      <c r="D981" s="23"/>
      <c r="E981" s="23"/>
    </row>
    <row r="982">
      <c r="D982" s="23"/>
      <c r="E982" s="23"/>
    </row>
    <row r="983">
      <c r="D983" s="23"/>
      <c r="E983" s="23"/>
    </row>
    <row r="984">
      <c r="D984" s="23"/>
      <c r="E984" s="23"/>
    </row>
    <row r="985">
      <c r="D985" s="23"/>
      <c r="E985" s="23"/>
    </row>
    <row r="986">
      <c r="D986" s="23"/>
      <c r="E986" s="23"/>
    </row>
    <row r="987">
      <c r="D987" s="23"/>
      <c r="E987" s="23"/>
    </row>
    <row r="988">
      <c r="D988" s="23"/>
      <c r="E988" s="23"/>
    </row>
    <row r="989">
      <c r="D989" s="23"/>
      <c r="E989" s="23"/>
    </row>
    <row r="990">
      <c r="D990" s="23"/>
      <c r="E990" s="23"/>
    </row>
    <row r="991">
      <c r="D991" s="23"/>
      <c r="E991" s="23"/>
    </row>
    <row r="992">
      <c r="D992" s="23"/>
      <c r="E992" s="23"/>
    </row>
    <row r="993">
      <c r="D993" s="23"/>
      <c r="E993" s="23"/>
    </row>
    <row r="994">
      <c r="D994" s="23"/>
      <c r="E994" s="23"/>
    </row>
    <row r="995">
      <c r="D995" s="23"/>
      <c r="E995" s="23"/>
    </row>
    <row r="996">
      <c r="D996" s="23"/>
      <c r="E996" s="23"/>
    </row>
    <row r="997">
      <c r="D997" s="23"/>
      <c r="E997" s="23"/>
    </row>
    <row r="998">
      <c r="D998" s="23"/>
      <c r="E998" s="23"/>
    </row>
    <row r="999">
      <c r="D999" s="23"/>
      <c r="E999" s="23"/>
    </row>
    <row r="1000">
      <c r="D1000" s="23"/>
      <c r="E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9" t="str">
        <f>'Sensor Info'!A1</f>
        <v>Sensor ID</v>
      </c>
      <c r="B1" s="25" t="s">
        <v>231</v>
      </c>
      <c r="C1" s="25" t="s">
        <v>232</v>
      </c>
      <c r="D1" s="25" t="s">
        <v>233</v>
      </c>
      <c r="E1" s="25" t="s">
        <v>234</v>
      </c>
    </row>
    <row r="2">
      <c r="A2" s="3" t="s">
        <v>21</v>
      </c>
      <c r="B2" s="3">
        <v>-7.0</v>
      </c>
      <c r="C2" s="3">
        <v>1984.0</v>
      </c>
      <c r="D2" s="3">
        <v>-7.0</v>
      </c>
      <c r="E2" s="6">
        <f t="shared" ref="E2:E5" si="1">C2+E23</f>
        <v>2115</v>
      </c>
    </row>
    <row r="3">
      <c r="A3" s="3" t="s">
        <v>39</v>
      </c>
      <c r="B3" s="3">
        <v>681.0</v>
      </c>
      <c r="C3" s="3">
        <v>1668.0</v>
      </c>
      <c r="D3" s="6">
        <f t="shared" ref="D3:D5" si="2">B3</f>
        <v>681</v>
      </c>
      <c r="E3" s="6">
        <f t="shared" si="1"/>
        <v>1788</v>
      </c>
    </row>
    <row r="4">
      <c r="A4" s="3" t="s">
        <v>56</v>
      </c>
      <c r="B4" s="3">
        <v>1362.0</v>
      </c>
      <c r="C4" s="3">
        <v>1422.0</v>
      </c>
      <c r="D4" s="6">
        <f t="shared" si="2"/>
        <v>1362</v>
      </c>
      <c r="E4" s="6">
        <f t="shared" si="1"/>
        <v>1529</v>
      </c>
      <c r="G4" s="3" t="s">
        <v>235</v>
      </c>
      <c r="H4" s="3">
        <v>377.0</v>
      </c>
    </row>
    <row r="5">
      <c r="A5" s="3" t="s">
        <v>73</v>
      </c>
      <c r="B5" s="3">
        <v>2043.0</v>
      </c>
      <c r="C5" s="3">
        <v>1178.0</v>
      </c>
      <c r="D5" s="6">
        <f t="shared" si="2"/>
        <v>2043</v>
      </c>
      <c r="E5" s="6">
        <f t="shared" si="1"/>
        <v>1274</v>
      </c>
      <c r="G5" s="3" t="s">
        <v>236</v>
      </c>
      <c r="H5" s="6">
        <f>H6-H4</f>
        <v>304</v>
      </c>
    </row>
    <row r="6">
      <c r="A6" s="3" t="s">
        <v>88</v>
      </c>
      <c r="B6" s="3">
        <v>2724.0</v>
      </c>
      <c r="C6" s="3">
        <v>932.0</v>
      </c>
      <c r="D6" s="19">
        <f>D5+H4+H5*COS(I18)</f>
        <v>2723.814811</v>
      </c>
      <c r="E6" s="19">
        <f>(C6+C27)*COS(I18)+H19-H5*SIN(I18)</f>
        <v>1014.811229</v>
      </c>
      <c r="G6" s="3" t="s">
        <v>237</v>
      </c>
      <c r="H6" s="3">
        <v>681.0</v>
      </c>
    </row>
    <row r="7">
      <c r="A7" s="3" t="s">
        <v>103</v>
      </c>
      <c r="B7" s="3">
        <v>3405.0</v>
      </c>
      <c r="C7" s="3">
        <v>715.0</v>
      </c>
      <c r="D7" s="19">
        <f>D6+H6*COS(I18)</f>
        <v>3404.399965</v>
      </c>
      <c r="E7" s="19">
        <f>(C7+C28)*COS($I$18)+$H$19-(H5+H6)*SIN($I$18)</f>
        <v>781.1725986</v>
      </c>
    </row>
    <row r="8">
      <c r="A8" s="3" t="s">
        <v>120</v>
      </c>
      <c r="B8" s="40">
        <v>334.0</v>
      </c>
      <c r="C8" s="3">
        <v>558.0</v>
      </c>
      <c r="D8" s="22">
        <f>B8+D7</f>
        <v>3738.399965</v>
      </c>
      <c r="E8" s="22">
        <f>(C8+C29)*COS($I$18)+$H$19-(H5+H6+B8)*SIN($I$18)</f>
        <v>619.6075426</v>
      </c>
      <c r="G8" s="3" t="s">
        <v>238</v>
      </c>
    </row>
    <row r="9">
      <c r="A9" s="14" t="s">
        <v>24</v>
      </c>
      <c r="B9" s="14">
        <v>-70.0</v>
      </c>
      <c r="C9" s="14">
        <v>1324.0</v>
      </c>
      <c r="D9" s="3">
        <v>-70.0</v>
      </c>
      <c r="E9" s="6">
        <f t="shared" ref="E9:E12" si="3">C9+E23</f>
        <v>1455</v>
      </c>
      <c r="G9" s="3" t="s">
        <v>239</v>
      </c>
    </row>
    <row r="10">
      <c r="A10" s="3" t="s">
        <v>42</v>
      </c>
      <c r="B10" s="3">
        <v>681.0</v>
      </c>
      <c r="C10" s="3">
        <v>1112.0</v>
      </c>
      <c r="D10" s="6">
        <f t="shared" ref="D10:D12" si="4">B10</f>
        <v>681</v>
      </c>
      <c r="E10" s="6">
        <f t="shared" si="3"/>
        <v>1232</v>
      </c>
    </row>
    <row r="11">
      <c r="A11" s="3" t="s">
        <v>59</v>
      </c>
      <c r="B11" s="3">
        <v>1362.0</v>
      </c>
      <c r="C11" s="3">
        <v>948.0</v>
      </c>
      <c r="D11" s="6">
        <f t="shared" si="4"/>
        <v>1362</v>
      </c>
      <c r="E11" s="6">
        <f t="shared" si="3"/>
        <v>1055</v>
      </c>
    </row>
    <row r="12">
      <c r="A12" s="3" t="s">
        <v>75</v>
      </c>
      <c r="B12" s="3">
        <v>2043.0</v>
      </c>
      <c r="C12" s="3">
        <v>786.0</v>
      </c>
      <c r="D12" s="6">
        <f t="shared" si="4"/>
        <v>2043</v>
      </c>
      <c r="E12" s="6">
        <f t="shared" si="3"/>
        <v>882</v>
      </c>
    </row>
    <row r="13">
      <c r="A13" s="3" t="s">
        <v>90</v>
      </c>
      <c r="B13" s="3">
        <v>2724.0</v>
      </c>
      <c r="C13" s="3">
        <v>622.0</v>
      </c>
      <c r="D13" s="19">
        <f t="shared" ref="D13:D14" si="5">D6</f>
        <v>2723.814811</v>
      </c>
      <c r="E13" s="19">
        <f>(C13+C27)*COS(I18)+H19-H5*SIN(I18)</f>
        <v>705.0000731</v>
      </c>
    </row>
    <row r="14">
      <c r="A14" s="3" t="s">
        <v>106</v>
      </c>
      <c r="B14" s="3">
        <v>3405.0</v>
      </c>
      <c r="C14" s="3">
        <v>476.0</v>
      </c>
      <c r="D14" s="19">
        <f t="shared" si="5"/>
        <v>3404.399965</v>
      </c>
      <c r="E14" s="19">
        <f>(C14+C28)*COS($I$18)+$H$19-(H5+H6)*SIN($I$18)</f>
        <v>542.3181909</v>
      </c>
      <c r="F14" s="37"/>
      <c r="G14" s="3" t="s">
        <v>224</v>
      </c>
    </row>
    <row r="15">
      <c r="A15" s="3" t="s">
        <v>123</v>
      </c>
      <c r="B15" s="40">
        <v>493.0</v>
      </c>
      <c r="C15" s="3">
        <v>415.0</v>
      </c>
      <c r="D15" s="22">
        <f>B15+D14</f>
        <v>3897.399965</v>
      </c>
      <c r="E15" s="22">
        <f>(C15+C29)*COS($I$18)+$H$19-(H5+H6+B15)*SIN($I$18)</f>
        <v>471.1456344</v>
      </c>
      <c r="F15" s="41"/>
      <c r="G15" s="3" t="s">
        <v>240</v>
      </c>
    </row>
    <row r="16">
      <c r="A16" s="14" t="s">
        <v>27</v>
      </c>
      <c r="B16" s="14">
        <v>-72.0</v>
      </c>
      <c r="C16" s="14">
        <v>662.0</v>
      </c>
      <c r="D16" s="3">
        <v>-72.0</v>
      </c>
      <c r="E16" s="6">
        <f t="shared" ref="E16:E19" si="6">C16+E23</f>
        <v>793</v>
      </c>
    </row>
    <row r="17">
      <c r="A17" s="3" t="s">
        <v>45</v>
      </c>
      <c r="B17" s="3">
        <v>681.0</v>
      </c>
      <c r="C17" s="3">
        <v>556.0</v>
      </c>
      <c r="D17" s="6">
        <f t="shared" ref="D17:D19" si="7">B17</f>
        <v>681</v>
      </c>
      <c r="E17" s="6">
        <f t="shared" si="6"/>
        <v>676</v>
      </c>
    </row>
    <row r="18">
      <c r="A18" s="3" t="s">
        <v>61</v>
      </c>
      <c r="B18" s="3">
        <v>1362.0</v>
      </c>
      <c r="C18" s="3">
        <v>474.0</v>
      </c>
      <c r="D18" s="6">
        <f t="shared" si="7"/>
        <v>1362</v>
      </c>
      <c r="E18" s="6">
        <f t="shared" si="6"/>
        <v>581</v>
      </c>
      <c r="F18" s="3" t="s">
        <v>241</v>
      </c>
      <c r="H18" s="42">
        <v>2.0</v>
      </c>
      <c r="I18" s="6">
        <f>RADIANS(H18)</f>
        <v>0.03490658504</v>
      </c>
    </row>
    <row r="19">
      <c r="A19" s="3" t="s">
        <v>78</v>
      </c>
      <c r="B19" s="3">
        <v>2043.0</v>
      </c>
      <c r="C19" s="3">
        <v>393.0</v>
      </c>
      <c r="D19" s="6">
        <f t="shared" si="7"/>
        <v>2043</v>
      </c>
      <c r="E19" s="6">
        <f t="shared" si="6"/>
        <v>489</v>
      </c>
      <c r="F19" s="3" t="s">
        <v>242</v>
      </c>
      <c r="H19" s="42">
        <v>75.0</v>
      </c>
    </row>
    <row r="20">
      <c r="A20" s="3" t="s">
        <v>93</v>
      </c>
      <c r="B20" s="3">
        <v>2724.0</v>
      </c>
      <c r="C20" s="3">
        <v>311.0</v>
      </c>
      <c r="D20" s="19">
        <f t="shared" ref="D20:D21" si="8">D13</f>
        <v>2723.814811</v>
      </c>
      <c r="E20" s="19">
        <f>(C20+C27)*COS(I18)+H19-H5*SIN(I18)</f>
        <v>394.1895259</v>
      </c>
    </row>
    <row r="21">
      <c r="A21" s="3" t="s">
        <v>109</v>
      </c>
      <c r="B21" s="3">
        <v>3405.0</v>
      </c>
      <c r="C21" s="3">
        <v>238.0</v>
      </c>
      <c r="D21" s="19">
        <f t="shared" si="8"/>
        <v>3404.399965</v>
      </c>
      <c r="E21" s="19">
        <f>(C21+C28)*COS($I$18)+$H$19-(H5+H6)*SIN($I$18)</f>
        <v>304.4631741</v>
      </c>
    </row>
    <row r="22">
      <c r="A22" s="3" t="s">
        <v>125</v>
      </c>
      <c r="B22" s="40">
        <v>631.0</v>
      </c>
      <c r="C22" s="3">
        <v>246.0</v>
      </c>
      <c r="D22" s="22">
        <f>B22+D21</f>
        <v>4035.399965</v>
      </c>
      <c r="E22" s="22">
        <f>(C22+C29)*COS($I$18)+$H$19-(H5+H6+B22)*SIN($I$18)</f>
        <v>297.4324541</v>
      </c>
    </row>
    <row r="23">
      <c r="A23" s="14" t="s">
        <v>30</v>
      </c>
      <c r="B23" s="14">
        <v>-7.0</v>
      </c>
      <c r="C23" s="14">
        <v>131.0</v>
      </c>
      <c r="D23" s="3">
        <v>-7.0</v>
      </c>
      <c r="E23" s="6">
        <f>C23</f>
        <v>131</v>
      </c>
    </row>
    <row r="24">
      <c r="A24" s="3" t="s">
        <v>48</v>
      </c>
      <c r="B24" s="3">
        <v>681.0</v>
      </c>
      <c r="C24" s="3">
        <v>120.0</v>
      </c>
      <c r="D24" s="6">
        <f t="shared" ref="D24:E24" si="9">B24</f>
        <v>681</v>
      </c>
      <c r="E24" s="6">
        <f t="shared" si="9"/>
        <v>120</v>
      </c>
    </row>
    <row r="25">
      <c r="A25" s="3" t="s">
        <v>64</v>
      </c>
      <c r="B25" s="3">
        <v>1362.0</v>
      </c>
      <c r="C25" s="3">
        <v>107.0</v>
      </c>
      <c r="D25" s="6">
        <f t="shared" ref="D25:E25" si="10">B25</f>
        <v>1362</v>
      </c>
      <c r="E25" s="6">
        <f t="shared" si="10"/>
        <v>107</v>
      </c>
    </row>
    <row r="26">
      <c r="A26" s="3" t="s">
        <v>80</v>
      </c>
      <c r="B26" s="3">
        <v>2043.0</v>
      </c>
      <c r="C26" s="3">
        <v>96.0</v>
      </c>
      <c r="D26" s="6">
        <f t="shared" ref="D26:E26" si="11">B26</f>
        <v>2043</v>
      </c>
      <c r="E26" s="6">
        <f t="shared" si="11"/>
        <v>96</v>
      </c>
    </row>
    <row r="27">
      <c r="A27" s="3" t="s">
        <v>96</v>
      </c>
      <c r="B27" s="3">
        <v>2724.0</v>
      </c>
      <c r="C27" s="38">
        <v>19.0</v>
      </c>
      <c r="D27" s="19">
        <f t="shared" ref="D27:D28" si="12">D20</f>
        <v>2723.814811</v>
      </c>
      <c r="E27" s="19">
        <f>C27*COS(I18)+H19-H5*SIN(I18)</f>
        <v>83.37897872</v>
      </c>
    </row>
    <row r="28">
      <c r="A28" s="3" t="s">
        <v>112</v>
      </c>
      <c r="B28" s="3">
        <v>3405.0</v>
      </c>
      <c r="C28" s="38">
        <v>26.0</v>
      </c>
      <c r="D28" s="19">
        <f t="shared" si="12"/>
        <v>3404.399965</v>
      </c>
      <c r="E28" s="19">
        <f>C28*COS($I$18)+$H$19-(H5+H6)*SIN($I$18)</f>
        <v>66.60815725</v>
      </c>
    </row>
    <row r="29">
      <c r="A29" s="3" t="s">
        <v>128</v>
      </c>
      <c r="B29" s="43">
        <v>670.0</v>
      </c>
      <c r="C29" s="44">
        <v>33.0</v>
      </c>
      <c r="D29" s="22">
        <f>B29+D28</f>
        <v>4074.399965</v>
      </c>
      <c r="E29" s="22">
        <f>C29*COS($I$18)+$H$19-(H5+H6+B29)*SIN($I$18)</f>
        <v>50.22123025</v>
      </c>
    </row>
    <row r="30">
      <c r="A30" s="14" t="s">
        <v>33</v>
      </c>
      <c r="B30" s="3">
        <v>0.0</v>
      </c>
      <c r="C30" s="3">
        <v>945.0</v>
      </c>
      <c r="D30" s="6">
        <f t="shared" ref="D30:D50" si="13">B30</f>
        <v>0</v>
      </c>
      <c r="E30" s="6">
        <f t="shared" ref="E30:E33" si="14">C30+$H$31</f>
        <v>1045</v>
      </c>
    </row>
    <row r="31">
      <c r="A31" s="3" t="s">
        <v>51</v>
      </c>
      <c r="B31" s="6">
        <f t="shared" ref="B31:B32" si="15">B24</f>
        <v>681</v>
      </c>
      <c r="C31" s="3">
        <v>1512.0</v>
      </c>
      <c r="D31" s="6">
        <f t="shared" si="13"/>
        <v>681</v>
      </c>
      <c r="E31" s="6">
        <f t="shared" si="14"/>
        <v>1612</v>
      </c>
      <c r="F31" s="3" t="s">
        <v>243</v>
      </c>
      <c r="H31" s="3">
        <v>100.0</v>
      </c>
    </row>
    <row r="32">
      <c r="A32" s="3" t="s">
        <v>67</v>
      </c>
      <c r="B32" s="6">
        <f t="shared" si="15"/>
        <v>1362</v>
      </c>
      <c r="C32" s="3">
        <v>1050.0</v>
      </c>
      <c r="D32" s="6">
        <f t="shared" si="13"/>
        <v>1362</v>
      </c>
      <c r="E32" s="6">
        <f t="shared" si="14"/>
        <v>1150</v>
      </c>
    </row>
    <row r="33">
      <c r="A33" s="3" t="s">
        <v>83</v>
      </c>
      <c r="B33" s="6">
        <f>B26-150</f>
        <v>1893</v>
      </c>
      <c r="C33" s="3">
        <v>912.0</v>
      </c>
      <c r="D33" s="6">
        <f t="shared" si="13"/>
        <v>1893</v>
      </c>
      <c r="E33" s="6">
        <f t="shared" si="14"/>
        <v>1012</v>
      </c>
    </row>
    <row r="34">
      <c r="A34" s="3" t="s">
        <v>98</v>
      </c>
      <c r="B34" s="6">
        <f>B27-100</f>
        <v>2624</v>
      </c>
      <c r="C34" s="3">
        <v>720.0</v>
      </c>
      <c r="D34" s="6">
        <f t="shared" si="13"/>
        <v>2624</v>
      </c>
      <c r="E34" s="19">
        <f>C34*COS(I18)+H19-(H5-100)*SIN(I18)</f>
        <v>787.4418981</v>
      </c>
    </row>
    <row r="35">
      <c r="A35" s="3" t="s">
        <v>115</v>
      </c>
      <c r="B35" s="6">
        <f>B28</f>
        <v>3405</v>
      </c>
      <c r="C35" s="3">
        <v>552.0</v>
      </c>
      <c r="D35" s="6">
        <f t="shared" si="13"/>
        <v>3405</v>
      </c>
      <c r="E35" s="19">
        <f>C35*COS(I18)+H19-(H5+H6)*SIN(I18)</f>
        <v>592.2877323</v>
      </c>
    </row>
    <row r="36">
      <c r="A36" s="3" t="s">
        <v>130</v>
      </c>
      <c r="B36" s="18">
        <f>B35+450</f>
        <v>3855</v>
      </c>
      <c r="C36" s="16">
        <v>460.0</v>
      </c>
      <c r="D36" s="18">
        <f t="shared" si="13"/>
        <v>3855</v>
      </c>
      <c r="E36" s="22">
        <f>C36*COS(I18)+H19-(H5+H6+(B36-B35))*SIN(I18)</f>
        <v>484.6390027</v>
      </c>
    </row>
    <row r="37">
      <c r="A37" s="14" t="s">
        <v>36</v>
      </c>
      <c r="B37" s="3">
        <v>0.0</v>
      </c>
      <c r="C37" s="3">
        <v>315.0</v>
      </c>
      <c r="D37" s="6">
        <f t="shared" si="13"/>
        <v>0</v>
      </c>
      <c r="E37" s="6">
        <f t="shared" ref="E37:E40" si="16">C37+$H$31</f>
        <v>415</v>
      </c>
    </row>
    <row r="38">
      <c r="A38" s="3" t="s">
        <v>53</v>
      </c>
      <c r="B38" s="6">
        <f t="shared" ref="B38:B39" si="17">B24</f>
        <v>681</v>
      </c>
      <c r="C38" s="3">
        <v>348.0</v>
      </c>
      <c r="D38" s="6">
        <f t="shared" si="13"/>
        <v>681</v>
      </c>
      <c r="E38" s="6">
        <f t="shared" si="16"/>
        <v>448</v>
      </c>
    </row>
    <row r="39">
      <c r="A39" s="3" t="s">
        <v>70</v>
      </c>
      <c r="B39" s="6">
        <f t="shared" si="17"/>
        <v>1362</v>
      </c>
      <c r="C39" s="3">
        <v>350.0</v>
      </c>
      <c r="D39" s="6">
        <f t="shared" si="13"/>
        <v>1362</v>
      </c>
      <c r="E39" s="6">
        <f t="shared" si="16"/>
        <v>450</v>
      </c>
    </row>
    <row r="40">
      <c r="A40" s="3" t="s">
        <v>85</v>
      </c>
      <c r="B40" s="6">
        <f>B26-150</f>
        <v>1893</v>
      </c>
      <c r="C40" s="3">
        <v>304.0</v>
      </c>
      <c r="D40" s="6">
        <f t="shared" si="13"/>
        <v>1893</v>
      </c>
      <c r="E40" s="6">
        <f t="shared" si="16"/>
        <v>404</v>
      </c>
      <c r="H40" s="3">
        <v>630.0</v>
      </c>
    </row>
    <row r="41">
      <c r="A41" s="3" t="s">
        <v>100</v>
      </c>
      <c r="B41" s="6">
        <f>B27-100</f>
        <v>2624</v>
      </c>
      <c r="C41" s="3">
        <v>240.0</v>
      </c>
      <c r="D41" s="6">
        <f t="shared" si="13"/>
        <v>2624</v>
      </c>
      <c r="E41" s="19">
        <f>C41*COS(I18)+H19-(H5-100)*SIN(I18)</f>
        <v>307.7343012</v>
      </c>
    </row>
    <row r="42">
      <c r="A42" s="3" t="s">
        <v>118</v>
      </c>
      <c r="B42" s="6">
        <f>B28</f>
        <v>3405</v>
      </c>
      <c r="C42" s="3">
        <v>184.0</v>
      </c>
      <c r="D42" s="6">
        <f t="shared" si="13"/>
        <v>3405</v>
      </c>
      <c r="E42" s="19">
        <f>C42*COS(I18)+H19-(H5+H6)*SIN(I18)</f>
        <v>224.5119079</v>
      </c>
    </row>
    <row r="43">
      <c r="A43" s="16" t="s">
        <v>133</v>
      </c>
      <c r="B43" s="18">
        <f>B42+630</f>
        <v>4035</v>
      </c>
      <c r="C43" s="16">
        <v>120.0</v>
      </c>
      <c r="D43" s="18">
        <f t="shared" si="13"/>
        <v>4035</v>
      </c>
      <c r="E43" s="22">
        <f>C43*COS(I18)+H19-(H5+H6+(B43-B42))*SIN(I18)</f>
        <v>138.5642121</v>
      </c>
    </row>
    <row r="44">
      <c r="A44" s="6" t="str">
        <f>'Sensor Info'!A50</f>
        <v>URT-01</v>
      </c>
      <c r="B44" s="3">
        <v>-37.0</v>
      </c>
      <c r="C44" s="3">
        <v>462.0</v>
      </c>
      <c r="D44" s="6">
        <f t="shared" si="13"/>
        <v>-37</v>
      </c>
      <c r="E44" s="6">
        <f t="shared" ref="E44:E46" si="18">C44</f>
        <v>462</v>
      </c>
    </row>
    <row r="45">
      <c r="A45" s="6" t="str">
        <f>'Sensor Info'!A51</f>
        <v>URT-02</v>
      </c>
      <c r="B45" s="3">
        <v>-87.0</v>
      </c>
      <c r="C45" s="3">
        <v>1124.0</v>
      </c>
      <c r="D45" s="6">
        <f t="shared" si="13"/>
        <v>-87</v>
      </c>
      <c r="E45" s="6">
        <f t="shared" si="18"/>
        <v>1124</v>
      </c>
    </row>
    <row r="46">
      <c r="A46" s="18" t="str">
        <f>'Sensor Info'!A52</f>
        <v>URT-03</v>
      </c>
      <c r="B46" s="16">
        <v>-57.0</v>
      </c>
      <c r="C46" s="16">
        <v>1785.0</v>
      </c>
      <c r="D46" s="18">
        <f t="shared" si="13"/>
        <v>-57</v>
      </c>
      <c r="E46" s="18">
        <f t="shared" si="18"/>
        <v>1785</v>
      </c>
    </row>
    <row r="47">
      <c r="A47" s="6" t="str">
        <f>'Sensor Info'!A53</f>
        <v>LRT-01</v>
      </c>
      <c r="B47" s="3">
        <v>0.0</v>
      </c>
      <c r="C47" s="3">
        <v>75.0</v>
      </c>
      <c r="D47" s="6">
        <f t="shared" si="13"/>
        <v>0</v>
      </c>
      <c r="E47" s="6">
        <f t="shared" ref="E47:E50" si="19">C47+$H$31</f>
        <v>175</v>
      </c>
    </row>
    <row r="48">
      <c r="A48" s="6" t="str">
        <f>'Sensor Info'!A54</f>
        <v>LRT-02</v>
      </c>
      <c r="B48" s="3">
        <v>0.0</v>
      </c>
      <c r="C48" s="3">
        <v>630.0</v>
      </c>
      <c r="D48" s="6">
        <f t="shared" si="13"/>
        <v>0</v>
      </c>
      <c r="E48" s="6">
        <f t="shared" si="19"/>
        <v>730</v>
      </c>
    </row>
    <row r="49">
      <c r="A49" s="6" t="str">
        <f>'Sensor Info'!A55</f>
        <v>LRT-03</v>
      </c>
      <c r="B49" s="3">
        <v>0.0</v>
      </c>
      <c r="C49" s="3">
        <v>1230.0</v>
      </c>
      <c r="D49" s="6">
        <f t="shared" si="13"/>
        <v>0</v>
      </c>
      <c r="E49" s="6">
        <f t="shared" si="19"/>
        <v>1330</v>
      </c>
    </row>
    <row r="50">
      <c r="A50" s="18" t="str">
        <f>'Sensor Info'!A56</f>
        <v>LRT-04</v>
      </c>
      <c r="B50" s="16">
        <v>0.0</v>
      </c>
      <c r="C50" s="16">
        <v>1885.0</v>
      </c>
      <c r="D50" s="18">
        <f t="shared" si="13"/>
        <v>0</v>
      </c>
      <c r="E50" s="18">
        <f t="shared" si="19"/>
        <v>1985</v>
      </c>
    </row>
    <row r="51">
      <c r="A51" s="6" t="str">
        <f>'Sensor Info'!A57</f>
        <v>LLG-01</v>
      </c>
      <c r="B51" s="45">
        <v>653.0</v>
      </c>
      <c r="C51" s="6">
        <f>C31-76</f>
        <v>1436</v>
      </c>
      <c r="D51" s="6">
        <f>B51-I51</f>
        <v>573</v>
      </c>
      <c r="E51" s="6">
        <f>C51</f>
        <v>1436</v>
      </c>
      <c r="F51" s="46"/>
      <c r="G51" s="3" t="s">
        <v>244</v>
      </c>
      <c r="I51" s="3">
        <v>80.0</v>
      </c>
    </row>
    <row r="52">
      <c r="A52" s="37" t="str">
        <f>'Sensor Info'!A58</f>
        <v>LLG-02</v>
      </c>
      <c r="B52" s="6">
        <f>B49+216</f>
        <v>216</v>
      </c>
      <c r="C52" s="6">
        <f>C49-42</f>
        <v>1188</v>
      </c>
      <c r="D52" s="6">
        <f t="shared" ref="D52:E52" si="20">B52</f>
        <v>216</v>
      </c>
      <c r="E52" s="6">
        <f t="shared" si="20"/>
        <v>1188</v>
      </c>
    </row>
    <row r="53">
      <c r="A53" s="37" t="str">
        <f>'Sensor Info'!A59</f>
        <v>LLG-03</v>
      </c>
      <c r="B53" s="45">
        <v>473.0</v>
      </c>
      <c r="C53" s="3">
        <v>1070.0</v>
      </c>
      <c r="D53" s="6">
        <f>B53-I51</f>
        <v>393</v>
      </c>
      <c r="E53" s="6">
        <f t="shared" ref="E53:E55" si="21">C53</f>
        <v>1070</v>
      </c>
    </row>
    <row r="54">
      <c r="A54" s="6" t="str">
        <f>'Sensor Info'!A60</f>
        <v>LLG-04</v>
      </c>
      <c r="B54" s="45">
        <v>840.0</v>
      </c>
      <c r="C54" s="3">
        <v>1015.0</v>
      </c>
      <c r="D54" s="6">
        <f>D38+130</f>
        <v>811</v>
      </c>
      <c r="E54" s="6">
        <f t="shared" si="21"/>
        <v>1015</v>
      </c>
    </row>
    <row r="55">
      <c r="A55" s="6" t="str">
        <f>'Sensor Info'!A61</f>
        <v>LLG-05</v>
      </c>
      <c r="B55" s="45">
        <v>1105.0</v>
      </c>
      <c r="C55" s="3">
        <v>1115.0</v>
      </c>
      <c r="D55" s="6">
        <f>B55-I51</f>
        <v>1025</v>
      </c>
      <c r="E55" s="6">
        <f t="shared" si="21"/>
        <v>1115</v>
      </c>
    </row>
    <row r="56">
      <c r="A56" s="37" t="str">
        <f>'Sensor Info'!A62</f>
        <v>LLG-06</v>
      </c>
      <c r="B56" s="6">
        <f>B31+184</f>
        <v>865</v>
      </c>
      <c r="C56" s="6">
        <f>C31-218</f>
        <v>1294</v>
      </c>
      <c r="D56" s="6">
        <f t="shared" ref="D56:E56" si="22">B56</f>
        <v>865</v>
      </c>
      <c r="E56" s="6">
        <f t="shared" si="22"/>
        <v>1294</v>
      </c>
    </row>
    <row r="57">
      <c r="A57" s="6" t="str">
        <f>'Sensor Info'!A63</f>
        <v>EXH</v>
      </c>
    </row>
    <row r="58">
      <c r="A58" s="6" t="str">
        <f>'Sensor Info'!A64</f>
        <v>TRI-X</v>
      </c>
    </row>
    <row r="59">
      <c r="A59" s="6" t="str">
        <f>'Sensor Info'!A65</f>
        <v>TRI-Y</v>
      </c>
    </row>
    <row r="60">
      <c r="A60" s="6" t="str">
        <f>'Sensor Info'!A66</f>
        <v>TRI-Z</v>
      </c>
    </row>
    <row r="61">
      <c r="A61" s="6" t="str">
        <f>#REF!</f>
        <v>#REF!</v>
      </c>
      <c r="B61" s="3">
        <v>385.0</v>
      </c>
      <c r="C61" s="3">
        <v>0.0</v>
      </c>
      <c r="D61" s="6">
        <f>$B$31+B61</f>
        <v>1066</v>
      </c>
      <c r="E61" s="6">
        <f>$C$31-C61</f>
        <v>1512</v>
      </c>
      <c r="F61" s="3" t="s">
        <v>245</v>
      </c>
    </row>
    <row r="62">
      <c r="A62" s="6" t="str">
        <f>'Sensor Info'!A67</f>
        <v/>
      </c>
    </row>
    <row r="63">
      <c r="A63" s="6" t="str">
        <f>'Sensor Info'!A68</f>
        <v/>
      </c>
    </row>
    <row r="64">
      <c r="A64" s="6" t="str">
        <f>'Sensor Info'!A69</f>
        <v/>
      </c>
    </row>
    <row r="65">
      <c r="A65" s="6" t="str">
        <f>'Sensor Info'!A70</f>
        <v/>
      </c>
    </row>
  </sheetData>
  <drawing r:id="rId1"/>
</worksheet>
</file>