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i/Desktop/"/>
    </mc:Choice>
  </mc:AlternateContent>
  <xr:revisionPtr revIDLastSave="0" documentId="13_ncr:1_{F992B71F-5B52-C845-86AC-362979A8C1F1}" xr6:coauthVersionLast="45" xr6:coauthVersionMax="45" xr10:uidLastSave="{00000000-0000-0000-0000-000000000000}"/>
  <bookViews>
    <workbookView xWindow="5160" yWindow="1840" windowWidth="30420" windowHeight="17440" xr2:uid="{7BB7F99D-22C1-4A46-8BFE-9BED71AC5C5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1" l="1"/>
  <c r="I23" i="1"/>
  <c r="G23" i="1"/>
  <c r="E23" i="1"/>
  <c r="K22" i="1"/>
  <c r="I22" i="1"/>
  <c r="G22" i="1"/>
  <c r="E22" i="1"/>
  <c r="C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<sst xmlns="http://schemas.openxmlformats.org/spreadsheetml/2006/main" count="12" uniqueCount="12">
  <si>
    <t>N</t>
  </si>
  <si>
    <t>AVERAGE</t>
  </si>
  <si>
    <t>Coverage tin1 (%)</t>
  </si>
  <si>
    <t>AVERAGE topic tin1</t>
  </si>
  <si>
    <t>AVERAGE topic tin5</t>
  </si>
  <si>
    <t>AVERAGE topic tin10</t>
  </si>
  <si>
    <t>AVERAGE topic tin15</t>
  </si>
  <si>
    <t>AVERAGE topic tin20</t>
  </si>
  <si>
    <t>Coverage tin5 (%)</t>
  </si>
  <si>
    <t>Coverage tin10 (%)</t>
  </si>
  <si>
    <t>Coverage tin15 (%)</t>
  </si>
  <si>
    <t>Coverage tin20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</si>
</sst>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2" fontId="2" fillId="0" borderId="1" xfId="0" applyNumberFormat="1" applyFont="1" applyBorder="1"/>
    <xf numFmtId="2" fontId="0" fillId="0" borderId="0" xfId="0" applyNumberFormat="1"/>
    <xf numFmtId="2" fontId="3" fillId="0" borderId="1" xfId="0" applyNumberFormat="1" applyFont="1" applyBorder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057-2192-434F-9148-003031D8A3BE}">
  <dimension ref="A1:K23"/>
  <sheetViews>
    <sheetView tabSelected="1" zoomScale="130" zoomScaleNormal="130" workbookViewId="0">
      <selection activeCell="K24" sqref="K24"/>
    </sheetView>
  </sheetViews>
  <sheetFormatPr baseColWidth="10" defaultRowHeight="16" x14ac:dyDescent="0.2"/>
  <cols>
    <col min="2" max="2" width="16" style="6" bestFit="1" customWidth="1"/>
    <col min="3" max="3" width="17.6640625" bestFit="1" customWidth="1"/>
    <col min="4" max="4" width="16" style="6" bestFit="1" customWidth="1"/>
    <col min="5" max="5" width="17.6640625" style="6" bestFit="1" customWidth="1"/>
    <col min="6" max="6" width="17" style="6" bestFit="1" customWidth="1"/>
    <col min="7" max="7" width="18.6640625" style="6" bestFit="1" customWidth="1"/>
    <col min="8" max="8" width="17" style="6" bestFit="1" customWidth="1"/>
    <col min="9" max="9" width="18.6640625" style="6" bestFit="1" customWidth="1"/>
    <col min="10" max="10" width="17" style="6" bestFit="1" customWidth="1"/>
    <col min="11" max="11" width="18.6640625" style="6" bestFit="1" customWidth="1"/>
  </cols>
  <sheetData>
    <row r="1" spans="1:11" x14ac:dyDescent="0.2">
      <c r="A1" s="2" t="s">
        <v>0</v>
      </c>
      <c r="B1" s="5" t="s">
        <v>2</v>
      </c>
      <c r="C1" s="1" t="s">
        <v>3</v>
      </c>
      <c r="D1" s="5" t="s">
        <v>8</v>
      </c>
      <c r="E1" s="1" t="s">
        <v>4</v>
      </c>
      <c r="F1" s="5" t="s">
        <v>9</v>
      </c>
      <c r="G1" s="4" t="s">
        <v>5</v>
      </c>
      <c r="H1" s="5" t="s">
        <v>10</v>
      </c>
      <c r="I1" s="7" t="s">
        <v>6</v>
      </c>
      <c r="J1" s="5" t="s">
        <v>11</v>
      </c>
      <c r="K1" s="7" t="s">
        <v>7</v>
      </c>
    </row>
    <row r="2" spans="1:11" x14ac:dyDescent="0.2">
      <c r="A2" s="2">
        <v>1</v>
      </c>
      <c r="B2" s="3">
        <v>1.4362456718600001</v>
      </c>
      <c r="C2" s="3">
        <f>(B2/100)*15743</f>
        <v>226.10815612091983</v>
      </c>
      <c r="D2" s="3">
        <v>6.9864855100899996</v>
      </c>
      <c r="E2" s="3">
        <f>(D2/100)*1989</f>
        <v>138.96119679569011</v>
      </c>
      <c r="F2" s="3">
        <v>10.8467345851</v>
      </c>
      <c r="G2" s="3">
        <f>(F2/100)*964</f>
        <v>104.56252140036401</v>
      </c>
      <c r="H2" s="3">
        <v>13.412322274899999</v>
      </c>
      <c r="I2" s="3">
        <f>(H2/100)*634</f>
        <v>85.034123222865986</v>
      </c>
      <c r="J2" s="3">
        <v>14.857142857099999</v>
      </c>
      <c r="K2" s="3">
        <f>(J2/100)*465</f>
        <v>69.085714285514996</v>
      </c>
    </row>
    <row r="3" spans="1:11" x14ac:dyDescent="0.2">
      <c r="A3" s="2">
        <v>2</v>
      </c>
      <c r="B3" s="3">
        <v>2.3127897758699998</v>
      </c>
      <c r="C3" s="3">
        <f t="shared" ref="C3:C21" si="0">(B3/100)*15743</f>
        <v>364.10249441521404</v>
      </c>
      <c r="D3" s="3">
        <v>11.3385234888</v>
      </c>
      <c r="E3" s="3">
        <f t="shared" ref="E3:E21" si="1">(D3/100)*1989</f>
        <v>225.523232192232</v>
      </c>
      <c r="F3" s="3">
        <v>17.5583815303</v>
      </c>
      <c r="G3" s="3">
        <f t="shared" ref="G3:G21" si="2">(F3/100)*964</f>
        <v>169.262797952092</v>
      </c>
      <c r="H3" s="3">
        <v>21.990521327</v>
      </c>
      <c r="I3" s="3">
        <f t="shared" ref="I3:I21" si="3">(H3/100)*634</f>
        <v>139.41990521318002</v>
      </c>
      <c r="J3" s="3">
        <v>24.219780219800001</v>
      </c>
      <c r="K3" s="3">
        <f t="shared" ref="K3:K21" si="4">(J3/100)*465</f>
        <v>112.62197802207</v>
      </c>
    </row>
    <row r="4" spans="1:11" x14ac:dyDescent="0.2">
      <c r="A4" s="2">
        <v>3</v>
      </c>
      <c r="B4" s="3">
        <v>3.1395214031099998</v>
      </c>
      <c r="C4" s="3">
        <f t="shared" si="0"/>
        <v>494.2548544916072</v>
      </c>
      <c r="D4" s="3">
        <v>15.1213627958</v>
      </c>
      <c r="E4" s="3">
        <f t="shared" si="1"/>
        <v>300.76390600846202</v>
      </c>
      <c r="F4" s="3">
        <v>23.719470728800001</v>
      </c>
      <c r="G4" s="3">
        <f t="shared" si="2"/>
        <v>228.65569782563202</v>
      </c>
      <c r="H4" s="3">
        <v>29.668246445499999</v>
      </c>
      <c r="I4" s="3">
        <f t="shared" si="3"/>
        <v>188.09668246447001</v>
      </c>
      <c r="J4" s="3">
        <v>32.241758241799999</v>
      </c>
      <c r="K4" s="3">
        <f t="shared" si="4"/>
        <v>149.92417582437</v>
      </c>
    </row>
    <row r="5" spans="1:11" x14ac:dyDescent="0.2">
      <c r="A5" s="2">
        <v>4</v>
      </c>
      <c r="B5" s="3">
        <v>3.9247914111300002</v>
      </c>
      <c r="C5" s="3">
        <f t="shared" si="0"/>
        <v>617.87991185419583</v>
      </c>
      <c r="D5" s="3">
        <v>18.6975742204</v>
      </c>
      <c r="E5" s="3">
        <f t="shared" si="1"/>
        <v>371.89475124375605</v>
      </c>
      <c r="F5" s="3">
        <v>28.6337955497</v>
      </c>
      <c r="G5" s="3">
        <f t="shared" si="2"/>
        <v>276.02978909910803</v>
      </c>
      <c r="H5" s="3">
        <v>35.766192732999997</v>
      </c>
      <c r="I5" s="3">
        <f t="shared" si="3"/>
        <v>226.75766192721997</v>
      </c>
      <c r="J5" s="3">
        <v>38.681318681299999</v>
      </c>
      <c r="K5" s="3">
        <f t="shared" si="4"/>
        <v>179.868131868045</v>
      </c>
    </row>
    <row r="6" spans="1:11" x14ac:dyDescent="0.2">
      <c r="A6" s="2">
        <v>5</v>
      </c>
      <c r="B6" s="3">
        <v>4.7289773125699996</v>
      </c>
      <c r="C6" s="3">
        <f t="shared" si="0"/>
        <v>744.48289831789509</v>
      </c>
      <c r="D6" s="3">
        <v>22.122707827399999</v>
      </c>
      <c r="E6" s="3">
        <f t="shared" si="1"/>
        <v>440.02065868698594</v>
      </c>
      <c r="F6" s="3">
        <v>33.693510188799998</v>
      </c>
      <c r="G6" s="3">
        <f t="shared" si="2"/>
        <v>324.80543822003199</v>
      </c>
      <c r="H6" s="3">
        <v>41.706161137400002</v>
      </c>
      <c r="I6" s="3">
        <f t="shared" si="3"/>
        <v>264.41706161111603</v>
      </c>
      <c r="J6" s="3">
        <v>44.593406593399997</v>
      </c>
      <c r="K6" s="3">
        <f t="shared" si="4"/>
        <v>207.35934065930999</v>
      </c>
    </row>
    <row r="7" spans="1:11" x14ac:dyDescent="0.2">
      <c r="A7" s="2">
        <v>6</v>
      </c>
      <c r="B7" s="3">
        <v>5.4937930338600003</v>
      </c>
      <c r="C7" s="3">
        <f t="shared" si="0"/>
        <v>864.88783732057993</v>
      </c>
      <c r="D7" s="3">
        <v>25.5832429226</v>
      </c>
      <c r="E7" s="3">
        <f t="shared" si="1"/>
        <v>508.85070173051406</v>
      </c>
      <c r="F7" s="3">
        <v>38.316839485099997</v>
      </c>
      <c r="G7" s="3">
        <f t="shared" si="2"/>
        <v>369.37433263636399</v>
      </c>
      <c r="H7" s="3">
        <v>46.129541864099998</v>
      </c>
      <c r="I7" s="3">
        <f t="shared" si="3"/>
        <v>292.461295418394</v>
      </c>
      <c r="J7" s="3">
        <v>50.043956043999998</v>
      </c>
      <c r="K7" s="3">
        <f t="shared" si="4"/>
        <v>232.70439560459997</v>
      </c>
    </row>
    <row r="8" spans="1:11" x14ac:dyDescent="0.2">
      <c r="A8" s="2">
        <v>7</v>
      </c>
      <c r="B8" s="3">
        <v>6.2721199163200003</v>
      </c>
      <c r="C8" s="3">
        <f t="shared" si="0"/>
        <v>987.41983842625757</v>
      </c>
      <c r="D8" s="3">
        <v>28.8372263499</v>
      </c>
      <c r="E8" s="3">
        <f t="shared" si="1"/>
        <v>573.57243209951105</v>
      </c>
      <c r="F8" s="3">
        <v>42.5869974935</v>
      </c>
      <c r="G8" s="3">
        <f t="shared" si="2"/>
        <v>410.53865583734</v>
      </c>
      <c r="H8" s="3">
        <v>50.142180094799997</v>
      </c>
      <c r="I8" s="3">
        <f t="shared" si="3"/>
        <v>317.90142180103197</v>
      </c>
      <c r="J8" s="3">
        <v>54.7692307692</v>
      </c>
      <c r="K8" s="3">
        <f t="shared" si="4"/>
        <v>254.67692307677999</v>
      </c>
    </row>
    <row r="9" spans="1:11" x14ac:dyDescent="0.2">
      <c r="A9" s="2">
        <v>8</v>
      </c>
      <c r="B9" s="3">
        <v>7.0749083912100001</v>
      </c>
      <c r="C9" s="3">
        <f t="shared" si="0"/>
        <v>1113.8028280281903</v>
      </c>
      <c r="D9" s="3">
        <v>31.940124408500001</v>
      </c>
      <c r="E9" s="3">
        <f t="shared" si="1"/>
        <v>635.28907448506504</v>
      </c>
      <c r="F9" s="3">
        <v>46.295954473499997</v>
      </c>
      <c r="G9" s="3">
        <f t="shared" si="2"/>
        <v>446.29300112453996</v>
      </c>
      <c r="H9" s="3">
        <v>54.2654028436</v>
      </c>
      <c r="I9" s="3">
        <f t="shared" si="3"/>
        <v>344.04265402842395</v>
      </c>
      <c r="J9" s="3">
        <v>58.791208791199999</v>
      </c>
      <c r="K9" s="3">
        <f t="shared" si="4"/>
        <v>273.37912087908001</v>
      </c>
    </row>
    <row r="10" spans="1:11" x14ac:dyDescent="0.2">
      <c r="A10" s="2">
        <v>9</v>
      </c>
      <c r="B10" s="3">
        <v>7.8805420832699999</v>
      </c>
      <c r="C10" s="3">
        <f t="shared" si="0"/>
        <v>1240.633740169196</v>
      </c>
      <c r="D10" s="3">
        <v>35.078233752599999</v>
      </c>
      <c r="E10" s="3">
        <f t="shared" si="1"/>
        <v>697.70606933921397</v>
      </c>
      <c r="F10" s="3">
        <v>49.423352180400002</v>
      </c>
      <c r="G10" s="3">
        <f t="shared" si="2"/>
        <v>476.44111501905604</v>
      </c>
      <c r="H10" s="3">
        <v>57.740916271700002</v>
      </c>
      <c r="I10" s="3">
        <f t="shared" si="3"/>
        <v>366.07740916257802</v>
      </c>
      <c r="J10" s="3">
        <v>62.1098901099</v>
      </c>
      <c r="K10" s="3">
        <f t="shared" si="4"/>
        <v>288.81098901103502</v>
      </c>
    </row>
    <row r="11" spans="1:11" x14ac:dyDescent="0.2">
      <c r="A11" s="2">
        <v>10</v>
      </c>
      <c r="B11" s="3">
        <v>8.7203030323600004</v>
      </c>
      <c r="C11" s="3">
        <f t="shared" si="0"/>
        <v>1372.8373063844349</v>
      </c>
      <c r="D11" s="3">
        <v>37.898932074100003</v>
      </c>
      <c r="E11" s="3">
        <f t="shared" si="1"/>
        <v>753.80975895384904</v>
      </c>
      <c r="F11" s="3">
        <v>52.903824025299997</v>
      </c>
      <c r="G11" s="3">
        <f t="shared" si="2"/>
        <v>509.99286360389198</v>
      </c>
      <c r="H11" s="3">
        <v>61.026856240100003</v>
      </c>
      <c r="I11" s="3">
        <f t="shared" si="3"/>
        <v>386.91026856223402</v>
      </c>
      <c r="J11" s="3">
        <v>65.010989011000007</v>
      </c>
      <c r="K11" s="3">
        <f t="shared" si="4"/>
        <v>302.30109890115006</v>
      </c>
    </row>
    <row r="12" spans="1:11" x14ac:dyDescent="0.2">
      <c r="A12" s="2">
        <v>11</v>
      </c>
      <c r="B12" s="3">
        <v>9.5736628541200002</v>
      </c>
      <c r="C12" s="3">
        <f t="shared" si="0"/>
        <v>1507.1817431241118</v>
      </c>
      <c r="D12" s="3">
        <v>40.523144040600002</v>
      </c>
      <c r="E12" s="3">
        <f t="shared" si="1"/>
        <v>806.00533496753405</v>
      </c>
      <c r="F12" s="3">
        <v>56.020826721799999</v>
      </c>
      <c r="G12" s="3">
        <f t="shared" si="2"/>
        <v>540.040769598152</v>
      </c>
      <c r="H12" s="3">
        <v>64.3759873618</v>
      </c>
      <c r="I12" s="3">
        <f t="shared" si="3"/>
        <v>408.14375987381203</v>
      </c>
      <c r="J12" s="3">
        <v>67.956043956000002</v>
      </c>
      <c r="K12" s="3">
        <f t="shared" si="4"/>
        <v>315.99560439539999</v>
      </c>
    </row>
    <row r="13" spans="1:11" x14ac:dyDescent="0.2">
      <c r="A13" s="2">
        <v>12</v>
      </c>
      <c r="B13" s="3">
        <v>10.384881613099999</v>
      </c>
      <c r="C13" s="3">
        <f t="shared" si="0"/>
        <v>1634.8919123503331</v>
      </c>
      <c r="D13" s="3">
        <v>43.313663840300002</v>
      </c>
      <c r="E13" s="3">
        <f t="shared" si="1"/>
        <v>861.50877378356711</v>
      </c>
      <c r="F13" s="3">
        <v>59.044123202999998</v>
      </c>
      <c r="G13" s="3">
        <f t="shared" si="2"/>
        <v>569.18534767691995</v>
      </c>
      <c r="H13" s="3">
        <v>67.093206950999999</v>
      </c>
      <c r="I13" s="3">
        <f t="shared" si="3"/>
        <v>425.37093206933997</v>
      </c>
      <c r="J13" s="3">
        <v>70.483516483499997</v>
      </c>
      <c r="K13" s="3">
        <f t="shared" si="4"/>
        <v>327.74835164827499</v>
      </c>
    </row>
    <row r="14" spans="1:11" x14ac:dyDescent="0.2">
      <c r="A14" s="2">
        <v>13</v>
      </c>
      <c r="B14" s="3">
        <v>11.2356188724</v>
      </c>
      <c r="C14" s="3">
        <f t="shared" si="0"/>
        <v>1768.823479081932</v>
      </c>
      <c r="D14" s="3">
        <v>45.822075155900002</v>
      </c>
      <c r="E14" s="3">
        <f t="shared" si="1"/>
        <v>911.40107485085105</v>
      </c>
      <c r="F14" s="3">
        <v>61.745411838899997</v>
      </c>
      <c r="G14" s="3">
        <f t="shared" si="2"/>
        <v>595.22577012699594</v>
      </c>
      <c r="H14" s="3">
        <v>69.8894154818</v>
      </c>
      <c r="I14" s="3">
        <f t="shared" si="3"/>
        <v>443.09889415461197</v>
      </c>
      <c r="J14" s="3">
        <v>72.967032966999994</v>
      </c>
      <c r="K14" s="3">
        <f t="shared" si="4"/>
        <v>339.29670329654994</v>
      </c>
    </row>
    <row r="15" spans="1:11" x14ac:dyDescent="0.2">
      <c r="A15" s="2">
        <v>14</v>
      </c>
      <c r="B15" s="3">
        <v>12.073243292400001</v>
      </c>
      <c r="C15" s="3">
        <f t="shared" si="0"/>
        <v>1900.690691522532</v>
      </c>
      <c r="D15" s="3">
        <v>48.436140501300002</v>
      </c>
      <c r="E15" s="3">
        <f t="shared" si="1"/>
        <v>963.39483457085703</v>
      </c>
      <c r="F15" s="3">
        <v>64.249292426899999</v>
      </c>
      <c r="G15" s="3">
        <f t="shared" si="2"/>
        <v>619.36317899531593</v>
      </c>
      <c r="H15" s="3">
        <v>72.385466034800004</v>
      </c>
      <c r="I15" s="3">
        <f t="shared" si="3"/>
        <v>458.92385466063206</v>
      </c>
      <c r="J15" s="3">
        <v>75.274725274700003</v>
      </c>
      <c r="K15" s="3">
        <f t="shared" si="4"/>
        <v>350.02747252735503</v>
      </c>
    </row>
    <row r="16" spans="1:11" x14ac:dyDescent="0.2">
      <c r="A16" s="2">
        <v>15</v>
      </c>
      <c r="B16" s="3">
        <v>12.953826274200001</v>
      </c>
      <c r="C16" s="3">
        <f t="shared" si="0"/>
        <v>2039.320870347306</v>
      </c>
      <c r="D16" s="3">
        <v>50.979745312699997</v>
      </c>
      <c r="E16" s="3">
        <f t="shared" si="1"/>
        <v>1013.987134269603</v>
      </c>
      <c r="F16" s="3">
        <v>66.576587371000002</v>
      </c>
      <c r="G16" s="3">
        <f t="shared" si="2"/>
        <v>641.79830225644002</v>
      </c>
      <c r="H16" s="3">
        <v>74.660347551300006</v>
      </c>
      <c r="I16" s="3">
        <f t="shared" si="3"/>
        <v>473.34660347524209</v>
      </c>
      <c r="J16" s="3">
        <v>77.3406593407</v>
      </c>
      <c r="K16" s="3">
        <f t="shared" si="4"/>
        <v>359.63406593425503</v>
      </c>
    </row>
    <row r="17" spans="1:11" x14ac:dyDescent="0.2">
      <c r="A17" s="2">
        <v>16</v>
      </c>
      <c r="B17" s="3">
        <v>13.871903062399999</v>
      </c>
      <c r="C17" s="3">
        <f t="shared" si="0"/>
        <v>2183.8536991136316</v>
      </c>
      <c r="D17" s="3">
        <v>53.261471552899998</v>
      </c>
      <c r="E17" s="3">
        <f t="shared" si="1"/>
        <v>1059.370669187181</v>
      </c>
      <c r="F17" s="3">
        <v>68.8519936183</v>
      </c>
      <c r="G17" s="3">
        <f t="shared" si="2"/>
        <v>663.73321848041201</v>
      </c>
      <c r="H17" s="3">
        <v>76.682464455000002</v>
      </c>
      <c r="I17" s="3">
        <f t="shared" si="3"/>
        <v>486.1668246447</v>
      </c>
      <c r="J17" s="3">
        <v>79.186813186799995</v>
      </c>
      <c r="K17" s="3">
        <f t="shared" si="4"/>
        <v>368.21868131861999</v>
      </c>
    </row>
    <row r="18" spans="1:11" x14ac:dyDescent="0.2">
      <c r="A18" s="2">
        <v>17</v>
      </c>
      <c r="B18" s="3">
        <v>14.797326513</v>
      </c>
      <c r="C18" s="3">
        <f t="shared" si="0"/>
        <v>2329.5431129415902</v>
      </c>
      <c r="D18" s="3">
        <v>55.502953894599997</v>
      </c>
      <c r="E18" s="3">
        <f t="shared" si="1"/>
        <v>1103.9537529635938</v>
      </c>
      <c r="F18" s="3">
        <v>70.940192529000001</v>
      </c>
      <c r="G18" s="3">
        <f t="shared" si="2"/>
        <v>683.86345597956006</v>
      </c>
      <c r="H18" s="3">
        <v>78.593996840399996</v>
      </c>
      <c r="I18" s="3">
        <f t="shared" si="3"/>
        <v>498.28593996813595</v>
      </c>
      <c r="J18" s="3">
        <v>81.164835164799996</v>
      </c>
      <c r="K18" s="3">
        <f t="shared" si="4"/>
        <v>377.41648351632</v>
      </c>
    </row>
    <row r="19" spans="1:11" x14ac:dyDescent="0.2">
      <c r="A19" s="2">
        <v>18</v>
      </c>
      <c r="B19" s="3">
        <v>15.7526569019</v>
      </c>
      <c r="C19" s="3">
        <f t="shared" si="0"/>
        <v>2479.940776066117</v>
      </c>
      <c r="D19" s="3">
        <v>57.4018922156</v>
      </c>
      <c r="E19" s="3">
        <f t="shared" si="1"/>
        <v>1141.723636168284</v>
      </c>
      <c r="F19" s="3">
        <v>73.0804528468</v>
      </c>
      <c r="G19" s="3">
        <f t="shared" si="2"/>
        <v>704.49556544315203</v>
      </c>
      <c r="H19" s="3">
        <v>80.552922590799994</v>
      </c>
      <c r="I19" s="3">
        <f t="shared" si="3"/>
        <v>510.70552922567197</v>
      </c>
      <c r="J19" s="3">
        <v>82.6593406593</v>
      </c>
      <c r="K19" s="3">
        <f t="shared" si="4"/>
        <v>384.36593406574497</v>
      </c>
    </row>
    <row r="20" spans="1:11" x14ac:dyDescent="0.2">
      <c r="A20" s="2">
        <v>19</v>
      </c>
      <c r="B20" s="3">
        <v>16.754962834000001</v>
      </c>
      <c r="C20" s="3">
        <f t="shared" si="0"/>
        <v>2637.7337989566199</v>
      </c>
      <c r="D20" s="3">
        <v>59.5527273358</v>
      </c>
      <c r="E20" s="3">
        <f t="shared" si="1"/>
        <v>1184.5037467090622</v>
      </c>
      <c r="F20" s="3">
        <v>74.909100329699996</v>
      </c>
      <c r="G20" s="3">
        <f t="shared" si="2"/>
        <v>722.12372717830794</v>
      </c>
      <c r="H20" s="3">
        <v>82.053712480300007</v>
      </c>
      <c r="I20" s="3">
        <f t="shared" si="3"/>
        <v>520.22053712510206</v>
      </c>
      <c r="J20" s="3">
        <v>84.153846153800004</v>
      </c>
      <c r="K20" s="3">
        <f t="shared" si="4"/>
        <v>391.31538461517005</v>
      </c>
    </row>
    <row r="21" spans="1:11" x14ac:dyDescent="0.2">
      <c r="A21" s="2">
        <v>20</v>
      </c>
      <c r="B21" s="3">
        <v>17.7463993209</v>
      </c>
      <c r="C21" s="3">
        <f t="shared" si="0"/>
        <v>2793.815645089287</v>
      </c>
      <c r="D21" s="3">
        <v>61.497020924499999</v>
      </c>
      <c r="E21" s="3">
        <f t="shared" si="1"/>
        <v>1223.1757461883051</v>
      </c>
      <c r="F21" s="3">
        <v>76.737650662899995</v>
      </c>
      <c r="G21" s="3">
        <f t="shared" si="2"/>
        <v>739.75095239035591</v>
      </c>
      <c r="H21" s="3">
        <v>83.649289099499995</v>
      </c>
      <c r="I21" s="3">
        <f t="shared" si="3"/>
        <v>530.33649289082996</v>
      </c>
      <c r="J21" s="3">
        <v>85.362637362599997</v>
      </c>
      <c r="K21" s="3">
        <f t="shared" si="4"/>
        <v>396.93626373608998</v>
      </c>
    </row>
    <row r="22" spans="1:11" x14ac:dyDescent="0.2">
      <c r="A22" s="1" t="s">
        <v>1</v>
      </c>
      <c r="B22" s="5">
        <f>AVERAGE(B2:B21)</f>
        <v>9.306423678498998</v>
      </c>
      <c r="C22" s="1">
        <f>B22*15743</f>
        <v>146511.02797060972</v>
      </c>
      <c r="D22" s="5">
        <f t="shared" ref="D22:J22" si="5">AVERAGE(D2:D21)</f>
        <v>37.4947624062195</v>
      </c>
      <c r="E22" s="5">
        <f>D22*1989</f>
        <v>74577.082425970584</v>
      </c>
      <c r="F22" s="5">
        <f t="shared" si="5"/>
        <v>50.806724589439987</v>
      </c>
      <c r="G22" s="5">
        <f>F22*964</f>
        <v>48977.682504220145</v>
      </c>
      <c r="H22" s="5">
        <f t="shared" si="5"/>
        <v>58.089257503940004</v>
      </c>
      <c r="I22" s="5">
        <f>H22*634</f>
        <v>36828.589257497966</v>
      </c>
      <c r="J22" s="5">
        <f t="shared" si="5"/>
        <v>61.093406593395002</v>
      </c>
      <c r="K22" s="5">
        <f>J22*456</f>
        <v>27858.593406588123</v>
      </c>
    </row>
    <row r="23" spans="1:11" x14ac:dyDescent="0.2">
      <c r="E23" s="8">
        <f>((C22-E22)/C22)-1</f>
        <v>-0.50902026597568362</v>
      </c>
      <c r="G23" s="8">
        <f>(E22-G22)/E22 -1</f>
        <v>-0.65673905321836845</v>
      </c>
      <c r="I23" s="8">
        <f>(G22-I22)/G22-1</f>
        <v>-0.75194634320079645</v>
      </c>
      <c r="K23" s="8">
        <f>(I22-K22)/I22 - 1</f>
        <v>-0.75643933064626867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2020-04-29T14:54:26Z</dcterms:created>
  <dcterms:modified xsi:type="dcterms:W3CDTF">2020-04-29T15:29:10Z</dcterms:modified>
</cp:coreProperties>
</file>