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9422A91-3CC6-450B-B7B6-F689D2F87E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/>
  <c r="O18" i="1"/>
  <c r="P14" i="1"/>
  <c r="O14" i="1"/>
  <c r="P20" i="1"/>
  <c r="O20" i="1"/>
  <c r="P16" i="1"/>
  <c r="O16" i="1"/>
  <c r="P12" i="1"/>
  <c r="O12" i="1"/>
  <c r="P8" i="1"/>
  <c r="O8" i="1"/>
  <c r="O7" i="1"/>
  <c r="P7" i="1"/>
  <c r="O5" i="1"/>
  <c r="P5" i="1"/>
  <c r="P6" i="1"/>
  <c r="O6" i="1"/>
  <c r="P10" i="1"/>
  <c r="O10" i="1"/>
  <c r="M6" i="1"/>
  <c r="N6" i="1"/>
  <c r="M10" i="1"/>
  <c r="N10" i="1"/>
  <c r="M18" i="1"/>
  <c r="N18" i="1"/>
  <c r="J18" i="1"/>
  <c r="I18" i="1"/>
  <c r="J14" i="1"/>
  <c r="I14" i="1"/>
  <c r="J10" i="1"/>
  <c r="I10" i="1"/>
  <c r="J6" i="1"/>
  <c r="I6" i="1"/>
  <c r="L18" i="1"/>
  <c r="K18" i="1"/>
  <c r="L14" i="1"/>
  <c r="K14" i="1"/>
  <c r="L10" i="1"/>
  <c r="K10" i="1"/>
  <c r="L6" i="1"/>
  <c r="K6" i="1"/>
  <c r="H18" i="1"/>
  <c r="G18" i="1"/>
  <c r="H10" i="1"/>
  <c r="G10" i="1"/>
  <c r="G14" i="1"/>
  <c r="H6" i="1"/>
  <c r="H14" i="1"/>
  <c r="G6" i="1"/>
  <c r="J17" i="1" l="1"/>
  <c r="I17" i="1"/>
  <c r="H17" i="1"/>
  <c r="L17" i="1" s="1"/>
  <c r="N17" i="1" s="1"/>
  <c r="P19" i="1" s="1"/>
  <c r="G17" i="1"/>
  <c r="K17" i="1" s="1"/>
  <c r="M17" i="1" s="1"/>
  <c r="O19" i="1" s="1"/>
  <c r="J13" i="1"/>
  <c r="I13" i="1"/>
  <c r="H13" i="1"/>
  <c r="L13" i="1" s="1"/>
  <c r="N14" i="1" s="1"/>
  <c r="P15" i="1" s="1"/>
  <c r="G13" i="1"/>
  <c r="K13" i="1" s="1"/>
  <c r="M14" i="1" s="1"/>
  <c r="O13" i="1" s="1"/>
  <c r="J9" i="1"/>
  <c r="I9" i="1"/>
  <c r="H9" i="1"/>
  <c r="L9" i="1" s="1"/>
  <c r="N9" i="1" s="1"/>
  <c r="G9" i="1"/>
  <c r="K9" i="1" s="1"/>
  <c r="M9" i="1" s="1"/>
  <c r="H5" i="1"/>
  <c r="G5" i="1"/>
  <c r="J5" i="1"/>
  <c r="I5" i="1"/>
  <c r="L5" i="1" l="1"/>
  <c r="N5" i="1" s="1"/>
  <c r="K5" i="1"/>
  <c r="M5" i="1" s="1"/>
  <c r="P11" i="1"/>
  <c r="P9" i="1"/>
  <c r="O11" i="1"/>
  <c r="O9" i="1"/>
  <c r="O17" i="1"/>
  <c r="P17" i="1"/>
  <c r="P13" i="1"/>
  <c r="O15" i="1"/>
</calcChain>
</file>

<file path=xl/sharedStrings.xml><?xml version="1.0" encoding="utf-8"?>
<sst xmlns="http://schemas.openxmlformats.org/spreadsheetml/2006/main" count="45" uniqueCount="27">
  <si>
    <t>Orientation</t>
  </si>
  <si>
    <t>TFT x</t>
  </si>
  <si>
    <t>TFT y</t>
  </si>
  <si>
    <t>raw x</t>
  </si>
  <si>
    <t>raw y</t>
  </si>
  <si>
    <t>point</t>
  </si>
  <si>
    <t>Calibration</t>
  </si>
  <si>
    <t>left / up</t>
  </si>
  <si>
    <t>left / down</t>
  </si>
  <si>
    <t>right / up</t>
  </si>
  <si>
    <t>right / down</t>
  </si>
  <si>
    <t>(USB left)</t>
  </si>
  <si>
    <t>(USB right)</t>
  </si>
  <si>
    <t>(USB down)</t>
  </si>
  <si>
    <t>(USB up)</t>
  </si>
  <si>
    <t>dy</t>
  </si>
  <si>
    <t>dx</t>
  </si>
  <si>
    <t>raw dx</t>
  </si>
  <si>
    <t>raw dy</t>
  </si>
  <si>
    <t>raw x0</t>
  </si>
  <si>
    <t>raw y0</t>
  </si>
  <si>
    <t>rawdx/dx</t>
  </si>
  <si>
    <t>rawdy/dy</t>
  </si>
  <si>
    <t>raw x10</t>
  </si>
  <si>
    <t>raw y10</t>
  </si>
  <si>
    <t>raw x240</t>
  </si>
  <si>
    <t>raw y320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</si>
</sst>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164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75" zoomScaleNormal="75" workbookViewId="0">
      <selection activeCell="P25" sqref="P25"/>
    </sheetView>
  </sheetViews>
  <sheetFormatPr baseColWidth="10" defaultColWidth="9.140625" defaultRowHeight="15" x14ac:dyDescent="0.25"/>
  <cols>
    <col min="1" max="1" width="12.28515625" bestFit="1" customWidth="1"/>
    <col min="2" max="2" width="12.28515625" style="1" customWidth="1"/>
    <col min="3" max="11" width="9.140625" style="1"/>
    <col min="13" max="16" width="9.140625" style="1"/>
  </cols>
  <sheetData>
    <row r="1" spans="1:18" x14ac:dyDescent="0.25">
      <c r="A1" s="2" t="s">
        <v>6</v>
      </c>
    </row>
    <row r="4" spans="1:18" x14ac:dyDescent="0.25">
      <c r="A4" t="s">
        <v>0</v>
      </c>
      <c r="B4" s="1" t="s">
        <v>5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23</v>
      </c>
      <c r="H4" s="1" t="s">
        <v>24</v>
      </c>
      <c r="I4" s="1" t="s">
        <v>16</v>
      </c>
      <c r="J4" s="1" t="s">
        <v>15</v>
      </c>
      <c r="K4" s="1" t="s">
        <v>17</v>
      </c>
      <c r="L4" s="1" t="s">
        <v>18</v>
      </c>
      <c r="M4" s="1" t="s">
        <v>21</v>
      </c>
      <c r="N4" s="1" t="s">
        <v>22</v>
      </c>
      <c r="O4" s="1" t="s">
        <v>19</v>
      </c>
      <c r="P4" s="1" t="s">
        <v>20</v>
      </c>
    </row>
    <row r="5" spans="1:18" x14ac:dyDescent="0.25">
      <c r="A5" s="3">
        <v>0</v>
      </c>
      <c r="B5" s="4" t="s">
        <v>7</v>
      </c>
      <c r="C5" s="4">
        <v>10</v>
      </c>
      <c r="D5" s="4">
        <v>10</v>
      </c>
      <c r="E5" s="4">
        <v>413</v>
      </c>
      <c r="F5" s="5">
        <v>268</v>
      </c>
      <c r="G5" s="7">
        <f>(E5+E6)/2</f>
        <v>481</v>
      </c>
      <c r="H5" s="7">
        <f>(F5+F7)/2</f>
        <v>275</v>
      </c>
      <c r="I5" s="1">
        <f>C7-C5</f>
        <v>220</v>
      </c>
      <c r="J5" s="1">
        <f>D6-D5</f>
        <v>300</v>
      </c>
      <c r="K5" s="1">
        <f>(E7+E8)/2-G5</f>
        <v>3149.5</v>
      </c>
      <c r="L5">
        <f>(F6+F8)/2-H5</f>
        <v>3223</v>
      </c>
      <c r="M5" s="14">
        <f>K5/I5</f>
        <v>14.315909090909091</v>
      </c>
      <c r="N5" s="14">
        <f>L5/J5</f>
        <v>10.743333333333334</v>
      </c>
      <c r="O5" s="15">
        <f>G5-C5*M5</f>
        <v>337.84090909090912</v>
      </c>
      <c r="P5" s="15">
        <f>H5-D5*N5</f>
        <v>167.56666666666666</v>
      </c>
    </row>
    <row r="6" spans="1:18" x14ac:dyDescent="0.25">
      <c r="A6" s="6" t="s">
        <v>11</v>
      </c>
      <c r="B6" s="7" t="s">
        <v>8</v>
      </c>
      <c r="C6" s="7">
        <v>10</v>
      </c>
      <c r="D6" s="7">
        <v>310</v>
      </c>
      <c r="E6" s="7">
        <v>549</v>
      </c>
      <c r="F6" s="8">
        <v>3419</v>
      </c>
      <c r="G6" s="7">
        <f>(G5+H13)/2</f>
        <v>498.5</v>
      </c>
      <c r="H6" s="7">
        <f>(H5+G13)/2</f>
        <v>281.25</v>
      </c>
      <c r="I6" s="1">
        <f>I5</f>
        <v>220</v>
      </c>
      <c r="J6" s="1">
        <f>J5</f>
        <v>300</v>
      </c>
      <c r="K6" s="7">
        <f>(K5+L13)/2</f>
        <v>3180.25</v>
      </c>
      <c r="L6" s="7">
        <f>(L5+K13)/2</f>
        <v>3220.75</v>
      </c>
      <c r="M6" s="14">
        <f>K6/I6</f>
        <v>14.455681818181818</v>
      </c>
      <c r="N6" s="14">
        <f>L6/J6</f>
        <v>10.735833333333334</v>
      </c>
      <c r="O6" s="16">
        <f>G6-C5*M6</f>
        <v>353.94318181818181</v>
      </c>
      <c r="P6" s="16">
        <f>H6-D5*N6</f>
        <v>173.89166666666665</v>
      </c>
      <c r="Q6" s="1" t="s">
        <v>25</v>
      </c>
      <c r="R6" s="1" t="s">
        <v>26</v>
      </c>
    </row>
    <row r="7" spans="1:18" x14ac:dyDescent="0.25">
      <c r="A7" s="6"/>
      <c r="B7" s="7" t="s">
        <v>9</v>
      </c>
      <c r="C7" s="7">
        <v>230</v>
      </c>
      <c r="D7" s="7">
        <v>10</v>
      </c>
      <c r="E7" s="7">
        <v>3606</v>
      </c>
      <c r="F7" s="8">
        <v>282</v>
      </c>
      <c r="G7" s="7"/>
      <c r="H7" s="7"/>
      <c r="O7" s="15">
        <f>G5+C8*M5</f>
        <v>3773.659090909091</v>
      </c>
      <c r="P7" s="15">
        <f>H5+D8*N5</f>
        <v>3605.4333333333334</v>
      </c>
    </row>
    <row r="8" spans="1:18" x14ac:dyDescent="0.25">
      <c r="A8" s="9"/>
      <c r="B8" s="10" t="s">
        <v>10</v>
      </c>
      <c r="C8" s="10">
        <v>230</v>
      </c>
      <c r="D8" s="10">
        <v>310</v>
      </c>
      <c r="E8" s="10">
        <v>3655</v>
      </c>
      <c r="F8" s="11">
        <v>3577</v>
      </c>
      <c r="G8" s="7"/>
      <c r="H8" s="7"/>
      <c r="O8" s="16">
        <f>G6+C8*M6</f>
        <v>3823.306818181818</v>
      </c>
      <c r="P8" s="16">
        <f>H6+D8*N6</f>
        <v>3609.3583333333336</v>
      </c>
    </row>
    <row r="9" spans="1:18" x14ac:dyDescent="0.25">
      <c r="A9" s="3">
        <v>1</v>
      </c>
      <c r="B9" s="4" t="s">
        <v>7</v>
      </c>
      <c r="C9" s="4">
        <v>10</v>
      </c>
      <c r="D9" s="4">
        <v>10</v>
      </c>
      <c r="E9" s="4">
        <v>488</v>
      </c>
      <c r="F9" s="5">
        <v>621</v>
      </c>
      <c r="G9" s="7">
        <f>(E9+E10)/2</f>
        <v>533</v>
      </c>
      <c r="H9" s="7">
        <f>(F9+F11)/2</f>
        <v>637.5</v>
      </c>
      <c r="I9" s="1">
        <f>C11-C9</f>
        <v>300</v>
      </c>
      <c r="J9" s="1">
        <f>D10-D9</f>
        <v>220</v>
      </c>
      <c r="K9" s="1">
        <f>(E11+E12)/2-G9</f>
        <v>3178.5</v>
      </c>
      <c r="L9">
        <f>(F10+F12)/2-H9</f>
        <v>3200</v>
      </c>
      <c r="M9" s="14">
        <f>K9/I9</f>
        <v>10.595000000000001</v>
      </c>
      <c r="N9" s="14">
        <f>L9/J9</f>
        <v>14.545454545454545</v>
      </c>
      <c r="O9" s="15">
        <f>G9-C9*M9</f>
        <v>427.05</v>
      </c>
      <c r="P9" s="15">
        <f>H9-D9*N9</f>
        <v>492.04545454545456</v>
      </c>
    </row>
    <row r="10" spans="1:18" x14ac:dyDescent="0.25">
      <c r="A10" s="6" t="s">
        <v>13</v>
      </c>
      <c r="B10" s="7" t="s">
        <v>8</v>
      </c>
      <c r="C10" s="7">
        <v>10</v>
      </c>
      <c r="D10" s="7">
        <v>230</v>
      </c>
      <c r="E10" s="7">
        <v>578</v>
      </c>
      <c r="F10" s="8">
        <v>3813</v>
      </c>
      <c r="G10" s="7">
        <f>(G9+H17)/2</f>
        <v>489.25</v>
      </c>
      <c r="H10" s="7">
        <f>(H9+G17)/2</f>
        <v>631.75</v>
      </c>
      <c r="I10" s="1">
        <f>I9</f>
        <v>300</v>
      </c>
      <c r="J10" s="1">
        <f>J9</f>
        <v>220</v>
      </c>
      <c r="K10" s="7">
        <f>(K9+L17)/2</f>
        <v>3175</v>
      </c>
      <c r="L10" s="7">
        <f>(L9+K17)/2</f>
        <v>3204.75</v>
      </c>
      <c r="M10" s="14">
        <f>K10/I10</f>
        <v>10.583333333333334</v>
      </c>
      <c r="N10" s="14">
        <f>L10/J10</f>
        <v>14.567045454545454</v>
      </c>
      <c r="O10" s="16">
        <f>G10-C9*M10</f>
        <v>383.41666666666663</v>
      </c>
      <c r="P10" s="16">
        <f>H10-D9*N10</f>
        <v>486.0795454545455</v>
      </c>
      <c r="Q10" s="1" t="s">
        <v>26</v>
      </c>
      <c r="R10" s="1" t="s">
        <v>25</v>
      </c>
    </row>
    <row r="11" spans="1:18" x14ac:dyDescent="0.25">
      <c r="A11" s="6"/>
      <c r="B11" s="7" t="s">
        <v>9</v>
      </c>
      <c r="C11" s="7">
        <v>310</v>
      </c>
      <c r="D11" s="7">
        <v>10</v>
      </c>
      <c r="E11" s="7">
        <v>3658</v>
      </c>
      <c r="F11" s="8">
        <v>654</v>
      </c>
      <c r="G11" s="7"/>
      <c r="H11" s="7"/>
      <c r="O11" s="15">
        <f>G9+C12*M9</f>
        <v>3817.4500000000003</v>
      </c>
      <c r="P11" s="15">
        <f>H9+D12*N9</f>
        <v>3982.9545454545455</v>
      </c>
    </row>
    <row r="12" spans="1:18" x14ac:dyDescent="0.25">
      <c r="A12" s="9"/>
      <c r="B12" s="10" t="s">
        <v>10</v>
      </c>
      <c r="C12" s="10">
        <v>310</v>
      </c>
      <c r="D12" s="10">
        <v>230</v>
      </c>
      <c r="E12" s="10">
        <v>3765</v>
      </c>
      <c r="F12" s="11">
        <v>3862</v>
      </c>
      <c r="G12" s="7"/>
      <c r="H12" s="7"/>
      <c r="O12" s="16">
        <f>G10+C12*M10</f>
        <v>3770.0833333333335</v>
      </c>
      <c r="P12" s="16">
        <f>H10+D12*N10</f>
        <v>3982.1704545454545</v>
      </c>
    </row>
    <row r="13" spans="1:18" x14ac:dyDescent="0.25">
      <c r="A13" s="3">
        <v>2</v>
      </c>
      <c r="B13" s="4" t="s">
        <v>7</v>
      </c>
      <c r="C13" s="4">
        <v>10</v>
      </c>
      <c r="D13" s="4">
        <v>10</v>
      </c>
      <c r="E13" s="4">
        <v>305</v>
      </c>
      <c r="F13" s="5">
        <v>545</v>
      </c>
      <c r="G13" s="7">
        <f>(E13+E14)/2</f>
        <v>287.5</v>
      </c>
      <c r="H13" s="7">
        <f>(F13+F15)/2</f>
        <v>516</v>
      </c>
      <c r="I13" s="1">
        <f>C15-C13</f>
        <v>220</v>
      </c>
      <c r="J13" s="1">
        <f>D14-D13</f>
        <v>300</v>
      </c>
      <c r="K13" s="1">
        <f>(E15+E16)/2-G13</f>
        <v>3218.5</v>
      </c>
      <c r="L13">
        <f>(F14+F16)/2-H13</f>
        <v>3211</v>
      </c>
      <c r="O13" s="15">
        <f>G13-C13*M14</f>
        <v>141.20454545454547</v>
      </c>
      <c r="P13" s="15">
        <f>H13-D13*N14</f>
        <v>408.9666666666667</v>
      </c>
    </row>
    <row r="14" spans="1:18" x14ac:dyDescent="0.25">
      <c r="A14" s="6" t="s">
        <v>12</v>
      </c>
      <c r="B14" s="7" t="s">
        <v>8</v>
      </c>
      <c r="C14" s="7">
        <v>10</v>
      </c>
      <c r="D14" s="7">
        <v>310</v>
      </c>
      <c r="E14" s="7">
        <v>270</v>
      </c>
      <c r="F14" s="8">
        <v>3733</v>
      </c>
      <c r="G14" s="7">
        <f>H6</f>
        <v>281.25</v>
      </c>
      <c r="H14" s="7">
        <f>G6</f>
        <v>498.5</v>
      </c>
      <c r="I14" s="1">
        <f>I13</f>
        <v>220</v>
      </c>
      <c r="J14" s="1">
        <f>J13</f>
        <v>300</v>
      </c>
      <c r="K14" s="7">
        <f>L6</f>
        <v>3220.75</v>
      </c>
      <c r="L14" s="7">
        <f>K6</f>
        <v>3180.25</v>
      </c>
      <c r="M14" s="14">
        <f>K13/I13</f>
        <v>14.629545454545454</v>
      </c>
      <c r="N14" s="14">
        <f>L13/J13</f>
        <v>10.703333333333333</v>
      </c>
      <c r="O14" s="16">
        <f>G14-C13*M14</f>
        <v>134.95454545454547</v>
      </c>
      <c r="P14" s="16">
        <f>H14-D13*N14</f>
        <v>391.4666666666667</v>
      </c>
      <c r="Q14" s="1" t="s">
        <v>25</v>
      </c>
      <c r="R14" s="1" t="s">
        <v>26</v>
      </c>
    </row>
    <row r="15" spans="1:18" x14ac:dyDescent="0.25">
      <c r="A15" s="6"/>
      <c r="B15" s="7" t="s">
        <v>9</v>
      </c>
      <c r="C15" s="7">
        <v>230</v>
      </c>
      <c r="D15" s="7">
        <v>10</v>
      </c>
      <c r="E15" s="7">
        <v>3507</v>
      </c>
      <c r="F15" s="8">
        <v>487</v>
      </c>
      <c r="G15" s="7"/>
      <c r="H15" s="7"/>
      <c r="O15" s="15">
        <f>G13+C16*M14</f>
        <v>3652.2954545454545</v>
      </c>
      <c r="P15" s="15">
        <f>H13+D16*N14</f>
        <v>3834.0333333333333</v>
      </c>
    </row>
    <row r="16" spans="1:18" x14ac:dyDescent="0.25">
      <c r="A16" s="9"/>
      <c r="B16" s="10" t="s">
        <v>10</v>
      </c>
      <c r="C16" s="10">
        <v>230</v>
      </c>
      <c r="D16" s="10">
        <v>310</v>
      </c>
      <c r="E16" s="10">
        <v>3505</v>
      </c>
      <c r="F16" s="11">
        <v>3721</v>
      </c>
      <c r="G16" s="7"/>
      <c r="H16" s="7"/>
      <c r="O16" s="16">
        <f>G14+C16*M14</f>
        <v>3646.0454545454545</v>
      </c>
      <c r="P16" s="16">
        <f>H14+D16*N14</f>
        <v>3816.5333333333333</v>
      </c>
    </row>
    <row r="17" spans="1:18" x14ac:dyDescent="0.25">
      <c r="A17" s="3">
        <v>3</v>
      </c>
      <c r="B17" s="4" t="s">
        <v>7</v>
      </c>
      <c r="C17" s="4">
        <v>10</v>
      </c>
      <c r="D17" s="4">
        <v>10</v>
      </c>
      <c r="E17" s="4">
        <v>660</v>
      </c>
      <c r="F17" s="5">
        <v>517</v>
      </c>
      <c r="G17" s="7">
        <f>(E17+E18)/2</f>
        <v>626</v>
      </c>
      <c r="H17" s="7">
        <f>(F17+F19)/2</f>
        <v>445.5</v>
      </c>
      <c r="I17" s="1">
        <f>C19-C17</f>
        <v>300</v>
      </c>
      <c r="J17" s="1">
        <f>D18-D17</f>
        <v>220</v>
      </c>
      <c r="K17" s="1">
        <f>(E19+E20)/2-G17</f>
        <v>3209.5</v>
      </c>
      <c r="L17">
        <f>(F18+F20)/2-H17</f>
        <v>3171.5</v>
      </c>
      <c r="M17" s="14">
        <f>K17/I17</f>
        <v>10.698333333333334</v>
      </c>
      <c r="N17" s="14">
        <f>L17/J17</f>
        <v>14.415909090909091</v>
      </c>
      <c r="O17" s="15">
        <f>G17-C17*M17</f>
        <v>519.01666666666665</v>
      </c>
      <c r="P17" s="15">
        <f>H17-D17*N17</f>
        <v>301.34090909090912</v>
      </c>
    </row>
    <row r="18" spans="1:18" x14ac:dyDescent="0.25">
      <c r="A18" s="6" t="s">
        <v>14</v>
      </c>
      <c r="B18" s="7" t="s">
        <v>8</v>
      </c>
      <c r="C18" s="7">
        <v>10</v>
      </c>
      <c r="D18" s="7">
        <v>230</v>
      </c>
      <c r="E18" s="7">
        <v>592</v>
      </c>
      <c r="F18" s="8">
        <v>3634</v>
      </c>
      <c r="G18" s="7">
        <f>H10</f>
        <v>631.75</v>
      </c>
      <c r="H18" s="7">
        <f>G10</f>
        <v>489.25</v>
      </c>
      <c r="I18" s="1">
        <f>I17</f>
        <v>300</v>
      </c>
      <c r="J18" s="1">
        <f>J17</f>
        <v>220</v>
      </c>
      <c r="K18" s="7">
        <f>L10</f>
        <v>3204.75</v>
      </c>
      <c r="L18" s="7">
        <f>K10</f>
        <v>3175</v>
      </c>
      <c r="M18" s="14">
        <f>K18/I18</f>
        <v>10.682499999999999</v>
      </c>
      <c r="N18" s="14">
        <f>L18/J18</f>
        <v>14.431818181818182</v>
      </c>
      <c r="O18" s="16">
        <f>G18-C17*M18</f>
        <v>524.92499999999995</v>
      </c>
      <c r="P18" s="16">
        <f>H18-D17*N18</f>
        <v>344.93181818181819</v>
      </c>
      <c r="Q18" s="1" t="s">
        <v>26</v>
      </c>
      <c r="R18" s="1" t="s">
        <v>25</v>
      </c>
    </row>
    <row r="19" spans="1:18" x14ac:dyDescent="0.25">
      <c r="A19" s="12"/>
      <c r="B19" s="7" t="s">
        <v>9</v>
      </c>
      <c r="C19" s="7">
        <v>310</v>
      </c>
      <c r="D19" s="7">
        <v>10</v>
      </c>
      <c r="E19" s="7">
        <v>3852</v>
      </c>
      <c r="F19" s="8">
        <v>374</v>
      </c>
      <c r="G19" s="7"/>
      <c r="H19" s="7"/>
      <c r="O19" s="15">
        <f>G17+C20*M17</f>
        <v>4038.7683333333334</v>
      </c>
      <c r="P19" s="15">
        <f>H17+D20*N17</f>
        <v>3761.159090909091</v>
      </c>
    </row>
    <row r="20" spans="1:18" x14ac:dyDescent="0.25">
      <c r="A20" s="13"/>
      <c r="B20" s="10" t="s">
        <v>10</v>
      </c>
      <c r="C20" s="10">
        <v>319</v>
      </c>
      <c r="D20" s="10">
        <v>230</v>
      </c>
      <c r="E20" s="10">
        <v>3819</v>
      </c>
      <c r="F20" s="11">
        <v>3600</v>
      </c>
      <c r="G20" s="7"/>
      <c r="H20" s="7"/>
      <c r="O20" s="16">
        <f>G18+C20*M18</f>
        <v>4039.4674999999997</v>
      </c>
      <c r="P20" s="16">
        <f>H18+D20*N18</f>
        <v>3808.568181818182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2023-04-07T07:59:55Z</dcterms:modified>
</cp:coreProperties>
</file>