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ta\Documents\PlatformIO\Projects\md_touchtest\doc\"/>
    </mc:Choice>
  </mc:AlternateContent>
  <xr:revisionPtr revIDLastSave="0" documentId="13_ncr:1_{6B59A3D2-EDA2-45DF-A4DE-FCE27A039108}" xr6:coauthVersionLast="36" xr6:coauthVersionMax="36" xr10:uidLastSave="{00000000-0000-0000-0000-000000000000}"/>
  <bookViews>
    <workbookView xWindow="1470" yWindow="0" windowWidth="27330" windowHeight="12060" xr2:uid="{F5E4E781-15F6-4FF0-9865-D9C4283468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8" i="1"/>
  <c r="J14" i="1"/>
  <c r="J12" i="1"/>
  <c r="H16" i="1"/>
  <c r="H11" i="1"/>
  <c r="I7" i="1"/>
  <c r="H7" i="1"/>
  <c r="I8" i="1" s="1"/>
  <c r="F7" i="1"/>
  <c r="F5" i="1"/>
  <c r="D8" i="1"/>
  <c r="D7" i="1"/>
  <c r="D6" i="1"/>
  <c r="D5" i="1"/>
  <c r="C8" i="1"/>
  <c r="G7" i="1" s="1"/>
  <c r="C7" i="1"/>
  <c r="C6" i="1"/>
  <c r="G5" i="1" s="1"/>
  <c r="H5" i="1" s="1"/>
  <c r="I6" i="1" s="1"/>
  <c r="C5" i="1"/>
  <c r="I5" i="1" l="1"/>
</calcChain>
</file>

<file path=xl/sharedStrings.xml><?xml version="1.0" encoding="utf-8"?>
<sst xmlns="http://schemas.openxmlformats.org/spreadsheetml/2006/main" count="33" uniqueCount="33">
  <si>
    <t>Kalibrierung</t>
  </si>
  <si>
    <t>Raw</t>
  </si>
  <si>
    <t>xmin(10)</t>
  </si>
  <si>
    <t>xmin(230)</t>
  </si>
  <si>
    <t>xmax(10)</t>
  </si>
  <si>
    <t>xmax(230)</t>
  </si>
  <si>
    <t>ymin(10)</t>
  </si>
  <si>
    <t>ymin(310)</t>
  </si>
  <si>
    <t>ymax(10)</t>
  </si>
  <si>
    <t>ymax(310)</t>
  </si>
  <si>
    <t>Scal</t>
  </si>
  <si>
    <t>TFT soll</t>
  </si>
  <si>
    <t>dSoll</t>
  </si>
  <si>
    <t>dRaw</t>
  </si>
  <si>
    <t>d10</t>
  </si>
  <si>
    <t>Cal</t>
  </si>
  <si>
    <t>pRaw[0].x</t>
  </si>
  <si>
    <t>pRaw[2].x</t>
  </si>
  <si>
    <t>pRaw[1].x</t>
  </si>
  <si>
    <t>pRaw[3].x</t>
  </si>
  <si>
    <t>pRaw[0].y</t>
  </si>
  <si>
    <t>pRaw[1].y</t>
  </si>
  <si>
    <t>pRaw[2].y</t>
  </si>
  <si>
    <t>pRaw[3].y</t>
  </si>
  <si>
    <t>xminQ</t>
  </si>
  <si>
    <t>xmaxQ</t>
  </si>
  <si>
    <t>yminQ</t>
  </si>
  <si>
    <t>ymaxQ</t>
  </si>
  <si>
    <t>dRawX = xmaxQ - xminQ</t>
  </si>
  <si>
    <t xml:space="preserve">calXMin = xminQ - dRawX / 30 </t>
  </si>
  <si>
    <t xml:space="preserve">calXMax = xmaxQ + dRawX / 30 </t>
  </si>
  <si>
    <t xml:space="preserve">calYMax = ymaxQ + dRawY / 22 </t>
  </si>
  <si>
    <t xml:space="preserve">calYMin = yminQ - dRawY / 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</si>
</sst>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B3FC-65DA-4A3B-833C-3E02C08AADE9}">
  <dimension ref="A1:K18"/>
  <sheetViews>
    <sheetView tabSelected="1" zoomScale="75" zoomScaleNormal="75" workbookViewId="0">
      <selection activeCell="J17" sqref="J17"/>
    </sheetView>
  </sheetViews>
  <sheetFormatPr baseColWidth="10" defaultRowHeight="15" x14ac:dyDescent="0.25"/>
  <cols>
    <col min="1" max="1" width="11.42578125" style="1"/>
    <col min="2" max="9" width="8.28515625" style="1" customWidth="1"/>
    <col min="10" max="10" width="10.85546875" style="1" customWidth="1"/>
    <col min="11" max="11" width="11.42578125" style="1"/>
  </cols>
  <sheetData>
    <row r="1" spans="1:10" x14ac:dyDescent="0.25">
      <c r="A1" s="1" t="s">
        <v>0</v>
      </c>
    </row>
    <row r="4" spans="1:10" x14ac:dyDescent="0.25">
      <c r="B4" s="1" t="s">
        <v>11</v>
      </c>
      <c r="C4" s="1" t="s">
        <v>1</v>
      </c>
      <c r="D4" s="1" t="s">
        <v>10</v>
      </c>
      <c r="F4" s="1" t="s">
        <v>12</v>
      </c>
      <c r="G4" s="1" t="s">
        <v>13</v>
      </c>
      <c r="H4" s="1" t="s">
        <v>14</v>
      </c>
      <c r="I4" s="1" t="s">
        <v>15</v>
      </c>
    </row>
    <row r="5" spans="1:10" x14ac:dyDescent="0.25">
      <c r="A5" s="1" t="s">
        <v>24</v>
      </c>
      <c r="B5" s="1">
        <v>10</v>
      </c>
      <c r="C5" s="1">
        <f>(C11+C12)/2</f>
        <v>605</v>
      </c>
      <c r="D5" s="1">
        <f>(D11+D12)/2</f>
        <v>34.5</v>
      </c>
      <c r="F5" s="1">
        <f>B6-B5</f>
        <v>300</v>
      </c>
      <c r="G5" s="1">
        <f t="shared" ref="G5" si="0">C6-C5</f>
        <v>3283</v>
      </c>
      <c r="H5" s="2">
        <f>G5*10/F5</f>
        <v>109.43333333333334</v>
      </c>
      <c r="I5" s="3">
        <f>C5-H5</f>
        <v>495.56666666666666</v>
      </c>
    </row>
    <row r="6" spans="1:10" x14ac:dyDescent="0.25">
      <c r="A6" s="1" t="s">
        <v>25</v>
      </c>
      <c r="B6" s="1">
        <v>310</v>
      </c>
      <c r="C6" s="1">
        <f>(C13+C14)/2</f>
        <v>3888</v>
      </c>
      <c r="D6" s="1">
        <f>(D13+D14)/2</f>
        <v>337.5</v>
      </c>
      <c r="I6" s="3">
        <f>C6+H5</f>
        <v>3997.4333333333334</v>
      </c>
    </row>
    <row r="7" spans="1:10" x14ac:dyDescent="0.25">
      <c r="A7" s="1" t="s">
        <v>26</v>
      </c>
      <c r="B7" s="1">
        <v>10</v>
      </c>
      <c r="C7" s="1">
        <f>(C15+C16)/2</f>
        <v>414.5</v>
      </c>
      <c r="D7" s="1">
        <f>(D15+D16)/2</f>
        <v>4</v>
      </c>
      <c r="F7" s="1">
        <f t="shared" ref="F7:G7" si="1">B8-B7</f>
        <v>220</v>
      </c>
      <c r="G7" s="1">
        <f t="shared" si="1"/>
        <v>3358</v>
      </c>
      <c r="H7" s="2">
        <f>G7*10/F7</f>
        <v>152.63636363636363</v>
      </c>
      <c r="I7" s="3">
        <f>C7-H7</f>
        <v>261.86363636363637</v>
      </c>
    </row>
    <row r="8" spans="1:10" x14ac:dyDescent="0.25">
      <c r="A8" s="1" t="s">
        <v>27</v>
      </c>
      <c r="B8" s="1">
        <v>230</v>
      </c>
      <c r="C8" s="1">
        <f>(C17+C18)/2</f>
        <v>3772.5</v>
      </c>
      <c r="D8" s="1">
        <f>(D17+D18)/2</f>
        <v>231</v>
      </c>
      <c r="I8" s="3">
        <f>C8+H7</f>
        <v>3925.1363636363635</v>
      </c>
    </row>
    <row r="9" spans="1:10" x14ac:dyDescent="0.25">
      <c r="I9" s="3"/>
    </row>
    <row r="10" spans="1:10" x14ac:dyDescent="0.25">
      <c r="H10" s="5" t="s">
        <v>28</v>
      </c>
    </row>
    <row r="11" spans="1:10" x14ac:dyDescent="0.25">
      <c r="A11" s="1" t="s">
        <v>2</v>
      </c>
      <c r="B11" s="1">
        <v>10</v>
      </c>
      <c r="C11" s="1">
        <v>610</v>
      </c>
      <c r="D11" s="1">
        <v>35</v>
      </c>
      <c r="F11" s="4" t="s">
        <v>16</v>
      </c>
      <c r="H11" s="4">
        <f>(C13+C14)/2 - (C11+C12)/2</f>
        <v>3283</v>
      </c>
      <c r="J11" s="5" t="s">
        <v>29</v>
      </c>
    </row>
    <row r="12" spans="1:10" x14ac:dyDescent="0.25">
      <c r="A12" s="1" t="s">
        <v>3</v>
      </c>
      <c r="B12" s="1">
        <v>10</v>
      </c>
      <c r="C12" s="1">
        <v>600</v>
      </c>
      <c r="D12" s="1">
        <v>34</v>
      </c>
      <c r="F12" s="4" t="s">
        <v>17</v>
      </c>
      <c r="J12" s="3">
        <f>C5-H11/30</f>
        <v>495.56666666666666</v>
      </c>
    </row>
    <row r="13" spans="1:10" x14ac:dyDescent="0.25">
      <c r="A13" s="1" t="s">
        <v>4</v>
      </c>
      <c r="B13" s="1">
        <v>310</v>
      </c>
      <c r="C13" s="1">
        <v>3894</v>
      </c>
      <c r="D13" s="1">
        <v>338</v>
      </c>
      <c r="F13" s="4" t="s">
        <v>18</v>
      </c>
      <c r="J13" s="5" t="s">
        <v>30</v>
      </c>
    </row>
    <row r="14" spans="1:10" x14ac:dyDescent="0.25">
      <c r="A14" s="1" t="s">
        <v>5</v>
      </c>
      <c r="B14" s="1">
        <v>310</v>
      </c>
      <c r="C14" s="1">
        <v>3882</v>
      </c>
      <c r="D14" s="1">
        <v>337</v>
      </c>
      <c r="F14" s="4" t="s">
        <v>19</v>
      </c>
      <c r="J14" s="3">
        <f>C6+H11/30</f>
        <v>3997.4333333333334</v>
      </c>
    </row>
    <row r="15" spans="1:10" x14ac:dyDescent="0.25">
      <c r="A15" s="1" t="s">
        <v>6</v>
      </c>
      <c r="B15" s="1">
        <v>10</v>
      </c>
      <c r="C15" s="1">
        <v>399</v>
      </c>
      <c r="D15" s="1">
        <v>3</v>
      </c>
      <c r="F15" s="4" t="s">
        <v>20</v>
      </c>
      <c r="H15" s="4"/>
      <c r="J15" s="5" t="s">
        <v>32</v>
      </c>
    </row>
    <row r="16" spans="1:10" x14ac:dyDescent="0.25">
      <c r="A16" s="1" t="s">
        <v>7</v>
      </c>
      <c r="B16" s="1">
        <v>10</v>
      </c>
      <c r="C16" s="1">
        <v>430</v>
      </c>
      <c r="D16" s="1">
        <v>5</v>
      </c>
      <c r="F16" s="4" t="s">
        <v>21</v>
      </c>
      <c r="H16" s="4">
        <f>(C17+C18)/2 - (C15+C16)/2</f>
        <v>3358</v>
      </c>
      <c r="J16" s="3">
        <f>C7-H16/22</f>
        <v>261.86363636363637</v>
      </c>
    </row>
    <row r="17" spans="1:10" x14ac:dyDescent="0.25">
      <c r="A17" s="1" t="s">
        <v>8</v>
      </c>
      <c r="B17" s="1">
        <v>230</v>
      </c>
      <c r="C17" s="1">
        <v>3759</v>
      </c>
      <c r="D17" s="1">
        <v>230</v>
      </c>
      <c r="F17" s="4" t="s">
        <v>22</v>
      </c>
      <c r="J17" s="5" t="s">
        <v>31</v>
      </c>
    </row>
    <row r="18" spans="1:10" x14ac:dyDescent="0.25">
      <c r="A18" s="1" t="s">
        <v>9</v>
      </c>
      <c r="B18" s="1">
        <v>230</v>
      </c>
      <c r="C18" s="1">
        <v>3786</v>
      </c>
      <c r="D18" s="1">
        <v>232</v>
      </c>
      <c r="F18" s="4" t="s">
        <v>23</v>
      </c>
      <c r="J18" s="3">
        <f>C8+H16/22</f>
        <v>3925.1363636363635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2022-03-17T22:01:21Z</dcterms:created>
  <dcterms:modified xsi:type="dcterms:W3CDTF">2022-03-17T23:23:51Z</dcterms:modified>
</cp:coreProperties>
</file>