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mc:AlternateContent xmlns:mc="http://schemas.openxmlformats.org/markup-compatibility/2006">
    <mc:Choice Requires="x15">
      <x15ac:absPath xmlns:x15ac="http://schemas.microsoft.com/office/spreadsheetml/2010/11/ac" url="https://wearecodenationtrial.sharepoint.com/sites/Master2270624DataAnalysis12-WeekPT/Class Materials/Week 09/Day 01/"/>
    </mc:Choice>
  </mc:AlternateContent>
  <xr:revisionPtr revIDLastSave="0" documentId="8_{E833AC46-4B2C-4600-AE7C-9BCDA92F1FE9}" xr6:coauthVersionLast="47" xr6:coauthVersionMax="47" xr10:uidLastSave="{00000000-0000-0000-0000-000000000000}"/>
  <bookViews>
    <workbookView xWindow="5055" yWindow="960" windowWidth="21600" windowHeight="13680" xr2:uid="{00000000-000D-0000-FFFF-FFFF00000000}"/>
  </bookViews>
  <sheets>
    <sheet name="Speed Rec" sheetId="1" r:id="rId1"/>
    <sheet name="Summary" sheetId="2" r:id="rId2"/>
  </sheets>
  <definedNames>
    <definedName name="_xlnm._FilterDatabase" localSheetId="0" hidden="1">'Speed Rec'!$E$1:$E$55</definedName>
    <definedName name="_xlchart.v1.0" hidden="1">'Speed Rec'!$D$2:$D$55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C11" i="2"/>
  <c r="C10" i="2"/>
  <c r="B11" i="2"/>
  <c r="B10" i="2"/>
  <c r="B4" i="2"/>
  <c r="B3" i="2"/>
  <c r="B2" i="2"/>
  <c r="C5" i="2"/>
  <c r="C6" i="2"/>
  <c r="C4" i="2"/>
  <c r="C3" i="2"/>
  <c r="C2" i="2"/>
  <c r="C7" i="2"/>
  <c r="B5" i="2"/>
  <c r="B7" i="2" s="1"/>
  <c r="B6" i="2"/>
  <c r="C8" i="2" l="1"/>
  <c r="C9" i="2"/>
  <c r="B8" i="2"/>
  <c r="B9" i="2"/>
</calcChain>
</file>

<file path=xl/sharedStrings.xml><?xml version="1.0" encoding="utf-8"?>
<sst xmlns="http://schemas.openxmlformats.org/spreadsheetml/2006/main" count="15" uniqueCount="15">
  <si>
    <t>Date</t>
  </si>
  <si>
    <t>Time</t>
  </si>
  <si>
    <t>Download (Mb/s)</t>
  </si>
  <si>
    <t>Upload (Mb/s)</t>
  </si>
  <si>
    <t>Average</t>
  </si>
  <si>
    <t>Download Speed</t>
  </si>
  <si>
    <t>Upload Speed</t>
  </si>
  <si>
    <t>Minimum</t>
  </si>
  <si>
    <t>Median</t>
  </si>
  <si>
    <t>Maximum</t>
  </si>
  <si>
    <t>IQR</t>
  </si>
  <si>
    <t>Lower Bound</t>
  </si>
  <si>
    <t>Upper Bound</t>
  </si>
  <si>
    <t>Mean</t>
  </si>
  <si>
    <t>Agg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</si>
</sst>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dd/mm/yy;@"/>
    <numFmt numFmtId="166" formatCode="[$-F400]h:mm:ss\ AM/PM"/>
  </numFmts>
  <fonts count="4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2" fontId="0" fillId="0" borderId="0" xfId="0" applyNumberFormat="1"/>
    <xf numFmtId="21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Speed Test,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Download (Mb/s)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Linear (Download (Mb/s))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'Speed Rec'!$C$2:$C$55</c:f>
              <c:numCache>
                <c:formatCode>h:mm:ss</c:formatCode>
                <c:ptCount val="54"/>
                <c:pt idx="0" formatCode="[$-F400]h:mm:ss\ AM/PM">
                  <c:v>0.49908564814814815</c:v>
                </c:pt>
                <c:pt idx="1">
                  <c:v>0.49934027777777779</c:v>
                </c:pt>
                <c:pt idx="2">
                  <c:v>0.49961805555555555</c:v>
                </c:pt>
                <c:pt idx="3">
                  <c:v>0.49986111111111109</c:v>
                </c:pt>
                <c:pt idx="4">
                  <c:v>0.50009259259259264</c:v>
                </c:pt>
                <c:pt idx="5">
                  <c:v>0.50035879629629632</c:v>
                </c:pt>
                <c:pt idx="6">
                  <c:v>0.5006018518518518</c:v>
                </c:pt>
                <c:pt idx="7">
                  <c:v>0.50085648148148143</c:v>
                </c:pt>
                <c:pt idx="8">
                  <c:v>0.50113425925925925</c:v>
                </c:pt>
                <c:pt idx="9">
                  <c:v>0.50142361111111111</c:v>
                </c:pt>
                <c:pt idx="10">
                  <c:v>0.50170138888888893</c:v>
                </c:pt>
                <c:pt idx="11">
                  <c:v>0.50193287037037038</c:v>
                </c:pt>
                <c:pt idx="12">
                  <c:v>0.5022106481481482</c:v>
                </c:pt>
                <c:pt idx="13">
                  <c:v>0.50245370370370368</c:v>
                </c:pt>
                <c:pt idx="14">
                  <c:v>0.50271990740740746</c:v>
                </c:pt>
                <c:pt idx="15">
                  <c:v>0.50298611111111113</c:v>
                </c:pt>
                <c:pt idx="16">
                  <c:v>0.50322916666666662</c:v>
                </c:pt>
                <c:pt idx="17">
                  <c:v>0.50348379629629625</c:v>
                </c:pt>
                <c:pt idx="18">
                  <c:v>0.50375000000000003</c:v>
                </c:pt>
                <c:pt idx="19">
                  <c:v>0.50399305555555551</c:v>
                </c:pt>
                <c:pt idx="20">
                  <c:v>0.50427083333333333</c:v>
                </c:pt>
                <c:pt idx="21">
                  <c:v>0.50451388888888893</c:v>
                </c:pt>
                <c:pt idx="22">
                  <c:v>0.50480324074074079</c:v>
                </c:pt>
                <c:pt idx="23">
                  <c:v>0.5050810185185185</c:v>
                </c:pt>
                <c:pt idx="24">
                  <c:v>0.50532407407407409</c:v>
                </c:pt>
                <c:pt idx="25">
                  <c:v>0.50556712962962957</c:v>
                </c:pt>
                <c:pt idx="26">
                  <c:v>0.50581018518518517</c:v>
                </c:pt>
                <c:pt idx="27">
                  <c:v>0.50605324074074076</c:v>
                </c:pt>
                <c:pt idx="28">
                  <c:v>0.50631944444444443</c:v>
                </c:pt>
                <c:pt idx="29">
                  <c:v>0.50659722222222225</c:v>
                </c:pt>
                <c:pt idx="30">
                  <c:v>0.50684027777777774</c:v>
                </c:pt>
                <c:pt idx="31">
                  <c:v>0.50711805555555556</c:v>
                </c:pt>
                <c:pt idx="32">
                  <c:v>0.50736111111111115</c:v>
                </c:pt>
                <c:pt idx="33">
                  <c:v>0.5075925925925926</c:v>
                </c:pt>
                <c:pt idx="34">
                  <c:v>0.50787037037037042</c:v>
                </c:pt>
                <c:pt idx="35">
                  <c:v>0.50815972222222228</c:v>
                </c:pt>
                <c:pt idx="36">
                  <c:v>0.50843749999999999</c:v>
                </c:pt>
                <c:pt idx="37">
                  <c:v>0.50868055555555558</c:v>
                </c:pt>
                <c:pt idx="38">
                  <c:v>0.50892361111111106</c:v>
                </c:pt>
                <c:pt idx="39">
                  <c:v>0.5091782407407407</c:v>
                </c:pt>
                <c:pt idx="40">
                  <c:v>0.50942129629629629</c:v>
                </c:pt>
                <c:pt idx="41">
                  <c:v>0.50966435185185188</c:v>
                </c:pt>
                <c:pt idx="42">
                  <c:v>0.50995370370370374</c:v>
                </c:pt>
                <c:pt idx="43">
                  <c:v>0.51019675925925922</c:v>
                </c:pt>
                <c:pt idx="44">
                  <c:v>0.51043981481481482</c:v>
                </c:pt>
                <c:pt idx="45">
                  <c:v>0.51068287037037041</c:v>
                </c:pt>
                <c:pt idx="46">
                  <c:v>0.51092592592592589</c:v>
                </c:pt>
                <c:pt idx="47">
                  <c:v>0.51116898148148149</c:v>
                </c:pt>
                <c:pt idx="48">
                  <c:v>0.51141203703703708</c:v>
                </c:pt>
                <c:pt idx="49">
                  <c:v>0.51165509259259256</c:v>
                </c:pt>
                <c:pt idx="50">
                  <c:v>0.51192129629629635</c:v>
                </c:pt>
                <c:pt idx="51">
                  <c:v>0.51219907407407406</c:v>
                </c:pt>
                <c:pt idx="52">
                  <c:v>0.51246527777777773</c:v>
                </c:pt>
                <c:pt idx="53">
                  <c:v>0.51271990740740736</c:v>
                </c:pt>
              </c:numCache>
            </c:numRef>
          </c:cat>
          <c:val>
            <c:numRef>
              <c:f>'Speed Rec'!$D$2:$D$55</c:f>
              <c:numCache>
                <c:formatCode>0.00</c:formatCode>
                <c:ptCount val="54"/>
                <c:pt idx="0">
                  <c:v>32.282943563456527</c:v>
                </c:pt>
                <c:pt idx="1">
                  <c:v>45.028014301299571</c:v>
                </c:pt>
                <c:pt idx="2">
                  <c:v>46.615518077977327</c:v>
                </c:pt>
                <c:pt idx="3">
                  <c:v>45.927594221127769</c:v>
                </c:pt>
                <c:pt idx="4">
                  <c:v>50.484900281474808</c:v>
                </c:pt>
                <c:pt idx="5">
                  <c:v>50.549653971043071</c:v>
                </c:pt>
                <c:pt idx="6">
                  <c:v>51.888399631567118</c:v>
                </c:pt>
                <c:pt idx="7">
                  <c:v>50.958521643221971</c:v>
                </c:pt>
                <c:pt idx="8">
                  <c:v>51.391448090463541</c:v>
                </c:pt>
                <c:pt idx="9">
                  <c:v>51.368069532761773</c:v>
                </c:pt>
                <c:pt idx="10">
                  <c:v>44.686534080046037</c:v>
                </c:pt>
                <c:pt idx="11">
                  <c:v>48.57198414257423</c:v>
                </c:pt>
                <c:pt idx="12">
                  <c:v>49.906069139725943</c:v>
                </c:pt>
                <c:pt idx="13">
                  <c:v>50.000849587704437</c:v>
                </c:pt>
                <c:pt idx="14">
                  <c:v>50.070630932937412</c:v>
                </c:pt>
                <c:pt idx="15">
                  <c:v>50.621174933522909</c:v>
                </c:pt>
                <c:pt idx="16">
                  <c:v>51.045257424925367</c:v>
                </c:pt>
                <c:pt idx="17">
                  <c:v>51.03437613732288</c:v>
                </c:pt>
                <c:pt idx="18">
                  <c:v>51.615153476947761</c:v>
                </c:pt>
                <c:pt idx="19">
                  <c:v>51.320112607196918</c:v>
                </c:pt>
                <c:pt idx="20">
                  <c:v>51.975252144986548</c:v>
                </c:pt>
                <c:pt idx="21">
                  <c:v>51.29327118094146</c:v>
                </c:pt>
                <c:pt idx="22">
                  <c:v>50.767692127918401</c:v>
                </c:pt>
                <c:pt idx="23">
                  <c:v>51.702969726733812</c:v>
                </c:pt>
                <c:pt idx="24">
                  <c:v>35.425217406928681</c:v>
                </c:pt>
                <c:pt idx="25">
                  <c:v>50.097046826021888</c:v>
                </c:pt>
                <c:pt idx="26">
                  <c:v>50.988715691419927</c:v>
                </c:pt>
                <c:pt idx="27">
                  <c:v>51.26432749791811</c:v>
                </c:pt>
                <c:pt idx="28">
                  <c:v>51.325221473841722</c:v>
                </c:pt>
                <c:pt idx="29">
                  <c:v>51.600639868547972</c:v>
                </c:pt>
                <c:pt idx="30">
                  <c:v>51.892169052529233</c:v>
                </c:pt>
                <c:pt idx="31">
                  <c:v>45.295864251653157</c:v>
                </c:pt>
                <c:pt idx="32">
                  <c:v>34.906483687833031</c:v>
                </c:pt>
                <c:pt idx="33">
                  <c:v>43.778068441954758</c:v>
                </c:pt>
                <c:pt idx="34">
                  <c:v>51.979900202563563</c:v>
                </c:pt>
                <c:pt idx="35">
                  <c:v>51.610928843583828</c:v>
                </c:pt>
                <c:pt idx="36">
                  <c:v>49.412819357143732</c:v>
                </c:pt>
                <c:pt idx="37">
                  <c:v>50.889967201924868</c:v>
                </c:pt>
                <c:pt idx="38">
                  <c:v>51.206872546956703</c:v>
                </c:pt>
                <c:pt idx="39">
                  <c:v>51.766132952327951</c:v>
                </c:pt>
                <c:pt idx="40">
                  <c:v>52.369255926041617</c:v>
                </c:pt>
                <c:pt idx="41">
                  <c:v>52.015825924349691</c:v>
                </c:pt>
                <c:pt idx="42">
                  <c:v>49.904224905444877</c:v>
                </c:pt>
                <c:pt idx="43">
                  <c:v>51.251091177381547</c:v>
                </c:pt>
                <c:pt idx="44">
                  <c:v>51.195461553885472</c:v>
                </c:pt>
                <c:pt idx="45">
                  <c:v>51.18040898279046</c:v>
                </c:pt>
                <c:pt idx="46">
                  <c:v>43.120435512544191</c:v>
                </c:pt>
                <c:pt idx="47">
                  <c:v>49.42773214023363</c:v>
                </c:pt>
                <c:pt idx="48">
                  <c:v>51.891398864768547</c:v>
                </c:pt>
                <c:pt idx="49">
                  <c:v>51.268119037313518</c:v>
                </c:pt>
                <c:pt idx="50">
                  <c:v>51.741776559114811</c:v>
                </c:pt>
                <c:pt idx="51">
                  <c:v>51.045484180079697</c:v>
                </c:pt>
                <c:pt idx="52">
                  <c:v>51.830152355792571</c:v>
                </c:pt>
                <c:pt idx="53">
                  <c:v>51.458325719770109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4-465A-8D79-F86BB614C97E}"/>
            </c:ext>
          </c:extLst>
        </c:ser>
        <c:ser>
          <c:idx val="1"/>
          <c:order val="1"/>
          <c:tx>
            <c:v>Upload (Mb/s)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'Speed Rec'!$C$2:$C$55</c:f>
              <c:numCache>
                <c:formatCode>h:mm:ss</c:formatCode>
                <c:ptCount val="54"/>
                <c:pt idx="0" formatCode="[$-F400]h:mm:ss\ AM/PM">
                  <c:v>0.49908564814814815</c:v>
                </c:pt>
                <c:pt idx="1">
                  <c:v>0.49934027777777779</c:v>
                </c:pt>
                <c:pt idx="2">
                  <c:v>0.49961805555555555</c:v>
                </c:pt>
                <c:pt idx="3">
                  <c:v>0.49986111111111109</c:v>
                </c:pt>
                <c:pt idx="4">
                  <c:v>0.50009259259259264</c:v>
                </c:pt>
                <c:pt idx="5">
                  <c:v>0.50035879629629632</c:v>
                </c:pt>
                <c:pt idx="6">
                  <c:v>0.5006018518518518</c:v>
                </c:pt>
                <c:pt idx="7">
                  <c:v>0.50085648148148143</c:v>
                </c:pt>
                <c:pt idx="8">
                  <c:v>0.50113425925925925</c:v>
                </c:pt>
                <c:pt idx="9">
                  <c:v>0.50142361111111111</c:v>
                </c:pt>
                <c:pt idx="10">
                  <c:v>0.50170138888888893</c:v>
                </c:pt>
                <c:pt idx="11">
                  <c:v>0.50193287037037038</c:v>
                </c:pt>
                <c:pt idx="12">
                  <c:v>0.5022106481481482</c:v>
                </c:pt>
                <c:pt idx="13">
                  <c:v>0.50245370370370368</c:v>
                </c:pt>
                <c:pt idx="14">
                  <c:v>0.50271990740740746</c:v>
                </c:pt>
                <c:pt idx="15">
                  <c:v>0.50298611111111113</c:v>
                </c:pt>
                <c:pt idx="16">
                  <c:v>0.50322916666666662</c:v>
                </c:pt>
                <c:pt idx="17">
                  <c:v>0.50348379629629625</c:v>
                </c:pt>
                <c:pt idx="18">
                  <c:v>0.50375000000000003</c:v>
                </c:pt>
                <c:pt idx="19">
                  <c:v>0.50399305555555551</c:v>
                </c:pt>
                <c:pt idx="20">
                  <c:v>0.50427083333333333</c:v>
                </c:pt>
                <c:pt idx="21">
                  <c:v>0.50451388888888893</c:v>
                </c:pt>
                <c:pt idx="22">
                  <c:v>0.50480324074074079</c:v>
                </c:pt>
                <c:pt idx="23">
                  <c:v>0.5050810185185185</c:v>
                </c:pt>
                <c:pt idx="24">
                  <c:v>0.50532407407407409</c:v>
                </c:pt>
                <c:pt idx="25">
                  <c:v>0.50556712962962957</c:v>
                </c:pt>
                <c:pt idx="26">
                  <c:v>0.50581018518518517</c:v>
                </c:pt>
                <c:pt idx="27">
                  <c:v>0.50605324074074076</c:v>
                </c:pt>
                <c:pt idx="28">
                  <c:v>0.50631944444444443</c:v>
                </c:pt>
                <c:pt idx="29">
                  <c:v>0.50659722222222225</c:v>
                </c:pt>
                <c:pt idx="30">
                  <c:v>0.50684027777777774</c:v>
                </c:pt>
                <c:pt idx="31">
                  <c:v>0.50711805555555556</c:v>
                </c:pt>
                <c:pt idx="32">
                  <c:v>0.50736111111111115</c:v>
                </c:pt>
                <c:pt idx="33">
                  <c:v>0.5075925925925926</c:v>
                </c:pt>
                <c:pt idx="34">
                  <c:v>0.50787037037037042</c:v>
                </c:pt>
                <c:pt idx="35">
                  <c:v>0.50815972222222228</c:v>
                </c:pt>
                <c:pt idx="36">
                  <c:v>0.50843749999999999</c:v>
                </c:pt>
                <c:pt idx="37">
                  <c:v>0.50868055555555558</c:v>
                </c:pt>
                <c:pt idx="38">
                  <c:v>0.50892361111111106</c:v>
                </c:pt>
                <c:pt idx="39">
                  <c:v>0.5091782407407407</c:v>
                </c:pt>
                <c:pt idx="40">
                  <c:v>0.50942129629629629</c:v>
                </c:pt>
                <c:pt idx="41">
                  <c:v>0.50966435185185188</c:v>
                </c:pt>
                <c:pt idx="42">
                  <c:v>0.50995370370370374</c:v>
                </c:pt>
                <c:pt idx="43">
                  <c:v>0.51019675925925922</c:v>
                </c:pt>
                <c:pt idx="44">
                  <c:v>0.51043981481481482</c:v>
                </c:pt>
                <c:pt idx="45">
                  <c:v>0.51068287037037041</c:v>
                </c:pt>
                <c:pt idx="46">
                  <c:v>0.51092592592592589</c:v>
                </c:pt>
                <c:pt idx="47">
                  <c:v>0.51116898148148149</c:v>
                </c:pt>
                <c:pt idx="48">
                  <c:v>0.51141203703703708</c:v>
                </c:pt>
                <c:pt idx="49">
                  <c:v>0.51165509259259256</c:v>
                </c:pt>
                <c:pt idx="50">
                  <c:v>0.51192129629629635</c:v>
                </c:pt>
                <c:pt idx="51">
                  <c:v>0.51219907407407406</c:v>
                </c:pt>
                <c:pt idx="52">
                  <c:v>0.51246527777777773</c:v>
                </c:pt>
                <c:pt idx="53">
                  <c:v>0.51271990740740736</c:v>
                </c:pt>
              </c:numCache>
            </c:numRef>
          </c:cat>
          <c:val>
            <c:numRef>
              <c:f>'Speed Rec'!$E$2:$E$55</c:f>
              <c:numCache>
                <c:formatCode>0.00</c:formatCode>
                <c:ptCount val="54"/>
                <c:pt idx="0">
                  <c:v>14.743648320790919</c:v>
                </c:pt>
                <c:pt idx="1">
                  <c:v>15.243007882028021</c:v>
                </c:pt>
                <c:pt idx="2">
                  <c:v>15.46124832018919</c:v>
                </c:pt>
                <c:pt idx="3">
                  <c:v>15.358992139306659</c:v>
                </c:pt>
                <c:pt idx="4">
                  <c:v>15.031059751866101</c:v>
                </c:pt>
                <c:pt idx="5">
                  <c:v>15.58674585186715</c:v>
                </c:pt>
                <c:pt idx="6">
                  <c:v>15.592404665686679</c:v>
                </c:pt>
                <c:pt idx="7">
                  <c:v>15.531392457800029</c:v>
                </c:pt>
                <c:pt idx="8">
                  <c:v>15.51967048973618</c:v>
                </c:pt>
                <c:pt idx="9">
                  <c:v>15.51413175965123</c:v>
                </c:pt>
                <c:pt idx="10">
                  <c:v>15.260520780039361</c:v>
                </c:pt>
                <c:pt idx="11">
                  <c:v>15.526954564553209</c:v>
                </c:pt>
                <c:pt idx="12">
                  <c:v>15.395645076054469</c:v>
                </c:pt>
                <c:pt idx="13">
                  <c:v>15.32032188005762</c:v>
                </c:pt>
                <c:pt idx="14">
                  <c:v>15.261576887798091</c:v>
                </c:pt>
                <c:pt idx="15">
                  <c:v>15.346284949516299</c:v>
                </c:pt>
                <c:pt idx="16">
                  <c:v>15.572795027414641</c:v>
                </c:pt>
                <c:pt idx="17">
                  <c:v>15.459732520628069</c:v>
                </c:pt>
                <c:pt idx="18">
                  <c:v>15.543477689440939</c:v>
                </c:pt>
                <c:pt idx="19">
                  <c:v>15.51456996364149</c:v>
                </c:pt>
                <c:pt idx="20">
                  <c:v>15.67158740382866</c:v>
                </c:pt>
                <c:pt idx="21">
                  <c:v>15.82018559780988</c:v>
                </c:pt>
                <c:pt idx="22">
                  <c:v>15.78626076252911</c:v>
                </c:pt>
                <c:pt idx="23">
                  <c:v>15.48730209184269</c:v>
                </c:pt>
                <c:pt idx="24">
                  <c:v>15.59023371966828</c:v>
                </c:pt>
                <c:pt idx="25">
                  <c:v>15.535871109435639</c:v>
                </c:pt>
                <c:pt idx="26">
                  <c:v>15.564315103927131</c:v>
                </c:pt>
                <c:pt idx="27">
                  <c:v>15.430571276119689</c:v>
                </c:pt>
                <c:pt idx="28">
                  <c:v>15.34406848023715</c:v>
                </c:pt>
                <c:pt idx="29">
                  <c:v>15.079691322710531</c:v>
                </c:pt>
                <c:pt idx="30">
                  <c:v>15.436877139114531</c:v>
                </c:pt>
                <c:pt idx="31">
                  <c:v>15.354918709575831</c:v>
                </c:pt>
                <c:pt idx="32">
                  <c:v>15.366241657657101</c:v>
                </c:pt>
                <c:pt idx="33">
                  <c:v>15.47508254891234</c:v>
                </c:pt>
                <c:pt idx="34">
                  <c:v>14.94881330564561</c:v>
                </c:pt>
                <c:pt idx="35">
                  <c:v>15.39132694485933</c:v>
                </c:pt>
                <c:pt idx="36">
                  <c:v>15.092246038117599</c:v>
                </c:pt>
                <c:pt idx="37">
                  <c:v>15.42148000293863</c:v>
                </c:pt>
                <c:pt idx="38">
                  <c:v>15.49630231764557</c:v>
                </c:pt>
                <c:pt idx="39">
                  <c:v>15.59178316856317</c:v>
                </c:pt>
                <c:pt idx="40">
                  <c:v>15.47667204083942</c:v>
                </c:pt>
                <c:pt idx="41">
                  <c:v>15.508250006273849</c:v>
                </c:pt>
                <c:pt idx="42">
                  <c:v>15.198896995389431</c:v>
                </c:pt>
                <c:pt idx="43">
                  <c:v>15.43765250950824</c:v>
                </c:pt>
                <c:pt idx="44">
                  <c:v>15.57043414123736</c:v>
                </c:pt>
                <c:pt idx="45">
                  <c:v>15.45523519312702</c:v>
                </c:pt>
                <c:pt idx="46">
                  <c:v>15.58039764652408</c:v>
                </c:pt>
                <c:pt idx="47">
                  <c:v>15.534381252848981</c:v>
                </c:pt>
                <c:pt idx="48">
                  <c:v>15.56250957690879</c:v>
                </c:pt>
                <c:pt idx="49">
                  <c:v>15.42101189849833</c:v>
                </c:pt>
                <c:pt idx="50">
                  <c:v>15.51222799476078</c:v>
                </c:pt>
                <c:pt idx="51">
                  <c:v>15.70151147322265</c:v>
                </c:pt>
                <c:pt idx="52">
                  <c:v>15.565015521101691</c:v>
                </c:pt>
                <c:pt idx="53">
                  <c:v>15.73603408472165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4-465A-8D79-F86BB614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66471"/>
        <c:axId val="493576711"/>
      </c:lineChart>
      <c:catAx>
        <c:axId val="49356647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6711"/>
        <c:crosses val="autoZero"/>
        <c:auto val="1"/>
        <c:lblAlgn val="ctr"/>
        <c:lblOffset val="100"/>
        <c:noMultiLvlLbl val="0"/>
      </c:catAx>
      <c:valAx>
        <c:axId val="493576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6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Speeds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/>
            <a:t>Distribution of Speeds</a:t>
          </a:r>
        </a:p>
      </cx:txPr>
    </cx:title>
    <cx:plotArea>
      <cx:plotAreaRegion>
        <cx:series layoutId="clusteredColumn" uniqueId="{FB63F3D4-5C5C-4DA1-A649-AECF527711A2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171450</xdr:rowOff>
    </xdr:from>
    <xdr:to>
      <xdr:col>21</xdr:col>
      <xdr:colOff>495300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6C36F-4C12-4E66-B437-D80C0EE93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15</xdr:row>
      <xdr:rowOff>104775</xdr:rowOff>
    </xdr:from>
    <xdr:to>
      <xdr:col>18</xdr:col>
      <xdr:colOff>333375</xdr:colOff>
      <xdr:row>29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EE70620-486F-DC41-8E2F-4C46870818AA}"/>
                </a:ext>
                <a:ext uri="{147F2762-F138-4A5C-976F-8EAC2B608ADB}">
                  <a16:predDERef xmlns:a16="http://schemas.microsoft.com/office/drawing/2014/main" pred="{F3C6C36F-4C12-4E66-B437-D80C0EE933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2962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F2" sqref="F2"/>
    </sheetView>
  </sheetViews>
  <sheetFormatPr defaultRowHeight="15"/>
  <cols>
    <col min="2" max="3" width="24.28515625" customWidth="1"/>
    <col min="4" max="4" width="19" customWidth="1"/>
    <col min="5" max="5" width="25.42578125" customWidth="1"/>
    <col min="6" max="6" width="9" customWidth="1"/>
  </cols>
  <sheetData>
    <row r="1" spans="1:6">
      <c r="B1" s="3" t="s">
        <v>0</v>
      </c>
      <c r="C1" s="3" t="s">
        <v>1</v>
      </c>
      <c r="D1" s="1" t="s">
        <v>2</v>
      </c>
      <c r="E1" s="1" t="s">
        <v>3</v>
      </c>
      <c r="F1" s="10" t="s">
        <v>4</v>
      </c>
    </row>
    <row r="2" spans="1:6">
      <c r="A2" s="1">
        <v>0</v>
      </c>
      <c r="B2" s="8">
        <v>45456</v>
      </c>
      <c r="C2" s="9">
        <v>0.49908564814814815</v>
      </c>
      <c r="D2" s="6">
        <v>32.282943563456527</v>
      </c>
      <c r="E2" s="6">
        <v>14.743648320790919</v>
      </c>
      <c r="F2" s="6"/>
    </row>
    <row r="3" spans="1:6">
      <c r="A3" s="1">
        <v>1</v>
      </c>
      <c r="B3" s="8">
        <v>45456</v>
      </c>
      <c r="C3" s="7">
        <v>0.49934027777777779</v>
      </c>
      <c r="D3" s="6">
        <v>45.028014301299571</v>
      </c>
      <c r="E3" s="6">
        <v>15.243007882028021</v>
      </c>
    </row>
    <row r="4" spans="1:6">
      <c r="A4" s="1">
        <v>2</v>
      </c>
      <c r="B4" s="8">
        <v>45456</v>
      </c>
      <c r="C4" s="7">
        <v>0.49961805555555555</v>
      </c>
      <c r="D4" s="6">
        <v>46.615518077977327</v>
      </c>
      <c r="E4" s="6">
        <v>15.46124832018919</v>
      </c>
    </row>
    <row r="5" spans="1:6">
      <c r="A5" s="1">
        <v>3</v>
      </c>
      <c r="B5" s="8">
        <v>45456</v>
      </c>
      <c r="C5" s="7">
        <v>0.49986111111111109</v>
      </c>
      <c r="D5" s="6">
        <v>45.927594221127769</v>
      </c>
      <c r="E5" s="6">
        <v>15.358992139306659</v>
      </c>
    </row>
    <row r="6" spans="1:6">
      <c r="A6" s="1">
        <v>4</v>
      </c>
      <c r="B6" s="8">
        <v>45456</v>
      </c>
      <c r="C6" s="7">
        <v>0.50009259259259264</v>
      </c>
      <c r="D6" s="6">
        <v>50.484900281474808</v>
      </c>
      <c r="E6" s="6">
        <v>15.031059751866101</v>
      </c>
    </row>
    <row r="7" spans="1:6">
      <c r="A7" s="1">
        <v>5</v>
      </c>
      <c r="B7" s="8">
        <v>45456</v>
      </c>
      <c r="C7" s="7">
        <v>0.50035879629629632</v>
      </c>
      <c r="D7" s="6">
        <v>50.549653971043071</v>
      </c>
      <c r="E7" s="6">
        <v>15.58674585186715</v>
      </c>
    </row>
    <row r="8" spans="1:6">
      <c r="A8" s="1">
        <v>6</v>
      </c>
      <c r="B8" s="8">
        <v>45456</v>
      </c>
      <c r="C8" s="7">
        <v>0.5006018518518518</v>
      </c>
      <c r="D8" s="6">
        <v>51.888399631567118</v>
      </c>
      <c r="E8" s="6">
        <v>15.592404665686679</v>
      </c>
    </row>
    <row r="9" spans="1:6">
      <c r="A9" s="1">
        <v>7</v>
      </c>
      <c r="B9" s="8">
        <v>45456</v>
      </c>
      <c r="C9" s="7">
        <v>0.50085648148148143</v>
      </c>
      <c r="D9" s="6">
        <v>50.958521643221971</v>
      </c>
      <c r="E9" s="6">
        <v>15.531392457800029</v>
      </c>
    </row>
    <row r="10" spans="1:6">
      <c r="A10" s="1">
        <v>8</v>
      </c>
      <c r="B10" s="8">
        <v>45456</v>
      </c>
      <c r="C10" s="7">
        <v>0.50113425925925925</v>
      </c>
      <c r="D10" s="6">
        <v>51.391448090463541</v>
      </c>
      <c r="E10" s="6">
        <v>15.51967048973618</v>
      </c>
    </row>
    <row r="11" spans="1:6">
      <c r="A11" s="1">
        <v>9</v>
      </c>
      <c r="B11" s="8">
        <v>45456</v>
      </c>
      <c r="C11" s="7">
        <v>0.50142361111111111</v>
      </c>
      <c r="D11" s="6">
        <v>51.368069532761773</v>
      </c>
      <c r="E11" s="6">
        <v>15.51413175965123</v>
      </c>
    </row>
    <row r="12" spans="1:6">
      <c r="A12" s="1">
        <v>10</v>
      </c>
      <c r="B12" s="8">
        <v>45456</v>
      </c>
      <c r="C12" s="7">
        <v>0.50170138888888893</v>
      </c>
      <c r="D12" s="6">
        <v>44.686534080046037</v>
      </c>
      <c r="E12" s="6">
        <v>15.260520780039361</v>
      </c>
    </row>
    <row r="13" spans="1:6">
      <c r="A13" s="1">
        <v>11</v>
      </c>
      <c r="B13" s="8">
        <v>45456</v>
      </c>
      <c r="C13" s="7">
        <v>0.50193287037037038</v>
      </c>
      <c r="D13" s="6">
        <v>48.57198414257423</v>
      </c>
      <c r="E13" s="6">
        <v>15.526954564553209</v>
      </c>
    </row>
    <row r="14" spans="1:6">
      <c r="A14" s="1">
        <v>12</v>
      </c>
      <c r="B14" s="8">
        <v>45456</v>
      </c>
      <c r="C14" s="7">
        <v>0.5022106481481482</v>
      </c>
      <c r="D14" s="6">
        <v>49.906069139725943</v>
      </c>
      <c r="E14" s="6">
        <v>15.395645076054469</v>
      </c>
    </row>
    <row r="15" spans="1:6">
      <c r="A15" s="1">
        <v>13</v>
      </c>
      <c r="B15" s="8">
        <v>45456</v>
      </c>
      <c r="C15" s="7">
        <v>0.50245370370370368</v>
      </c>
      <c r="D15" s="6">
        <v>50.000849587704437</v>
      </c>
      <c r="E15" s="6">
        <v>15.32032188005762</v>
      </c>
    </row>
    <row r="16" spans="1:6">
      <c r="A16" s="1">
        <v>14</v>
      </c>
      <c r="B16" s="8">
        <v>45456</v>
      </c>
      <c r="C16" s="7">
        <v>0.50271990740740746</v>
      </c>
      <c r="D16" s="6">
        <v>50.070630932937412</v>
      </c>
      <c r="E16" s="6">
        <v>15.261576887798091</v>
      </c>
    </row>
    <row r="17" spans="1:5">
      <c r="A17" s="1">
        <v>15</v>
      </c>
      <c r="B17" s="8">
        <v>45456</v>
      </c>
      <c r="C17" s="7">
        <v>0.50298611111111113</v>
      </c>
      <c r="D17" s="6">
        <v>50.621174933522909</v>
      </c>
      <c r="E17" s="6">
        <v>15.346284949516299</v>
      </c>
    </row>
    <row r="18" spans="1:5">
      <c r="A18" s="1">
        <v>16</v>
      </c>
      <c r="B18" s="8">
        <v>45456</v>
      </c>
      <c r="C18" s="7">
        <v>0.50322916666666662</v>
      </c>
      <c r="D18" s="6">
        <v>51.045257424925367</v>
      </c>
      <c r="E18" s="6">
        <v>15.572795027414641</v>
      </c>
    </row>
    <row r="19" spans="1:5">
      <c r="A19" s="1">
        <v>17</v>
      </c>
      <c r="B19" s="8">
        <v>45456</v>
      </c>
      <c r="C19" s="7">
        <v>0.50348379629629625</v>
      </c>
      <c r="D19" s="6">
        <v>51.03437613732288</v>
      </c>
      <c r="E19" s="6">
        <v>15.459732520628069</v>
      </c>
    </row>
    <row r="20" spans="1:5">
      <c r="A20" s="1">
        <v>18</v>
      </c>
      <c r="B20" s="8">
        <v>45456</v>
      </c>
      <c r="C20" s="7">
        <v>0.50375000000000003</v>
      </c>
      <c r="D20" s="6">
        <v>51.615153476947761</v>
      </c>
      <c r="E20" s="6">
        <v>15.543477689440939</v>
      </c>
    </row>
    <row r="21" spans="1:5">
      <c r="A21" s="1">
        <v>19</v>
      </c>
      <c r="B21" s="8">
        <v>45456</v>
      </c>
      <c r="C21" s="7">
        <v>0.50399305555555551</v>
      </c>
      <c r="D21" s="6">
        <v>51.320112607196918</v>
      </c>
      <c r="E21" s="6">
        <v>15.51456996364149</v>
      </c>
    </row>
    <row r="22" spans="1:5">
      <c r="A22" s="1">
        <v>20</v>
      </c>
      <c r="B22" s="8">
        <v>45456</v>
      </c>
      <c r="C22" s="7">
        <v>0.50427083333333333</v>
      </c>
      <c r="D22" s="6">
        <v>51.975252144986548</v>
      </c>
      <c r="E22" s="6">
        <v>15.67158740382866</v>
      </c>
    </row>
    <row r="23" spans="1:5">
      <c r="A23" s="1">
        <v>21</v>
      </c>
      <c r="B23" s="8">
        <v>45456</v>
      </c>
      <c r="C23" s="7">
        <v>0.50451388888888893</v>
      </c>
      <c r="D23" s="6">
        <v>51.29327118094146</v>
      </c>
      <c r="E23" s="6">
        <v>15.82018559780988</v>
      </c>
    </row>
    <row r="24" spans="1:5">
      <c r="A24" s="1">
        <v>22</v>
      </c>
      <c r="B24" s="8">
        <v>45456</v>
      </c>
      <c r="C24" s="7">
        <v>0.50480324074074079</v>
      </c>
      <c r="D24" s="6">
        <v>50.767692127918401</v>
      </c>
      <c r="E24" s="6">
        <v>15.78626076252911</v>
      </c>
    </row>
    <row r="25" spans="1:5">
      <c r="A25" s="1">
        <v>23</v>
      </c>
      <c r="B25" s="8">
        <v>45456</v>
      </c>
      <c r="C25" s="7">
        <v>0.5050810185185185</v>
      </c>
      <c r="D25" s="6">
        <v>51.702969726733812</v>
      </c>
      <c r="E25" s="6">
        <v>15.48730209184269</v>
      </c>
    </row>
    <row r="26" spans="1:5">
      <c r="A26" s="1">
        <v>24</v>
      </c>
      <c r="B26" s="8">
        <v>45456</v>
      </c>
      <c r="C26" s="7">
        <v>0.50532407407407409</v>
      </c>
      <c r="D26" s="6">
        <v>35.425217406928681</v>
      </c>
      <c r="E26" s="6">
        <v>15.59023371966828</v>
      </c>
    </row>
    <row r="27" spans="1:5">
      <c r="A27" s="1">
        <v>25</v>
      </c>
      <c r="B27" s="8">
        <v>45456</v>
      </c>
      <c r="C27" s="7">
        <v>0.50556712962962957</v>
      </c>
      <c r="D27" s="6">
        <v>50.097046826021888</v>
      </c>
      <c r="E27" s="6">
        <v>15.535871109435639</v>
      </c>
    </row>
    <row r="28" spans="1:5">
      <c r="A28" s="1">
        <v>26</v>
      </c>
      <c r="B28" s="8">
        <v>45456</v>
      </c>
      <c r="C28" s="7">
        <v>0.50581018518518517</v>
      </c>
      <c r="D28" s="6">
        <v>50.988715691419927</v>
      </c>
      <c r="E28" s="6">
        <v>15.564315103927131</v>
      </c>
    </row>
    <row r="29" spans="1:5">
      <c r="A29" s="1">
        <v>27</v>
      </c>
      <c r="B29" s="8">
        <v>45456</v>
      </c>
      <c r="C29" s="7">
        <v>0.50605324074074076</v>
      </c>
      <c r="D29" s="6">
        <v>51.26432749791811</v>
      </c>
      <c r="E29" s="6">
        <v>15.430571276119689</v>
      </c>
    </row>
    <row r="30" spans="1:5">
      <c r="A30" s="1">
        <v>28</v>
      </c>
      <c r="B30" s="8">
        <v>45456</v>
      </c>
      <c r="C30" s="7">
        <v>0.50631944444444443</v>
      </c>
      <c r="D30" s="6">
        <v>51.325221473841722</v>
      </c>
      <c r="E30" s="6">
        <v>15.34406848023715</v>
      </c>
    </row>
    <row r="31" spans="1:5">
      <c r="A31" s="1">
        <v>29</v>
      </c>
      <c r="B31" s="8">
        <v>45456</v>
      </c>
      <c r="C31" s="7">
        <v>0.50659722222222225</v>
      </c>
      <c r="D31" s="6">
        <v>51.600639868547972</v>
      </c>
      <c r="E31" s="6">
        <v>15.079691322710531</v>
      </c>
    </row>
    <row r="32" spans="1:5">
      <c r="A32" s="1">
        <v>30</v>
      </c>
      <c r="B32" s="8">
        <v>45456</v>
      </c>
      <c r="C32" s="7">
        <v>0.50684027777777774</v>
      </c>
      <c r="D32" s="6">
        <v>51.892169052529233</v>
      </c>
      <c r="E32" s="6">
        <v>15.436877139114531</v>
      </c>
    </row>
    <row r="33" spans="1:5">
      <c r="A33" s="1">
        <v>31</v>
      </c>
      <c r="B33" s="8">
        <v>45456</v>
      </c>
      <c r="C33" s="7">
        <v>0.50711805555555556</v>
      </c>
      <c r="D33" s="6">
        <v>45.295864251653157</v>
      </c>
      <c r="E33" s="6">
        <v>15.354918709575831</v>
      </c>
    </row>
    <row r="34" spans="1:5">
      <c r="A34" s="1">
        <v>32</v>
      </c>
      <c r="B34" s="8">
        <v>45456</v>
      </c>
      <c r="C34" s="7">
        <v>0.50736111111111115</v>
      </c>
      <c r="D34" s="6">
        <v>34.906483687833031</v>
      </c>
      <c r="E34" s="6">
        <v>15.366241657657101</v>
      </c>
    </row>
    <row r="35" spans="1:5">
      <c r="A35" s="1">
        <v>33</v>
      </c>
      <c r="B35" s="8">
        <v>45456</v>
      </c>
      <c r="C35" s="7">
        <v>0.5075925925925926</v>
      </c>
      <c r="D35" s="6">
        <v>43.778068441954758</v>
      </c>
      <c r="E35" s="6">
        <v>15.47508254891234</v>
      </c>
    </row>
    <row r="36" spans="1:5">
      <c r="A36" s="1">
        <v>34</v>
      </c>
      <c r="B36" s="8">
        <v>45456</v>
      </c>
      <c r="C36" s="7">
        <v>0.50787037037037042</v>
      </c>
      <c r="D36" s="6">
        <v>51.979900202563563</v>
      </c>
      <c r="E36" s="6">
        <v>14.94881330564561</v>
      </c>
    </row>
    <row r="37" spans="1:5">
      <c r="A37" s="1">
        <v>35</v>
      </c>
      <c r="B37" s="8">
        <v>45456</v>
      </c>
      <c r="C37" s="7">
        <v>0.50815972222222228</v>
      </c>
      <c r="D37" s="6">
        <v>51.610928843583828</v>
      </c>
      <c r="E37" s="6">
        <v>15.39132694485933</v>
      </c>
    </row>
    <row r="38" spans="1:5">
      <c r="A38" s="1">
        <v>36</v>
      </c>
      <c r="B38" s="8">
        <v>45456</v>
      </c>
      <c r="C38" s="7">
        <v>0.50843749999999999</v>
      </c>
      <c r="D38" s="6">
        <v>49.412819357143732</v>
      </c>
      <c r="E38" s="6">
        <v>15.092246038117599</v>
      </c>
    </row>
    <row r="39" spans="1:5">
      <c r="A39" s="1">
        <v>37</v>
      </c>
      <c r="B39" s="8">
        <v>45456</v>
      </c>
      <c r="C39" s="7">
        <v>0.50868055555555558</v>
      </c>
      <c r="D39" s="6">
        <v>50.889967201924868</v>
      </c>
      <c r="E39" s="6">
        <v>15.42148000293863</v>
      </c>
    </row>
    <row r="40" spans="1:5">
      <c r="A40" s="1">
        <v>38</v>
      </c>
      <c r="B40" s="8">
        <v>45456</v>
      </c>
      <c r="C40" s="7">
        <v>0.50892361111111106</v>
      </c>
      <c r="D40" s="6">
        <v>51.206872546956703</v>
      </c>
      <c r="E40" s="6">
        <v>15.49630231764557</v>
      </c>
    </row>
    <row r="41" spans="1:5">
      <c r="A41" s="1">
        <v>39</v>
      </c>
      <c r="B41" s="8">
        <v>45456</v>
      </c>
      <c r="C41" s="7">
        <v>0.5091782407407407</v>
      </c>
      <c r="D41" s="6">
        <v>51.766132952327951</v>
      </c>
      <c r="E41" s="6">
        <v>15.59178316856317</v>
      </c>
    </row>
    <row r="42" spans="1:5">
      <c r="A42" s="1">
        <v>40</v>
      </c>
      <c r="B42" s="8">
        <v>45456</v>
      </c>
      <c r="C42" s="7">
        <v>0.50942129629629629</v>
      </c>
      <c r="D42" s="6">
        <v>52.369255926041617</v>
      </c>
      <c r="E42" s="6">
        <v>15.47667204083942</v>
      </c>
    </row>
    <row r="43" spans="1:5">
      <c r="A43" s="1">
        <v>41</v>
      </c>
      <c r="B43" s="8">
        <v>45456</v>
      </c>
      <c r="C43" s="7">
        <v>0.50966435185185188</v>
      </c>
      <c r="D43" s="6">
        <v>52.015825924349691</v>
      </c>
      <c r="E43" s="6">
        <v>15.508250006273849</v>
      </c>
    </row>
    <row r="44" spans="1:5">
      <c r="A44" s="1">
        <v>42</v>
      </c>
      <c r="B44" s="8">
        <v>45456</v>
      </c>
      <c r="C44" s="7">
        <v>0.50995370370370374</v>
      </c>
      <c r="D44" s="6">
        <v>49.904224905444877</v>
      </c>
      <c r="E44" s="6">
        <v>15.198896995389431</v>
      </c>
    </row>
    <row r="45" spans="1:5">
      <c r="A45" s="1">
        <v>43</v>
      </c>
      <c r="B45" s="8">
        <v>45456</v>
      </c>
      <c r="C45" s="7">
        <v>0.51019675925925922</v>
      </c>
      <c r="D45" s="6">
        <v>51.251091177381547</v>
      </c>
      <c r="E45" s="6">
        <v>15.43765250950824</v>
      </c>
    </row>
    <row r="46" spans="1:5">
      <c r="A46" s="1">
        <v>44</v>
      </c>
      <c r="B46" s="8">
        <v>45456</v>
      </c>
      <c r="C46" s="7">
        <v>0.51043981481481482</v>
      </c>
      <c r="D46" s="6">
        <v>51.195461553885472</v>
      </c>
      <c r="E46" s="6">
        <v>15.57043414123736</v>
      </c>
    </row>
    <row r="47" spans="1:5">
      <c r="A47" s="1">
        <v>45</v>
      </c>
      <c r="B47" s="8">
        <v>45456</v>
      </c>
      <c r="C47" s="7">
        <v>0.51068287037037041</v>
      </c>
      <c r="D47" s="6">
        <v>51.18040898279046</v>
      </c>
      <c r="E47" s="6">
        <v>15.45523519312702</v>
      </c>
    </row>
    <row r="48" spans="1:5">
      <c r="A48" s="1">
        <v>46</v>
      </c>
      <c r="B48" s="8">
        <v>45456</v>
      </c>
      <c r="C48" s="7">
        <v>0.51092592592592589</v>
      </c>
      <c r="D48" s="6">
        <v>43.120435512544191</v>
      </c>
      <c r="E48" s="6">
        <v>15.58039764652408</v>
      </c>
    </row>
    <row r="49" spans="1:5">
      <c r="A49" s="1">
        <v>47</v>
      </c>
      <c r="B49" s="8">
        <v>45456</v>
      </c>
      <c r="C49" s="7">
        <v>0.51116898148148149</v>
      </c>
      <c r="D49" s="6">
        <v>49.42773214023363</v>
      </c>
      <c r="E49" s="6">
        <v>15.534381252848981</v>
      </c>
    </row>
    <row r="50" spans="1:5">
      <c r="A50" s="1">
        <v>48</v>
      </c>
      <c r="B50" s="8">
        <v>45456</v>
      </c>
      <c r="C50" s="7">
        <v>0.51141203703703708</v>
      </c>
      <c r="D50" s="6">
        <v>51.891398864768547</v>
      </c>
      <c r="E50" s="6">
        <v>15.56250957690879</v>
      </c>
    </row>
    <row r="51" spans="1:5">
      <c r="A51" s="1">
        <v>49</v>
      </c>
      <c r="B51" s="8">
        <v>45456</v>
      </c>
      <c r="C51" s="7">
        <v>0.51165509259259256</v>
      </c>
      <c r="D51" s="6">
        <v>51.268119037313518</v>
      </c>
      <c r="E51" s="6">
        <v>15.42101189849833</v>
      </c>
    </row>
    <row r="52" spans="1:5">
      <c r="A52" s="1">
        <v>50</v>
      </c>
      <c r="B52" s="8">
        <v>45456</v>
      </c>
      <c r="C52" s="7">
        <v>0.51192129629629635</v>
      </c>
      <c r="D52" s="6">
        <v>51.741776559114811</v>
      </c>
      <c r="E52" s="6">
        <v>15.51222799476078</v>
      </c>
    </row>
    <row r="53" spans="1:5">
      <c r="A53" s="1">
        <v>51</v>
      </c>
      <c r="B53" s="8">
        <v>45456</v>
      </c>
      <c r="C53" s="7">
        <v>0.51219907407407406</v>
      </c>
      <c r="D53" s="6">
        <v>51.045484180079697</v>
      </c>
      <c r="E53" s="6">
        <v>15.70151147322265</v>
      </c>
    </row>
    <row r="54" spans="1:5">
      <c r="A54" s="1">
        <v>52</v>
      </c>
      <c r="B54" s="8">
        <v>45456</v>
      </c>
      <c r="C54" s="7">
        <v>0.51246527777777773</v>
      </c>
      <c r="D54" s="6">
        <v>51.830152355792571</v>
      </c>
      <c r="E54" s="6">
        <v>15.565015521101691</v>
      </c>
    </row>
    <row r="55" spans="1:5">
      <c r="A55" s="1">
        <v>53</v>
      </c>
      <c r="B55" s="8">
        <v>45456</v>
      </c>
      <c r="C55" s="7">
        <v>0.51271990740740736</v>
      </c>
      <c r="D55" s="6">
        <v>51.458325719770109</v>
      </c>
      <c r="E55" s="6">
        <v>15.73603408472165</v>
      </c>
    </row>
    <row r="56" spans="1:5">
      <c r="D56" s="2">
        <f>SUM(D2:D55)</f>
        <v>2664.2464591005382</v>
      </c>
    </row>
  </sheetData>
  <autoFilter ref="E1:E56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FBC0-4621-4F5F-96E9-B6CC9C965969}">
  <dimension ref="A1:C15"/>
  <sheetViews>
    <sheetView workbookViewId="0">
      <selection activeCell="C20" sqref="C20"/>
    </sheetView>
  </sheetViews>
  <sheetFormatPr defaultRowHeight="15"/>
  <cols>
    <col min="1" max="1" width="14.42578125" customWidth="1"/>
    <col min="2" max="2" width="15.7109375" bestFit="1" customWidth="1"/>
    <col min="3" max="3" width="13.28515625" bestFit="1" customWidth="1"/>
  </cols>
  <sheetData>
    <row r="1" spans="1:3">
      <c r="B1" t="s">
        <v>5</v>
      </c>
      <c r="C1" t="s">
        <v>6</v>
      </c>
    </row>
    <row r="2" spans="1:3">
      <c r="A2" s="4" t="s">
        <v>7</v>
      </c>
      <c r="B2" s="6">
        <f>MIN('Speed Rec'!D2:D55)</f>
        <v>32.282943563456527</v>
      </c>
      <c r="C2" s="6">
        <f>MIN('Speed Rec'!E2:E55)</f>
        <v>14.743648320790919</v>
      </c>
    </row>
    <row r="3" spans="1:3">
      <c r="A3" s="5">
        <v>0.25</v>
      </c>
      <c r="B3" s="6">
        <f>_xlfn.QUARTILE.INC('Speed Rec'!D2:D55,1)</f>
        <v>49.904685964015144</v>
      </c>
      <c r="C3" s="6">
        <f>_xlfn.QUARTILE.INC('Speed Rec'!E2:E55,1)</f>
        <v>15.36080451889427</v>
      </c>
    </row>
    <row r="4" spans="1:3">
      <c r="A4" s="4" t="s">
        <v>8</v>
      </c>
      <c r="B4" s="6">
        <f>MEDIAN('Speed Rec'!D2:D55)</f>
        <v>51.045370802502532</v>
      </c>
      <c r="C4" s="6">
        <f>MEDIAN('Speed Rec'!E2:E55)</f>
        <v>15.481987066341055</v>
      </c>
    </row>
    <row r="5" spans="1:3">
      <c r="A5" s="5">
        <v>0.75</v>
      </c>
      <c r="B5" s="6">
        <f>_xlfn.QUARTILE.EXC('Speed Rec'!D2:D55,3)</f>
        <v>51.603212112306935</v>
      </c>
      <c r="C5" s="6">
        <f>_xlfn.QUARTILE.EXC('Speed Rec'!E2:E55,3)</f>
        <v>15.564490208220771</v>
      </c>
    </row>
    <row r="6" spans="1:3">
      <c r="A6" s="4" t="s">
        <v>9</v>
      </c>
      <c r="B6" s="6">
        <f>MAX('Speed Rec'!D2:D55)</f>
        <v>52.369255926041617</v>
      </c>
      <c r="C6" s="6">
        <f>MAX('Speed Rec'!E2:E55)</f>
        <v>15.82018559780988</v>
      </c>
    </row>
    <row r="7" spans="1:3">
      <c r="A7" t="s">
        <v>10</v>
      </c>
      <c r="B7" s="6">
        <f>B5-B3</f>
        <v>1.6985261482917906</v>
      </c>
      <c r="C7" s="6">
        <f>C5-C3</f>
        <v>0.20368568932650177</v>
      </c>
    </row>
    <row r="8" spans="1:3">
      <c r="A8" t="s">
        <v>11</v>
      </c>
      <c r="B8" s="6">
        <f>B3-(1.5*B7)</f>
        <v>47.356896741577458</v>
      </c>
      <c r="C8" s="6">
        <f>C3-(1.5*C7)</f>
        <v>15.055275984904517</v>
      </c>
    </row>
    <row r="9" spans="1:3">
      <c r="A9" t="s">
        <v>12</v>
      </c>
      <c r="B9" s="6">
        <f>B5+(1.5*B7)</f>
        <v>54.15100133474462</v>
      </c>
      <c r="C9" s="6">
        <f>C5+(1.5*C7)</f>
        <v>15.870018742210524</v>
      </c>
    </row>
    <row r="10" spans="1:3">
      <c r="A10" t="s">
        <v>13</v>
      </c>
      <c r="B10" s="6">
        <f>AVERAGE('Speed Rec'!D2:D55)</f>
        <v>49.337897390750705</v>
      </c>
      <c r="C10" s="6">
        <f>AVERAGE('Speed Rec'!E2:E55)</f>
        <v>15.443140185447541</v>
      </c>
    </row>
    <row r="11" spans="1:3">
      <c r="A11" t="s">
        <v>14</v>
      </c>
      <c r="B11" s="6">
        <f>_xlfn.AGGREGATE(1,5,'Speed Rec'!D2:D55)</f>
        <v>49.337897390750705</v>
      </c>
      <c r="C11" s="6">
        <f>_xlfn.AGGREGATE(1,5,'Speed Rec'!E2:E55)</f>
        <v>15.443140185447541</v>
      </c>
    </row>
    <row r="12" spans="1:3">
      <c r="B12" s="6"/>
      <c r="C12" s="6"/>
    </row>
    <row r="13" spans="1:3">
      <c r="B13" s="6"/>
      <c r="C13" s="6"/>
    </row>
    <row r="14" spans="1:3">
      <c r="B14" s="6"/>
      <c r="C14" s="6"/>
    </row>
    <row r="15" spans="1:3">
      <c r="B15" s="6"/>
      <c r="C1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D2788878AF514DAF563AEDE92900F2" ma:contentTypeVersion="4" ma:contentTypeDescription="Create a new document." ma:contentTypeScope="" ma:versionID="1cab3bb46de79a52f40f1d64aab6b81d">
  <xsd:schema xmlns:xsd="http://www.w3.org/2001/XMLSchema" xmlns:xs="http://www.w3.org/2001/XMLSchema" xmlns:p="http://schemas.microsoft.com/office/2006/metadata/properties" xmlns:ns2="b9fa0b8e-8a0c-4f3b-bf87-7bc96c38edcb" targetNamespace="http://schemas.microsoft.com/office/2006/metadata/properties" ma:root="true" ma:fieldsID="6e428bd8e884ad81248cd02c9d9850a4" ns2:_="">
    <xsd:import namespace="b9fa0b8e-8a0c-4f3b-bf87-7bc96c38ed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a0b8e-8a0c-4f3b-bf87-7bc96c38ed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0CB486-B2DF-4DA6-B570-BC232738902F}"/>
</file>

<file path=customXml/itemProps2.xml><?xml version="1.0" encoding="utf-8"?>
<ds:datastoreItem xmlns:ds="http://schemas.openxmlformats.org/officeDocument/2006/customXml" ds:itemID="{F4783C3B-7A7A-4E53-BD9A-89440CF7975A}"/>
</file>

<file path=customXml/itemProps3.xml><?xml version="1.0" encoding="utf-8"?>
<ds:datastoreItem xmlns:ds="http://schemas.openxmlformats.org/officeDocument/2006/customXml" ds:itemID="{6C15DA0C-D847-4E07-9495-2F741F476E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2024-07-26T13:17:16Z</dcterms:created>
  <dcterms:modified xsi:type="dcterms:W3CDTF">2024-09-24T12:07:19Z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0x01010046D2788878AF514DAF563AEDE92900F2</vt:lpwstr>
  </property>
  <property fmtid="{D5CDD505-2E9C-101B-9397-08002B2CF9AE}" pid="3" name="MediaServiceImageTags">
    <vt:lpwstr/>
  </property>
  <property fmtid="{D5CDD505-2E9C-101B-9397-08002B2CF9AE}" pid="4" name="Order">
    <vt:r8>4276300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