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https://wearecodenationtrial.sharepoint.com/sites/Master2270624DataAnalysis12-WeekPT/Class Materials/Week 09/Day 01/"/>
    </mc:Choice>
  </mc:AlternateContent>
  <xr:revisionPtr revIDLastSave="0" documentId="8_{F1AFC40C-97E5-49B8-8C99-9AA2B7EC3B3B}" xr6:coauthVersionLast="47" xr6:coauthVersionMax="47" xr10:uidLastSave="{00000000-0000-0000-0000-000000000000}"/>
  <bookViews>
    <workbookView xWindow="5055" yWindow="960" windowWidth="21600" windowHeight="13680" xr2:uid="{00000000-000D-0000-FFFF-FFFF00000000}"/>
  </bookViews>
  <sheets>
    <sheet name="Visuals" sheetId="3" r:id="rId1"/>
    <sheet name="Speed Records" sheetId="1" r:id="rId2"/>
    <sheet name="Summary" sheetId="2" r:id="rId3"/>
  </sheets>
  <definedNames>
    <definedName name="_xlnm._FilterDatabase" localSheetId="1" hidden="1">'Speed Records'!$C$1:$C$56</definedName>
    <definedName name="_xlnm._FilterDatabase" localSheetId="0" hidden="1">Visuals!$C$1:$C$56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<sst xmlns="http://schemas.openxmlformats.org/spreadsheetml/2006/main" count="18" uniqueCount="15">
  <si>
    <t>Date-time</t>
  </si>
  <si>
    <t>Download (Mb/s)</t>
  </si>
  <si>
    <t>Upload (Mb/s)</t>
  </si>
  <si>
    <t>Download Speed</t>
  </si>
  <si>
    <t>Upload Speed</t>
  </si>
  <si>
    <t>Minimum</t>
  </si>
  <si>
    <t>1st Quartile</t>
  </si>
  <si>
    <t>Median</t>
  </si>
  <si>
    <t>3rd Quartile</t>
  </si>
  <si>
    <t>Maximum</t>
  </si>
  <si>
    <t>IQR</t>
  </si>
  <si>
    <t>Lower Bound</t>
  </si>
  <si>
    <t>Upper Bound</t>
  </si>
  <si>
    <t>Mean</t>
  </si>
  <si>
    <t>Agg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</si>
</sst>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/>
    <xf numFmtId="22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865A-2656-466F-BAC9-3024B3CAD0AC}">
  <dimension ref="A1:D56"/>
  <sheetViews>
    <sheetView tabSelected="1" workbookViewId="0">
      <selection activeCell="D1" sqref="D1:F1048576"/>
    </sheetView>
  </sheetViews>
  <sheetFormatPr defaultRowHeight="15"/>
  <cols>
    <col min="2" max="2" width="24.28515625" customWidth="1"/>
    <col min="3" max="3" width="19" customWidth="1"/>
    <col min="4" max="4" width="25.42578125" customWidth="1"/>
  </cols>
  <sheetData>
    <row r="1" spans="1:4">
      <c r="B1" s="3" t="s">
        <v>0</v>
      </c>
      <c r="C1" s="1" t="s">
        <v>1</v>
      </c>
      <c r="D1" s="1" t="s">
        <v>2</v>
      </c>
    </row>
    <row r="2" spans="1:4">
      <c r="A2" s="1">
        <v>0</v>
      </c>
      <c r="B2" s="4">
        <v>45456.499085648145</v>
      </c>
      <c r="C2" s="2">
        <v>32.282943563456527</v>
      </c>
      <c r="D2">
        <v>14.743648320790919</v>
      </c>
    </row>
    <row r="3" spans="1:4">
      <c r="A3" s="1">
        <v>1</v>
      </c>
      <c r="B3" s="4">
        <v>45456.499340277776</v>
      </c>
      <c r="C3" s="2">
        <v>45.028014301299571</v>
      </c>
      <c r="D3">
        <v>15.243007882028021</v>
      </c>
    </row>
    <row r="4" spans="1:4">
      <c r="A4" s="1">
        <v>2</v>
      </c>
      <c r="B4" s="4">
        <v>45456.499618055554</v>
      </c>
      <c r="C4" s="2">
        <v>46.615518077977327</v>
      </c>
      <c r="D4">
        <v>15.46124832018919</v>
      </c>
    </row>
    <row r="5" spans="1:4">
      <c r="A5" s="1">
        <v>3</v>
      </c>
      <c r="B5" s="4">
        <v>45456.499861111108</v>
      </c>
      <c r="C5" s="2">
        <v>45.927594221127769</v>
      </c>
      <c r="D5">
        <v>15.358992139306659</v>
      </c>
    </row>
    <row r="6" spans="1:4">
      <c r="A6" s="1">
        <v>4</v>
      </c>
      <c r="B6" s="4">
        <v>45456.500092592592</v>
      </c>
      <c r="C6" s="2">
        <v>50.484900281474808</v>
      </c>
      <c r="D6">
        <v>15.031059751866101</v>
      </c>
    </row>
    <row r="7" spans="1:4">
      <c r="A7" s="1">
        <v>5</v>
      </c>
      <c r="B7" s="4">
        <v>45456.500358796293</v>
      </c>
      <c r="C7" s="2">
        <v>50.549653971043071</v>
      </c>
      <c r="D7">
        <v>15.58674585186715</v>
      </c>
    </row>
    <row r="8" spans="1:4">
      <c r="A8" s="1">
        <v>6</v>
      </c>
      <c r="B8" s="4">
        <v>45456.500601851854</v>
      </c>
      <c r="C8" s="2">
        <v>51.888399631567118</v>
      </c>
      <c r="D8">
        <v>15.592404665686679</v>
      </c>
    </row>
    <row r="9" spans="1:4">
      <c r="A9" s="1">
        <v>7</v>
      </c>
      <c r="B9" s="4">
        <v>45456.500856481478</v>
      </c>
      <c r="C9" s="2">
        <v>50.958521643221971</v>
      </c>
      <c r="D9">
        <v>15.531392457800029</v>
      </c>
    </row>
    <row r="10" spans="1:4">
      <c r="A10" s="1">
        <v>8</v>
      </c>
      <c r="B10" s="4">
        <v>45456.501134259262</v>
      </c>
      <c r="C10" s="2">
        <v>51.391448090463541</v>
      </c>
      <c r="D10">
        <v>15.51967048973618</v>
      </c>
    </row>
    <row r="11" spans="1:4">
      <c r="A11" s="1">
        <v>9</v>
      </c>
      <c r="B11" s="4">
        <v>45456.501423611109</v>
      </c>
      <c r="C11" s="2">
        <v>51.368069532761773</v>
      </c>
      <c r="D11">
        <v>15.51413175965123</v>
      </c>
    </row>
    <row r="12" spans="1:4">
      <c r="A12" s="1">
        <v>10</v>
      </c>
      <c r="B12" s="4">
        <v>45456.501701388886</v>
      </c>
      <c r="C12" s="2">
        <v>44.686534080046037</v>
      </c>
      <c r="D12">
        <v>15.260520780039361</v>
      </c>
    </row>
    <row r="13" spans="1:4">
      <c r="A13" s="1">
        <v>11</v>
      </c>
      <c r="B13" s="4">
        <v>45456.501932870371</v>
      </c>
      <c r="C13" s="2">
        <v>48.57198414257423</v>
      </c>
      <c r="D13">
        <v>15.526954564553209</v>
      </c>
    </row>
    <row r="14" spans="1:4">
      <c r="A14" s="1">
        <v>12</v>
      </c>
      <c r="B14" s="4">
        <v>45456.502210648148</v>
      </c>
      <c r="C14" s="2">
        <v>49.906069139725943</v>
      </c>
      <c r="D14">
        <v>15.395645076054469</v>
      </c>
    </row>
    <row r="15" spans="1:4">
      <c r="A15" s="1">
        <v>13</v>
      </c>
      <c r="B15" s="4">
        <v>45456.502453703702</v>
      </c>
      <c r="C15" s="2">
        <v>50.000849587704437</v>
      </c>
      <c r="D15">
        <v>15.32032188005762</v>
      </c>
    </row>
    <row r="16" spans="1:4">
      <c r="A16" s="1">
        <v>14</v>
      </c>
      <c r="B16" s="4">
        <v>45456.50271990741</v>
      </c>
      <c r="C16" s="2">
        <v>50.070630932937412</v>
      </c>
      <c r="D16">
        <v>15.261576887798091</v>
      </c>
    </row>
    <row r="17" spans="1:4">
      <c r="A17" s="1">
        <v>15</v>
      </c>
      <c r="B17" s="4">
        <v>45456.502986111111</v>
      </c>
      <c r="C17" s="2">
        <v>50.621174933522909</v>
      </c>
      <c r="D17">
        <v>15.346284949516299</v>
      </c>
    </row>
    <row r="18" spans="1:4">
      <c r="A18" s="1">
        <v>16</v>
      </c>
      <c r="B18" s="4">
        <v>45456.503229166665</v>
      </c>
      <c r="C18" s="2">
        <v>51.045257424925367</v>
      </c>
      <c r="D18">
        <v>15.572795027414641</v>
      </c>
    </row>
    <row r="19" spans="1:4">
      <c r="A19" s="1">
        <v>17</v>
      </c>
      <c r="B19" s="4">
        <v>45456.503483796296</v>
      </c>
      <c r="C19" s="2">
        <v>51.03437613732288</v>
      </c>
      <c r="D19">
        <v>15.459732520628069</v>
      </c>
    </row>
    <row r="20" spans="1:4">
      <c r="A20" s="1">
        <v>18</v>
      </c>
      <c r="B20" s="4">
        <v>45456.503750000003</v>
      </c>
      <c r="C20" s="2">
        <v>51.615153476947761</v>
      </c>
      <c r="D20">
        <v>15.543477689440939</v>
      </c>
    </row>
    <row r="21" spans="1:4">
      <c r="A21" s="1">
        <v>19</v>
      </c>
      <c r="B21" s="4">
        <v>45456.503993055558</v>
      </c>
      <c r="C21" s="2">
        <v>51.320112607196918</v>
      </c>
      <c r="D21">
        <v>15.51456996364149</v>
      </c>
    </row>
    <row r="22" spans="1:4">
      <c r="A22" s="1">
        <v>20</v>
      </c>
      <c r="B22" s="4">
        <v>45456.504270833335</v>
      </c>
      <c r="C22" s="2">
        <v>51.975252144986548</v>
      </c>
      <c r="D22">
        <v>15.67158740382866</v>
      </c>
    </row>
    <row r="23" spans="1:4">
      <c r="A23" s="1">
        <v>21</v>
      </c>
      <c r="B23" s="4">
        <v>45456.504513888889</v>
      </c>
      <c r="C23" s="2">
        <v>51.29327118094146</v>
      </c>
      <c r="D23">
        <v>15.82018559780988</v>
      </c>
    </row>
    <row r="24" spans="1:4">
      <c r="A24" s="1">
        <v>22</v>
      </c>
      <c r="B24" s="4">
        <v>45456.504803240743</v>
      </c>
      <c r="C24" s="2">
        <v>50.767692127918401</v>
      </c>
      <c r="D24">
        <v>15.78626076252911</v>
      </c>
    </row>
    <row r="25" spans="1:4">
      <c r="A25" s="1">
        <v>23</v>
      </c>
      <c r="B25" s="4">
        <v>45456.50508101852</v>
      </c>
      <c r="C25" s="2">
        <v>51.702969726733812</v>
      </c>
      <c r="D25">
        <v>15.48730209184269</v>
      </c>
    </row>
    <row r="26" spans="1:4">
      <c r="A26" s="1">
        <v>24</v>
      </c>
      <c r="B26" s="4">
        <v>45456.505324074074</v>
      </c>
      <c r="C26" s="2">
        <v>35.425217406928681</v>
      </c>
      <c r="D26">
        <v>15.59023371966828</v>
      </c>
    </row>
    <row r="27" spans="1:4">
      <c r="A27" s="1">
        <v>25</v>
      </c>
      <c r="B27" s="4">
        <v>45456.505567129629</v>
      </c>
      <c r="C27" s="2">
        <v>50.097046826021888</v>
      </c>
      <c r="D27">
        <v>15.535871109435639</v>
      </c>
    </row>
    <row r="28" spans="1:4">
      <c r="A28" s="1">
        <v>26</v>
      </c>
      <c r="B28" s="4">
        <v>45456.505810185183</v>
      </c>
      <c r="C28" s="2">
        <v>50.988715691419927</v>
      </c>
      <c r="D28">
        <v>15.564315103927131</v>
      </c>
    </row>
    <row r="29" spans="1:4">
      <c r="A29" s="1">
        <v>27</v>
      </c>
      <c r="B29" s="4">
        <v>45456.506053240744</v>
      </c>
      <c r="C29" s="2">
        <v>51.26432749791811</v>
      </c>
      <c r="D29">
        <v>15.430571276119689</v>
      </c>
    </row>
    <row r="30" spans="1:4">
      <c r="A30" s="1">
        <v>28</v>
      </c>
      <c r="B30" s="4">
        <v>45456.506319444445</v>
      </c>
      <c r="C30" s="2">
        <v>51.325221473841722</v>
      </c>
      <c r="D30">
        <v>15.34406848023715</v>
      </c>
    </row>
    <row r="31" spans="1:4">
      <c r="A31" s="1">
        <v>29</v>
      </c>
      <c r="B31" s="4">
        <v>45456.506597222222</v>
      </c>
      <c r="C31" s="2">
        <v>51.600639868547972</v>
      </c>
      <c r="D31">
        <v>15.079691322710531</v>
      </c>
    </row>
    <row r="32" spans="1:4">
      <c r="A32" s="1">
        <v>30</v>
      </c>
      <c r="B32" s="4">
        <v>45456.506840277776</v>
      </c>
      <c r="C32" s="2">
        <v>51.892169052529233</v>
      </c>
      <c r="D32">
        <v>15.436877139114531</v>
      </c>
    </row>
    <row r="33" spans="1:4">
      <c r="A33" s="1">
        <v>31</v>
      </c>
      <c r="B33" s="4">
        <v>45456.507118055553</v>
      </c>
      <c r="C33" s="2">
        <v>45.295864251653157</v>
      </c>
      <c r="D33">
        <v>15.354918709575831</v>
      </c>
    </row>
    <row r="34" spans="1:4">
      <c r="A34" s="1">
        <v>32</v>
      </c>
      <c r="B34" s="4">
        <v>45456.507361111115</v>
      </c>
      <c r="C34" s="2">
        <v>34.906483687833031</v>
      </c>
      <c r="D34">
        <v>15.366241657657101</v>
      </c>
    </row>
    <row r="35" spans="1:4">
      <c r="A35" s="1">
        <v>33</v>
      </c>
      <c r="B35" s="4">
        <v>45456.507592592592</v>
      </c>
      <c r="C35" s="2">
        <v>43.778068441954758</v>
      </c>
      <c r="D35">
        <v>15.47508254891234</v>
      </c>
    </row>
    <row r="36" spans="1:4">
      <c r="A36" s="1">
        <v>34</v>
      </c>
      <c r="B36" s="4">
        <v>45456.507870370369</v>
      </c>
      <c r="C36" s="2">
        <v>51.979900202563563</v>
      </c>
      <c r="D36">
        <v>14.94881330564561</v>
      </c>
    </row>
    <row r="37" spans="1:4">
      <c r="A37" s="1">
        <v>35</v>
      </c>
      <c r="B37" s="4">
        <v>45456.508159722223</v>
      </c>
      <c r="C37" s="2">
        <v>51.610928843583828</v>
      </c>
      <c r="D37">
        <v>15.39132694485933</v>
      </c>
    </row>
    <row r="38" spans="1:4">
      <c r="A38" s="1">
        <v>36</v>
      </c>
      <c r="B38" s="4">
        <v>45456.508437500001</v>
      </c>
      <c r="C38" s="2">
        <v>49.412819357143732</v>
      </c>
      <c r="D38">
        <v>15.092246038117599</v>
      </c>
    </row>
    <row r="39" spans="1:4">
      <c r="A39" s="1">
        <v>37</v>
      </c>
      <c r="B39" s="4">
        <v>45456.508680555555</v>
      </c>
      <c r="C39" s="2">
        <v>50.889967201924868</v>
      </c>
      <c r="D39">
        <v>15.42148000293863</v>
      </c>
    </row>
    <row r="40" spans="1:4">
      <c r="A40" s="1">
        <v>38</v>
      </c>
      <c r="B40" s="4">
        <v>45456.508923611109</v>
      </c>
      <c r="C40" s="2">
        <v>51.206872546956703</v>
      </c>
      <c r="D40">
        <v>15.49630231764557</v>
      </c>
    </row>
    <row r="41" spans="1:4">
      <c r="A41" s="1">
        <v>39</v>
      </c>
      <c r="B41" s="4">
        <v>45456.50917824074</v>
      </c>
      <c r="C41" s="2">
        <v>51.766132952327951</v>
      </c>
      <c r="D41">
        <v>15.59178316856317</v>
      </c>
    </row>
    <row r="42" spans="1:4">
      <c r="A42" s="1">
        <v>40</v>
      </c>
      <c r="B42" s="4">
        <v>45456.509421296294</v>
      </c>
      <c r="C42" s="2">
        <v>52.369255926041617</v>
      </c>
      <c r="D42">
        <v>15.47667204083942</v>
      </c>
    </row>
    <row r="43" spans="1:4">
      <c r="A43" s="1">
        <v>41</v>
      </c>
      <c r="B43" s="4">
        <v>45456.509664351855</v>
      </c>
      <c r="C43" s="2">
        <v>52.015825924349691</v>
      </c>
      <c r="D43">
        <v>15.508250006273849</v>
      </c>
    </row>
    <row r="44" spans="1:4">
      <c r="A44" s="1">
        <v>42</v>
      </c>
      <c r="B44" s="4">
        <v>45456.509953703702</v>
      </c>
      <c r="C44" s="2">
        <v>49.904224905444877</v>
      </c>
      <c r="D44">
        <v>15.198896995389431</v>
      </c>
    </row>
    <row r="45" spans="1:4">
      <c r="A45" s="1">
        <v>43</v>
      </c>
      <c r="B45" s="4">
        <v>45456.510196759256</v>
      </c>
      <c r="C45" s="2">
        <v>51.251091177381547</v>
      </c>
      <c r="D45">
        <v>15.43765250950824</v>
      </c>
    </row>
    <row r="46" spans="1:4">
      <c r="A46" s="1">
        <v>44</v>
      </c>
      <c r="B46" s="4">
        <v>45456.510439814818</v>
      </c>
      <c r="C46" s="2">
        <v>51.195461553885472</v>
      </c>
      <c r="D46">
        <v>15.57043414123736</v>
      </c>
    </row>
    <row r="47" spans="1:4">
      <c r="A47" s="1">
        <v>45</v>
      </c>
      <c r="B47" s="4">
        <v>45456.510682870372</v>
      </c>
      <c r="C47" s="2">
        <v>51.18040898279046</v>
      </c>
      <c r="D47">
        <v>15.45523519312702</v>
      </c>
    </row>
    <row r="48" spans="1:4">
      <c r="A48" s="1">
        <v>46</v>
      </c>
      <c r="B48" s="4">
        <v>45456.510925925926</v>
      </c>
      <c r="C48" s="2">
        <v>43.120435512544191</v>
      </c>
      <c r="D48">
        <v>15.58039764652408</v>
      </c>
    </row>
    <row r="49" spans="1:4">
      <c r="A49" s="1">
        <v>47</v>
      </c>
      <c r="B49" s="4">
        <v>45456.51116898148</v>
      </c>
      <c r="C49" s="2">
        <v>49.42773214023363</v>
      </c>
      <c r="D49">
        <v>15.534381252848981</v>
      </c>
    </row>
    <row r="50" spans="1:4">
      <c r="A50" s="1">
        <v>48</v>
      </c>
      <c r="B50" s="4">
        <v>45456.511412037034</v>
      </c>
      <c r="C50" s="2">
        <v>51.891398864768547</v>
      </c>
      <c r="D50">
        <v>15.56250957690879</v>
      </c>
    </row>
    <row r="51" spans="1:4">
      <c r="A51" s="1">
        <v>49</v>
      </c>
      <c r="B51" s="4">
        <v>45456.511655092596</v>
      </c>
      <c r="C51" s="2">
        <v>51.268119037313518</v>
      </c>
      <c r="D51">
        <v>15.42101189849833</v>
      </c>
    </row>
    <row r="52" spans="1:4">
      <c r="A52" s="1">
        <v>50</v>
      </c>
      <c r="B52" s="4">
        <v>45456.511921296296</v>
      </c>
      <c r="C52" s="2">
        <v>51.741776559114811</v>
      </c>
      <c r="D52">
        <v>15.51222799476078</v>
      </c>
    </row>
    <row r="53" spans="1:4">
      <c r="A53" s="1">
        <v>51</v>
      </c>
      <c r="B53" s="4">
        <v>45456.512199074074</v>
      </c>
      <c r="C53" s="2">
        <v>51.045484180079697</v>
      </c>
      <c r="D53">
        <v>15.70151147322265</v>
      </c>
    </row>
    <row r="54" spans="1:4">
      <c r="A54" s="1">
        <v>52</v>
      </c>
      <c r="B54" s="4">
        <v>45456.512465277781</v>
      </c>
      <c r="C54" s="2">
        <v>51.830152355792571</v>
      </c>
      <c r="D54">
        <v>15.565015521101691</v>
      </c>
    </row>
    <row r="55" spans="1:4">
      <c r="A55" s="1">
        <v>53</v>
      </c>
      <c r="B55" s="4">
        <v>45456.512719907405</v>
      </c>
      <c r="C55" s="2">
        <v>51.458325719770109</v>
      </c>
      <c r="D55">
        <v>15.73603408472165</v>
      </c>
    </row>
    <row r="56" spans="1:4">
      <c r="C56" s="2"/>
    </row>
  </sheetData>
  <autoFilter ref="C1:C56" xr:uid="{00000000-0001-0000-0000-000000000000}"/>
  <conditionalFormatting sqref="C2:C55">
    <cfRule type="cellIs" dxfId="3" priority="2" operator="greaterThan">
      <formula>54.06</formula>
    </cfRule>
  </conditionalFormatting>
  <conditionalFormatting sqref="C2:C55">
    <cfRule type="cellIs" dxfId="2" priority="1" operator="lessThan">
      <formula>47.41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workbookViewId="0">
      <selection activeCell="B1" sqref="B1"/>
    </sheetView>
  </sheetViews>
  <sheetFormatPr defaultRowHeight="15"/>
  <cols>
    <col min="2" max="2" width="24.28515625" customWidth="1"/>
    <col min="3" max="3" width="19" customWidth="1"/>
    <col min="4" max="4" width="25.42578125" customWidth="1"/>
  </cols>
  <sheetData>
    <row r="1" spans="1:4">
      <c r="B1" s="3" t="s">
        <v>0</v>
      </c>
      <c r="C1" s="1" t="s">
        <v>1</v>
      </c>
      <c r="D1" s="1" t="s">
        <v>2</v>
      </c>
    </row>
    <row r="2" spans="1:4">
      <c r="A2" s="1">
        <v>0</v>
      </c>
      <c r="B2" s="4">
        <v>45456.499085648145</v>
      </c>
      <c r="C2" s="2">
        <v>32.282943563456527</v>
      </c>
      <c r="D2">
        <v>14.743648320790919</v>
      </c>
    </row>
    <row r="3" spans="1:4">
      <c r="A3" s="1">
        <v>1</v>
      </c>
      <c r="B3" s="4">
        <v>45456.499340277776</v>
      </c>
      <c r="C3" s="2">
        <v>45.028014301299571</v>
      </c>
      <c r="D3">
        <v>15.243007882028021</v>
      </c>
    </row>
    <row r="4" spans="1:4">
      <c r="A4" s="1">
        <v>2</v>
      </c>
      <c r="B4" s="4">
        <v>45456.499618055554</v>
      </c>
      <c r="C4" s="2">
        <v>46.615518077977327</v>
      </c>
      <c r="D4">
        <v>15.46124832018919</v>
      </c>
    </row>
    <row r="5" spans="1:4">
      <c r="A5" s="1">
        <v>3</v>
      </c>
      <c r="B5" s="4">
        <v>45456.499861111108</v>
      </c>
      <c r="C5" s="2">
        <v>45.927594221127769</v>
      </c>
      <c r="D5">
        <v>15.358992139306659</v>
      </c>
    </row>
    <row r="6" spans="1:4">
      <c r="A6" s="1">
        <v>4</v>
      </c>
      <c r="B6" s="4">
        <v>45456.500092592592</v>
      </c>
      <c r="C6" s="2">
        <v>50.484900281474808</v>
      </c>
      <c r="D6">
        <v>15.031059751866101</v>
      </c>
    </row>
    <row r="7" spans="1:4">
      <c r="A7" s="1">
        <v>5</v>
      </c>
      <c r="B7" s="4">
        <v>45456.500358796293</v>
      </c>
      <c r="C7" s="2">
        <v>50.549653971043071</v>
      </c>
      <c r="D7">
        <v>15.58674585186715</v>
      </c>
    </row>
    <row r="8" spans="1:4">
      <c r="A8" s="1">
        <v>6</v>
      </c>
      <c r="B8" s="4">
        <v>45456.500601851854</v>
      </c>
      <c r="C8" s="2">
        <v>51.888399631567118</v>
      </c>
      <c r="D8">
        <v>15.592404665686679</v>
      </c>
    </row>
    <row r="9" spans="1:4">
      <c r="A9" s="1">
        <v>7</v>
      </c>
      <c r="B9" s="4">
        <v>45456.500856481478</v>
      </c>
      <c r="C9" s="2">
        <v>50.958521643221971</v>
      </c>
      <c r="D9">
        <v>15.531392457800029</v>
      </c>
    </row>
    <row r="10" spans="1:4">
      <c r="A10" s="1">
        <v>8</v>
      </c>
      <c r="B10" s="4">
        <v>45456.501134259262</v>
      </c>
      <c r="C10" s="2">
        <v>51.391448090463541</v>
      </c>
      <c r="D10">
        <v>15.51967048973618</v>
      </c>
    </row>
    <row r="11" spans="1:4">
      <c r="A11" s="1">
        <v>9</v>
      </c>
      <c r="B11" s="4">
        <v>45456.501423611109</v>
      </c>
      <c r="C11" s="2">
        <v>51.368069532761773</v>
      </c>
      <c r="D11">
        <v>15.51413175965123</v>
      </c>
    </row>
    <row r="12" spans="1:4">
      <c r="A12" s="1">
        <v>10</v>
      </c>
      <c r="B12" s="4">
        <v>45456.501701388886</v>
      </c>
      <c r="C12" s="2">
        <v>44.686534080046037</v>
      </c>
      <c r="D12">
        <v>15.260520780039361</v>
      </c>
    </row>
    <row r="13" spans="1:4">
      <c r="A13" s="1">
        <v>11</v>
      </c>
      <c r="B13" s="4">
        <v>45456.501932870371</v>
      </c>
      <c r="C13" s="2">
        <v>48.57198414257423</v>
      </c>
      <c r="D13">
        <v>15.526954564553209</v>
      </c>
    </row>
    <row r="14" spans="1:4">
      <c r="A14" s="1">
        <v>12</v>
      </c>
      <c r="B14" s="4">
        <v>45456.502210648148</v>
      </c>
      <c r="C14" s="2">
        <v>49.906069139725943</v>
      </c>
      <c r="D14">
        <v>15.395645076054469</v>
      </c>
    </row>
    <row r="15" spans="1:4">
      <c r="A15" s="1">
        <v>13</v>
      </c>
      <c r="B15" s="4">
        <v>45456.502453703702</v>
      </c>
      <c r="C15" s="2">
        <v>50.000849587704437</v>
      </c>
      <c r="D15">
        <v>15.32032188005762</v>
      </c>
    </row>
    <row r="16" spans="1:4">
      <c r="A16" s="1">
        <v>14</v>
      </c>
      <c r="B16" s="4">
        <v>45456.50271990741</v>
      </c>
      <c r="C16" s="2">
        <v>50.070630932937412</v>
      </c>
      <c r="D16">
        <v>15.261576887798091</v>
      </c>
    </row>
    <row r="17" spans="1:4">
      <c r="A17" s="1">
        <v>15</v>
      </c>
      <c r="B17" s="4">
        <v>45456.502986111111</v>
      </c>
      <c r="C17" s="2">
        <v>50.621174933522909</v>
      </c>
      <c r="D17">
        <v>15.346284949516299</v>
      </c>
    </row>
    <row r="18" spans="1:4">
      <c r="A18" s="1">
        <v>16</v>
      </c>
      <c r="B18" s="4">
        <v>45456.503229166665</v>
      </c>
      <c r="C18" s="2">
        <v>51.045257424925367</v>
      </c>
      <c r="D18">
        <v>15.572795027414641</v>
      </c>
    </row>
    <row r="19" spans="1:4">
      <c r="A19" s="1">
        <v>17</v>
      </c>
      <c r="B19" s="4">
        <v>45456.503483796296</v>
      </c>
      <c r="C19" s="2">
        <v>51.03437613732288</v>
      </c>
      <c r="D19">
        <v>15.459732520628069</v>
      </c>
    </row>
    <row r="20" spans="1:4">
      <c r="A20" s="1">
        <v>18</v>
      </c>
      <c r="B20" s="4">
        <v>45456.503750000003</v>
      </c>
      <c r="C20" s="2">
        <v>51.615153476947761</v>
      </c>
      <c r="D20">
        <v>15.543477689440939</v>
      </c>
    </row>
    <row r="21" spans="1:4">
      <c r="A21" s="1">
        <v>19</v>
      </c>
      <c r="B21" s="4">
        <v>45456.503993055558</v>
      </c>
      <c r="C21" s="2">
        <v>51.320112607196918</v>
      </c>
      <c r="D21">
        <v>15.51456996364149</v>
      </c>
    </row>
    <row r="22" spans="1:4">
      <c r="A22" s="1">
        <v>20</v>
      </c>
      <c r="B22" s="4">
        <v>45456.504270833335</v>
      </c>
      <c r="C22" s="2">
        <v>51.975252144986548</v>
      </c>
      <c r="D22">
        <v>15.67158740382866</v>
      </c>
    </row>
    <row r="23" spans="1:4">
      <c r="A23" s="1">
        <v>21</v>
      </c>
      <c r="B23" s="4">
        <v>45456.504513888889</v>
      </c>
      <c r="C23" s="2">
        <v>51.29327118094146</v>
      </c>
      <c r="D23">
        <v>15.82018559780988</v>
      </c>
    </row>
    <row r="24" spans="1:4">
      <c r="A24" s="1">
        <v>22</v>
      </c>
      <c r="B24" s="4">
        <v>45456.504803240743</v>
      </c>
      <c r="C24" s="2">
        <v>50.767692127918401</v>
      </c>
      <c r="D24">
        <v>15.78626076252911</v>
      </c>
    </row>
    <row r="25" spans="1:4">
      <c r="A25" s="1">
        <v>23</v>
      </c>
      <c r="B25" s="4">
        <v>45456.50508101852</v>
      </c>
      <c r="C25" s="2">
        <v>51.702969726733812</v>
      </c>
      <c r="D25">
        <v>15.48730209184269</v>
      </c>
    </row>
    <row r="26" spans="1:4">
      <c r="A26" s="1">
        <v>24</v>
      </c>
      <c r="B26" s="4">
        <v>45456.505324074074</v>
      </c>
      <c r="C26" s="2">
        <v>35.425217406928681</v>
      </c>
      <c r="D26">
        <v>15.59023371966828</v>
      </c>
    </row>
    <row r="27" spans="1:4">
      <c r="A27" s="1">
        <v>25</v>
      </c>
      <c r="B27" s="4">
        <v>45456.505567129629</v>
      </c>
      <c r="C27" s="2">
        <v>50.097046826021888</v>
      </c>
      <c r="D27">
        <v>15.535871109435639</v>
      </c>
    </row>
    <row r="28" spans="1:4">
      <c r="A28" s="1">
        <v>26</v>
      </c>
      <c r="B28" s="4">
        <v>45456.505810185183</v>
      </c>
      <c r="C28" s="2">
        <v>50.988715691419927</v>
      </c>
      <c r="D28">
        <v>15.564315103927131</v>
      </c>
    </row>
    <row r="29" spans="1:4">
      <c r="A29" s="1">
        <v>27</v>
      </c>
      <c r="B29" s="4">
        <v>45456.506053240744</v>
      </c>
      <c r="C29" s="2">
        <v>51.26432749791811</v>
      </c>
      <c r="D29">
        <v>15.430571276119689</v>
      </c>
    </row>
    <row r="30" spans="1:4">
      <c r="A30" s="1">
        <v>28</v>
      </c>
      <c r="B30" s="4">
        <v>45456.506319444445</v>
      </c>
      <c r="C30" s="2">
        <v>51.325221473841722</v>
      </c>
      <c r="D30">
        <v>15.34406848023715</v>
      </c>
    </row>
    <row r="31" spans="1:4">
      <c r="A31" s="1">
        <v>29</v>
      </c>
      <c r="B31" s="4">
        <v>45456.506597222222</v>
      </c>
      <c r="C31" s="2">
        <v>51.600639868547972</v>
      </c>
      <c r="D31">
        <v>15.079691322710531</v>
      </c>
    </row>
    <row r="32" spans="1:4">
      <c r="A32" s="1">
        <v>30</v>
      </c>
      <c r="B32" s="4">
        <v>45456.506840277776</v>
      </c>
      <c r="C32" s="2">
        <v>51.892169052529233</v>
      </c>
      <c r="D32">
        <v>15.436877139114531</v>
      </c>
    </row>
    <row r="33" spans="1:4">
      <c r="A33" s="1">
        <v>31</v>
      </c>
      <c r="B33" s="4">
        <v>45456.507118055553</v>
      </c>
      <c r="C33" s="2">
        <v>45.295864251653157</v>
      </c>
      <c r="D33">
        <v>15.354918709575831</v>
      </c>
    </row>
    <row r="34" spans="1:4">
      <c r="A34" s="1">
        <v>32</v>
      </c>
      <c r="B34" s="4">
        <v>45456.507361111115</v>
      </c>
      <c r="C34" s="2">
        <v>34.906483687833031</v>
      </c>
      <c r="D34">
        <v>15.366241657657101</v>
      </c>
    </row>
    <row r="35" spans="1:4">
      <c r="A35" s="1">
        <v>33</v>
      </c>
      <c r="B35" s="4">
        <v>45456.507592592592</v>
      </c>
      <c r="C35" s="2">
        <v>43.778068441954758</v>
      </c>
      <c r="D35">
        <v>15.47508254891234</v>
      </c>
    </row>
    <row r="36" spans="1:4">
      <c r="A36" s="1">
        <v>34</v>
      </c>
      <c r="B36" s="4">
        <v>45456.507870370369</v>
      </c>
      <c r="C36" s="2">
        <v>51.979900202563563</v>
      </c>
      <c r="D36">
        <v>14.94881330564561</v>
      </c>
    </row>
    <row r="37" spans="1:4">
      <c r="A37" s="1">
        <v>35</v>
      </c>
      <c r="B37" s="4">
        <v>45456.508159722223</v>
      </c>
      <c r="C37" s="2">
        <v>51.610928843583828</v>
      </c>
      <c r="D37">
        <v>15.39132694485933</v>
      </c>
    </row>
    <row r="38" spans="1:4">
      <c r="A38" s="1">
        <v>36</v>
      </c>
      <c r="B38" s="4">
        <v>45456.508437500001</v>
      </c>
      <c r="C38" s="2">
        <v>49.412819357143732</v>
      </c>
      <c r="D38">
        <v>15.092246038117599</v>
      </c>
    </row>
    <row r="39" spans="1:4">
      <c r="A39" s="1">
        <v>37</v>
      </c>
      <c r="B39" s="4">
        <v>45456.508680555555</v>
      </c>
      <c r="C39" s="2">
        <v>50.889967201924868</v>
      </c>
      <c r="D39">
        <v>15.42148000293863</v>
      </c>
    </row>
    <row r="40" spans="1:4">
      <c r="A40" s="1">
        <v>38</v>
      </c>
      <c r="B40" s="4">
        <v>45456.508923611109</v>
      </c>
      <c r="C40" s="2">
        <v>51.206872546956703</v>
      </c>
      <c r="D40">
        <v>15.49630231764557</v>
      </c>
    </row>
    <row r="41" spans="1:4">
      <c r="A41" s="1">
        <v>39</v>
      </c>
      <c r="B41" s="4">
        <v>45456.50917824074</v>
      </c>
      <c r="C41" s="2">
        <v>51.766132952327951</v>
      </c>
      <c r="D41">
        <v>15.59178316856317</v>
      </c>
    </row>
    <row r="42" spans="1:4">
      <c r="A42" s="1">
        <v>40</v>
      </c>
      <c r="B42" s="4">
        <v>45456.509421296294</v>
      </c>
      <c r="C42" s="2">
        <v>52.369255926041617</v>
      </c>
      <c r="D42">
        <v>15.47667204083942</v>
      </c>
    </row>
    <row r="43" spans="1:4">
      <c r="A43" s="1">
        <v>41</v>
      </c>
      <c r="B43" s="4">
        <v>45456.509664351855</v>
      </c>
      <c r="C43" s="2">
        <v>52.015825924349691</v>
      </c>
      <c r="D43">
        <v>15.508250006273849</v>
      </c>
    </row>
    <row r="44" spans="1:4">
      <c r="A44" s="1">
        <v>42</v>
      </c>
      <c r="B44" s="4">
        <v>45456.509953703702</v>
      </c>
      <c r="C44" s="2">
        <v>49.904224905444877</v>
      </c>
      <c r="D44">
        <v>15.198896995389431</v>
      </c>
    </row>
    <row r="45" spans="1:4">
      <c r="A45" s="1">
        <v>43</v>
      </c>
      <c r="B45" s="4">
        <v>45456.510196759256</v>
      </c>
      <c r="C45" s="2">
        <v>51.251091177381547</v>
      </c>
      <c r="D45">
        <v>15.43765250950824</v>
      </c>
    </row>
    <row r="46" spans="1:4">
      <c r="A46" s="1">
        <v>44</v>
      </c>
      <c r="B46" s="4">
        <v>45456.510439814818</v>
      </c>
      <c r="C46" s="2">
        <v>51.195461553885472</v>
      </c>
      <c r="D46">
        <v>15.57043414123736</v>
      </c>
    </row>
    <row r="47" spans="1:4">
      <c r="A47" s="1">
        <v>45</v>
      </c>
      <c r="B47" s="4">
        <v>45456.510682870372</v>
      </c>
      <c r="C47" s="2">
        <v>51.18040898279046</v>
      </c>
      <c r="D47">
        <v>15.45523519312702</v>
      </c>
    </row>
    <row r="48" spans="1:4">
      <c r="A48" s="1">
        <v>46</v>
      </c>
      <c r="B48" s="4">
        <v>45456.510925925926</v>
      </c>
      <c r="C48" s="2">
        <v>43.120435512544191</v>
      </c>
      <c r="D48">
        <v>15.58039764652408</v>
      </c>
    </row>
    <row r="49" spans="1:4">
      <c r="A49" s="1">
        <v>47</v>
      </c>
      <c r="B49" s="4">
        <v>45456.51116898148</v>
      </c>
      <c r="C49" s="2">
        <v>49.42773214023363</v>
      </c>
      <c r="D49">
        <v>15.534381252848981</v>
      </c>
    </row>
    <row r="50" spans="1:4">
      <c r="A50" s="1">
        <v>48</v>
      </c>
      <c r="B50" s="4">
        <v>45456.511412037034</v>
      </c>
      <c r="C50" s="2">
        <v>51.891398864768547</v>
      </c>
      <c r="D50">
        <v>15.56250957690879</v>
      </c>
    </row>
    <row r="51" spans="1:4">
      <c r="A51" s="1">
        <v>49</v>
      </c>
      <c r="B51" s="4">
        <v>45456.511655092596</v>
      </c>
      <c r="C51" s="2">
        <v>51.268119037313518</v>
      </c>
      <c r="D51">
        <v>15.42101189849833</v>
      </c>
    </row>
    <row r="52" spans="1:4">
      <c r="A52" s="1">
        <v>50</v>
      </c>
      <c r="B52" s="4">
        <v>45456.511921296296</v>
      </c>
      <c r="C52" s="2">
        <v>51.741776559114811</v>
      </c>
      <c r="D52">
        <v>15.51222799476078</v>
      </c>
    </row>
    <row r="53" spans="1:4">
      <c r="A53" s="1">
        <v>51</v>
      </c>
      <c r="B53" s="4">
        <v>45456.512199074074</v>
      </c>
      <c r="C53" s="2">
        <v>51.045484180079697</v>
      </c>
      <c r="D53">
        <v>15.70151147322265</v>
      </c>
    </row>
    <row r="54" spans="1:4">
      <c r="A54" s="1">
        <v>52</v>
      </c>
      <c r="B54" s="4">
        <v>45456.512465277781</v>
      </c>
      <c r="C54" s="2">
        <v>51.830152355792571</v>
      </c>
      <c r="D54">
        <v>15.565015521101691</v>
      </c>
    </row>
    <row r="55" spans="1:4">
      <c r="A55" s="1">
        <v>53</v>
      </c>
      <c r="B55" s="4">
        <v>45456.512719907405</v>
      </c>
      <c r="C55" s="2">
        <v>51.458325719770109</v>
      </c>
      <c r="D55">
        <v>15.73603408472165</v>
      </c>
    </row>
    <row r="56" spans="1:4">
      <c r="C56" s="2"/>
    </row>
  </sheetData>
  <autoFilter ref="C1:C56" xr:uid="{00000000-0001-0000-0000-000000000000}"/>
  <conditionalFormatting sqref="C2:C55">
    <cfRule type="cellIs" dxfId="1" priority="2" operator="greaterThan">
      <formula>54.06</formula>
    </cfRule>
  </conditionalFormatting>
  <conditionalFormatting sqref="C2:C55">
    <cfRule type="cellIs" dxfId="0" priority="1" operator="lessThan">
      <formula>47.41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A68-634B-4069-820A-55B2D1DC7760}">
  <dimension ref="A1:C11"/>
  <sheetViews>
    <sheetView workbookViewId="0">
      <selection activeCell="B10" sqref="B10"/>
    </sheetView>
  </sheetViews>
  <sheetFormatPr defaultRowHeight="15"/>
  <cols>
    <col min="1" max="1" width="12.140625" customWidth="1"/>
    <col min="2" max="2" width="16.85546875" customWidth="1"/>
    <col min="3" max="3" width="13.7109375" customWidth="1"/>
  </cols>
  <sheetData>
    <row r="1" spans="1:3">
      <c r="B1" t="s">
        <v>3</v>
      </c>
      <c r="C1" t="s">
        <v>4</v>
      </c>
    </row>
    <row r="2" spans="1:3">
      <c r="A2" t="s">
        <v>5</v>
      </c>
      <c r="B2">
        <f>MIN('Speed Records'!C2:C55)</f>
        <v>32.282943563456527</v>
      </c>
    </row>
    <row r="3" spans="1:3">
      <c r="A3" t="s">
        <v>6</v>
      </c>
      <c r="B3">
        <f>_xlfn.QUARTILE.INC('Speed Records'!C2:C55,1)</f>
        <v>49.904685964015144</v>
      </c>
    </row>
    <row r="4" spans="1:3">
      <c r="A4" t="s">
        <v>7</v>
      </c>
      <c r="B4">
        <f>MEDIAN('Speed Records'!C2:C55)</f>
        <v>51.045370802502532</v>
      </c>
    </row>
    <row r="5" spans="1:3">
      <c r="A5" t="s">
        <v>8</v>
      </c>
      <c r="B5">
        <f>_xlfn.QUARTILE.INC('Speed Records'!C2:C55,3)</f>
        <v>51.565061331353505</v>
      </c>
    </row>
    <row r="6" spans="1:3">
      <c r="A6" t="s">
        <v>9</v>
      </c>
      <c r="B6">
        <f>MAX('Speed Records'!C2:C55)</f>
        <v>52.369255926041617</v>
      </c>
    </row>
    <row r="7" spans="1:3">
      <c r="A7" t="s">
        <v>10</v>
      </c>
      <c r="B7">
        <f>B5-B3</f>
        <v>1.6603753673383608</v>
      </c>
    </row>
    <row r="8" spans="1:3">
      <c r="A8" t="s">
        <v>11</v>
      </c>
      <c r="B8">
        <f>B3-(1.5*B7)</f>
        <v>47.414122913007603</v>
      </c>
    </row>
    <row r="9" spans="1:3">
      <c r="A9" t="s">
        <v>12</v>
      </c>
      <c r="B9">
        <f>B5+(1.5*B7)</f>
        <v>54.055624382361046</v>
      </c>
    </row>
    <row r="10" spans="1:3">
      <c r="A10" t="s">
        <v>13</v>
      </c>
      <c r="B10">
        <f>AVERAGE('Speed Records'!C2:C55)</f>
        <v>49.337897390750705</v>
      </c>
    </row>
    <row r="11" spans="1:3">
      <c r="A11" t="s">
        <v>14</v>
      </c>
      <c r="B11">
        <f>_xlfn.AGGREGATE(1,5,'Speed Records'!C2:C55)</f>
        <v>49.337897390750705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D2788878AF514DAF563AEDE92900F2" ma:contentTypeVersion="4" ma:contentTypeDescription="Create a new document." ma:contentTypeScope="" ma:versionID="1cab3bb46de79a52f40f1d64aab6b81d">
  <xsd:schema xmlns:xsd="http://www.w3.org/2001/XMLSchema" xmlns:xs="http://www.w3.org/2001/XMLSchema" xmlns:p="http://schemas.microsoft.com/office/2006/metadata/properties" xmlns:ns2="b9fa0b8e-8a0c-4f3b-bf87-7bc96c38edcb" targetNamespace="http://schemas.microsoft.com/office/2006/metadata/properties" ma:root="true" ma:fieldsID="6e428bd8e884ad81248cd02c9d9850a4" ns2:_="">
    <xsd:import namespace="b9fa0b8e-8a0c-4f3b-bf87-7bc96c38e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a0b8e-8a0c-4f3b-bf87-7bc96c38e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83C3B-7A7A-4E53-BD9A-89440CF7975A}"/>
</file>

<file path=customXml/itemProps2.xml><?xml version="1.0" encoding="utf-8"?>
<ds:datastoreItem xmlns:ds="http://schemas.openxmlformats.org/officeDocument/2006/customXml" ds:itemID="{2F0CB486-B2DF-4DA6-B570-BC232738902F}"/>
</file>

<file path=customXml/itemProps3.xml><?xml version="1.0" encoding="utf-8"?>
<ds:datastoreItem xmlns:ds="http://schemas.openxmlformats.org/officeDocument/2006/customXml" ds:itemID="{6C15DA0C-D847-4E07-9495-2F741F476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2024-07-26T13:17:16Z</dcterms:created>
  <dcterms:modified xsi:type="dcterms:W3CDTF">2024-09-24T08:39:46Z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0x01010046D2788878AF514DAF563AEDE92900F2</vt:lpwstr>
  </property>
  <property fmtid="{D5CDD505-2E9C-101B-9397-08002B2CF9AE}" pid="3" name="MediaServiceImageTags">
    <vt:lpwstr/>
  </property>
  <property fmtid="{D5CDD505-2E9C-101B-9397-08002B2CF9AE}" pid="4" name="Order">
    <vt:r8>4276300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