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P线上运营\excel最新\"/>
    </mc:Choice>
  </mc:AlternateContent>
  <xr:revisionPtr revIDLastSave="0" documentId="13_ncr:1_{027DE59D-5D3C-45FB-887E-A30B7AAE4700}" xr6:coauthVersionLast="47" xr6:coauthVersionMax="47" xr10:uidLastSave="{00000000-0000-0000-0000-000000000000}"/>
  <bookViews>
    <workbookView xWindow="-120" yWindow="-120" windowWidth="29040" windowHeight="15840" tabRatio="867" activeTab="3" xr2:uid="{00000000-000D-0000-FFFF-FFFF00000000}"/>
  </bookViews>
  <sheets>
    <sheet name="Enum" sheetId="2" r:id="rId1"/>
    <sheet name="Calendar" sheetId="3" r:id="rId2"/>
    <sheet name="EURUSD-Dupire" sheetId="1" r:id="rId3"/>
    <sheet name="EURUSD-Heston" sheetId="34" r:id="rId4"/>
  </sheets>
  <externalReferences>
    <externalReference r:id="rId5"/>
    <externalReference r:id="rId6"/>
    <externalReference r:id="rId7"/>
    <externalReference r:id="rId8"/>
  </externalReferences>
  <definedNames>
    <definedName name="Bday">[1]设置!$C$28</definedName>
    <definedName name="CNYCalendar">[1]设置!$C$3</definedName>
    <definedName name="CNYCurveBID">[1]设置!$C$11</definedName>
    <definedName name="CNYCurveMID">[1]设置!$C$12</definedName>
    <definedName name="InterpolationMethod">[2]Enum!$B$53:$B$62</definedName>
    <definedName name="USDCalendar">[1]设置!$C$4</definedName>
    <definedName name="USDCNYCalendar">[1]设置!$C$5</definedName>
    <definedName name="USDCNYMktVolSurfaceMID">[3]设置!$C$18</definedName>
    <definedName name="USDCNYSpotAsk">[1]设置!$C$24</definedName>
    <definedName name="USDCNYSpotBid">[1]设置!$C$22</definedName>
    <definedName name="USDCNYSpotCPR">[1]设置!$C$25</definedName>
    <definedName name="USDCNYSpotMid">[4]设置!$C$10</definedName>
    <definedName name="USDCNYValueDay">[1]设置!$C$29</definedName>
    <definedName name="USDCurveMID">[1]设置!$C$9</definedName>
    <definedName name="USDMktVolSurfaceMID">[1]设置!$C$18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4" l="1"/>
  <c r="R14" i="34"/>
  <c r="N9" i="34"/>
  <c r="K9" i="34"/>
  <c r="H9" i="34"/>
  <c r="I5" i="34"/>
  <c r="D4" i="3"/>
  <c r="O37" i="34"/>
  <c r="O37" i="1"/>
  <c r="C4" i="3"/>
  <c r="L37" i="34"/>
  <c r="L37" i="1"/>
  <c r="B4" i="3"/>
  <c r="R13" i="34" l="1"/>
  <c r="I6" i="34"/>
  <c r="I3" i="34"/>
  <c r="O3" i="34"/>
  <c r="L3" i="34"/>
  <c r="I37" i="34"/>
  <c r="R15" i="34"/>
  <c r="R6" i="34" l="1"/>
  <c r="R7" i="34"/>
  <c r="R8" i="34"/>
  <c r="L3" i="1"/>
  <c r="I5" i="1"/>
  <c r="R18" i="34"/>
  <c r="R20" i="34"/>
  <c r="R6" i="1" l="1"/>
  <c r="R21" i="34"/>
  <c r="R13" i="1"/>
  <c r="R14" i="1" l="1"/>
  <c r="N9" i="1"/>
  <c r="K9" i="1"/>
  <c r="H9" i="1"/>
  <c r="I3" i="1" l="1"/>
  <c r="O3" i="1"/>
  <c r="R7" i="1" l="1"/>
  <c r="I4" i="1"/>
  <c r="I6" i="1"/>
  <c r="Q3" i="3"/>
  <c r="R15" i="1"/>
  <c r="I37" i="1"/>
  <c r="R8" i="1" l="1"/>
  <c r="R18" i="1"/>
  <c r="R20" i="1"/>
  <c r="R2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询 - localvol-csi300" description="与工作簿中“localvol-csi300”查询的连接。" type="5" refreshedVersion="6" background="1">
    <dbPr connection="Provider=Microsoft.Mashup.OleDb.1;Data Source=$Workbook$;Location=localvol-csi300;Extended Properties=&quot;&quot;" command="SELECT * FROM [localvol-csi300]"/>
  </connection>
  <connection id="2" xr16:uid="{00000000-0015-0000-FFFF-FFFF01000000}" keepAlive="1" name="查询 - localvol-csi300 (2)" description="与工作簿中“localvol-csi300 (2)”查询的连接。" type="5" refreshedVersion="6" background="1">
    <dbPr connection="Provider=Microsoft.Mashup.OleDb.1;Data Source=$Workbook$;Location=localvol-csi300 (2);Extended Properties=&quot;&quot;" command="SELECT * FROM [localvol-csi300 (2)]"/>
  </connection>
</connections>
</file>

<file path=xl/sharedStrings.xml><?xml version="1.0" encoding="utf-8"?>
<sst xmlns="http://schemas.openxmlformats.org/spreadsheetml/2006/main" count="1959" uniqueCount="265">
  <si>
    <t>DayCounter:</t>
    <phoneticPr fontId="1" type="noConversion"/>
  </si>
  <si>
    <t>Act365Fixed</t>
  </si>
  <si>
    <t>Frequency:</t>
    <phoneticPr fontId="1" type="noConversion"/>
  </si>
  <si>
    <t>Once</t>
  </si>
  <si>
    <t>Direction:</t>
    <phoneticPr fontId="1" type="noConversion"/>
  </si>
  <si>
    <t>UP</t>
  </si>
  <si>
    <t>Act360</t>
  </si>
  <si>
    <t>NoFrequency</t>
  </si>
  <si>
    <t>NONE</t>
  </si>
  <si>
    <t>NEAREST</t>
  </si>
  <si>
    <t>ThirtyE360</t>
  </si>
  <si>
    <t>Annual</t>
  </si>
  <si>
    <t>ThirtyE360ISDA</t>
  </si>
  <si>
    <t>EveryEleventhMonth</t>
  </si>
  <si>
    <t>DOWN</t>
  </si>
  <si>
    <t>ThirtyEPlus360</t>
  </si>
  <si>
    <t>EveryNinthMonth</t>
  </si>
  <si>
    <t>FRAC</t>
  </si>
  <si>
    <t>ThirtyU360</t>
  </si>
  <si>
    <t>EveryEigthMonth</t>
  </si>
  <si>
    <t>TRUNC</t>
  </si>
  <si>
    <t>ActActISDA</t>
  </si>
  <si>
    <t>Semiannual</t>
  </si>
  <si>
    <t>ActActICMA</t>
  </si>
  <si>
    <t>EveryFifthMonth</t>
  </si>
  <si>
    <t>Act365L</t>
  </si>
  <si>
    <t>EveryFourthMonth</t>
  </si>
  <si>
    <t>ActActAFB</t>
  </si>
  <si>
    <t>Quarterly</t>
  </si>
  <si>
    <t>Act365Leap</t>
  </si>
  <si>
    <t>Bimonthly</t>
  </si>
  <si>
    <t>ActActXTR</t>
  </si>
  <si>
    <t>Monthly</t>
  </si>
  <si>
    <t>ActActICMAComplement</t>
  </si>
  <si>
    <t>Fourweekly</t>
  </si>
  <si>
    <t>Act252</t>
  </si>
  <si>
    <t>Biweekly</t>
  </si>
  <si>
    <t>Weekly</t>
  </si>
  <si>
    <t>EverySecondDay</t>
  </si>
  <si>
    <t>PayoffStyle:</t>
    <phoneticPr fontId="1" type="noConversion"/>
  </si>
  <si>
    <t>NO_PAY</t>
  </si>
  <si>
    <t>DateAdjusterRule:</t>
    <phoneticPr fontId="1" type="noConversion"/>
  </si>
  <si>
    <t>ModifiedFollowing</t>
  </si>
  <si>
    <t>Daily</t>
  </si>
  <si>
    <t>NO_PAY</t>
    <phoneticPr fontId="1" type="noConversion"/>
  </si>
  <si>
    <t>Following</t>
  </si>
  <si>
    <t>Continuous</t>
  </si>
  <si>
    <t>EXACT_PAY</t>
    <phoneticPr fontId="1" type="noConversion"/>
  </si>
  <si>
    <t>Preceding</t>
  </si>
  <si>
    <t>FULL_PAY</t>
    <phoneticPr fontId="1" type="noConversion"/>
  </si>
  <si>
    <t>ModifiedPreceding</t>
  </si>
  <si>
    <t>PaymentType:</t>
    <phoneticPr fontId="1" type="noConversion"/>
  </si>
  <si>
    <t>InArrears</t>
  </si>
  <si>
    <t>IMM</t>
  </si>
  <si>
    <t>PricingMethod(VanillaOption)</t>
    <phoneticPr fontId="1" type="noConversion"/>
  </si>
  <si>
    <t>Actual</t>
  </si>
  <si>
    <t>InAdvance</t>
  </si>
  <si>
    <t>BLACKSCHOLES</t>
    <phoneticPr fontId="1" type="noConversion"/>
  </si>
  <si>
    <t>LME</t>
  </si>
  <si>
    <t>InDiscount</t>
  </si>
  <si>
    <t>BAW</t>
    <phoneticPr fontId="1" type="noConversion"/>
  </si>
  <si>
    <t>BINOMIAL</t>
    <phoneticPr fontId="1" type="noConversion"/>
  </si>
  <si>
    <t>InterpolatedVariable:</t>
    <phoneticPr fontId="1" type="noConversion"/>
  </si>
  <si>
    <t>MONTECARLO</t>
    <phoneticPr fontId="1" type="noConversion"/>
  </si>
  <si>
    <t>SIMPLERATES</t>
  </si>
  <si>
    <t>BarrierType:</t>
    <phoneticPr fontId="1" type="noConversion"/>
  </si>
  <si>
    <t>KNOCK_DOWN_IN</t>
  </si>
  <si>
    <t>CONTINUOUSRATES</t>
  </si>
  <si>
    <t>INACTIVE</t>
  </si>
  <si>
    <t>PricingMethod(AsianOption)</t>
    <phoneticPr fontId="1" type="noConversion"/>
  </si>
  <si>
    <t>DISCOUNTFACTORS</t>
  </si>
  <si>
    <t>HAZARDRATES</t>
  </si>
  <si>
    <t>KNOCK_DOWN_OUT</t>
  </si>
  <si>
    <t>WILMOTT</t>
    <phoneticPr fontId="1" type="noConversion"/>
  </si>
  <si>
    <t>PND</t>
  </si>
  <si>
    <t>KNOCK_UP_IN</t>
  </si>
  <si>
    <t>SPREADS</t>
  </si>
  <si>
    <t>KNOCK_UP_OUT</t>
  </si>
  <si>
    <t>YIELDVOLS</t>
  </si>
  <si>
    <t>AverageMethod(AsianOption)</t>
    <phoneticPr fontId="1" type="noConversion"/>
  </si>
  <si>
    <t>PRICEVOLS</t>
  </si>
  <si>
    <t>Arithmetic</t>
    <phoneticPr fontId="1" type="noConversion"/>
  </si>
  <si>
    <t>YIELDTOTALVARIANCE</t>
  </si>
  <si>
    <t>CallPut:</t>
    <phoneticPr fontId="1" type="noConversion"/>
  </si>
  <si>
    <t>Call</t>
  </si>
  <si>
    <t>Geometric</t>
    <phoneticPr fontId="1" type="noConversion"/>
  </si>
  <si>
    <t>PRICETOTALVARIANCE</t>
  </si>
  <si>
    <t>Call</t>
    <phoneticPr fontId="1" type="noConversion"/>
  </si>
  <si>
    <t>OVERNIGHTRATES</t>
  </si>
  <si>
    <t>Put</t>
    <phoneticPr fontId="1" type="noConversion"/>
  </si>
  <si>
    <t>NORMALISEDYIELDVOL</t>
  </si>
  <si>
    <t>StrikeType(AsianOption)</t>
    <phoneticPr fontId="1" type="noConversion"/>
  </si>
  <si>
    <t>NORMALISEDPRICEVOL</t>
  </si>
  <si>
    <t>Fixed</t>
    <phoneticPr fontId="1" type="noConversion"/>
  </si>
  <si>
    <t>YIELDVOLPTSPERDAY</t>
  </si>
  <si>
    <t>DeltaType:</t>
    <phoneticPr fontId="1" type="noConversion"/>
  </si>
  <si>
    <t>SPOT_DELTA</t>
  </si>
  <si>
    <t>Floating</t>
    <phoneticPr fontId="1" type="noConversion"/>
  </si>
  <si>
    <t>PRICEVOLPTSPERDAY</t>
  </si>
  <si>
    <t>SPOT_DELTA</t>
    <phoneticPr fontId="1" type="noConversion"/>
  </si>
  <si>
    <t>SIMPLEINFLATIONRATE</t>
  </si>
  <si>
    <t>FORWARD_DELTA</t>
    <phoneticPr fontId="1" type="noConversion"/>
  </si>
  <si>
    <t>SIMPLEINFLATIONRATETIME</t>
  </si>
  <si>
    <t>CONTINUOUSINFLATIONRATE</t>
  </si>
  <si>
    <t>CONTINUOUSINFLATIONRATETIME</t>
  </si>
  <si>
    <t>ExtrapolationMethod:</t>
    <phoneticPr fontId="1" type="noConversion"/>
  </si>
  <si>
    <t>FLATEXTRAPOLATION</t>
  </si>
  <si>
    <t>INFLATIONINDEX</t>
  </si>
  <si>
    <t>NONE</t>
    <phoneticPr fontId="1" type="noConversion"/>
  </si>
  <si>
    <t>FXFORWARDPOINTS</t>
  </si>
  <si>
    <t>FLATEXTRAPOLATION</t>
    <phoneticPr fontId="1" type="noConversion"/>
  </si>
  <si>
    <t>FORWARDSPLINEVARIABLE</t>
  </si>
  <si>
    <t>LINEAREXTRAPOLATION</t>
    <phoneticPr fontId="1" type="noConversion"/>
  </si>
  <si>
    <t>TAYLOREXTRAPOLATION</t>
    <phoneticPr fontId="1" type="noConversion"/>
  </si>
  <si>
    <t>InterpolationMethod:</t>
    <phoneticPr fontId="1" type="noConversion"/>
  </si>
  <si>
    <t>LINEARINTERPOLATION</t>
  </si>
  <si>
    <t>FLATINTERPOLATION</t>
  </si>
  <si>
    <t>CLOSESTINTERPOLATION</t>
  </si>
  <si>
    <t>FXInterpolationType:</t>
    <phoneticPr fontId="1" type="noConversion"/>
  </si>
  <si>
    <t>STRIKE_INTERPOLATION</t>
  </si>
  <si>
    <t>DELTA_INTERPOLATION</t>
  </si>
  <si>
    <t>LINEARXY</t>
  </si>
  <si>
    <t>LOGLINEAR</t>
  </si>
  <si>
    <t>LOG_MONEYNESS</t>
  </si>
  <si>
    <t>LAGRANGEPOLYNOMIAL</t>
  </si>
  <si>
    <t>CUBICSPLINES</t>
  </si>
  <si>
    <t>FORWARDFORWARDQUARTIC</t>
  </si>
  <si>
    <t>European Digital Type:</t>
    <phoneticPr fontId="1" type="noConversion"/>
  </si>
  <si>
    <t>EXPLICITCLAMPEDCUBICSPLINES</t>
  </si>
  <si>
    <t xml:space="preserve">CASH_OR_NOTHING_CALL </t>
  </si>
  <si>
    <t>FORWARDSPLINEMETHOD</t>
  </si>
  <si>
    <t xml:space="preserve">ASSET_OR_NOTHING_CALL </t>
  </si>
  <si>
    <t xml:space="preserve">CASH_OR_NOTHING_PUT </t>
  </si>
  <si>
    <t xml:space="preserve">ASSET_OR_NOTHING_PUT </t>
  </si>
  <si>
    <t xml:space="preserve">DOWN_CASH_AT_TOUCH </t>
  </si>
  <si>
    <t xml:space="preserve">DOWN_ASSET_AT_TOUCH </t>
  </si>
  <si>
    <t xml:space="preserve">UP_CASH_AT_TOUCH </t>
  </si>
  <si>
    <t xml:space="preserve">UP_ASSET_AT_TOUCH </t>
  </si>
  <si>
    <t xml:space="preserve">DOWN_IN_CASH_AT_EXPIRY </t>
  </si>
  <si>
    <t xml:space="preserve">DOWN_IN_ASSET_AT_EXPIRY </t>
  </si>
  <si>
    <t xml:space="preserve">UP_IN_CASH_AT_EXPIRY </t>
  </si>
  <si>
    <t xml:space="preserve">UP_IN_ASSET_AT_EXPIRY </t>
  </si>
  <si>
    <t xml:space="preserve">DOWN_OUT_CASH_AT_EXPIRY </t>
  </si>
  <si>
    <t xml:space="preserve">DOWN_OUT_ASSET_AT_EXPIRY </t>
  </si>
  <si>
    <t xml:space="preserve">UP_OUT_CASH_AT_EXPIRY </t>
  </si>
  <si>
    <t xml:space="preserve">UP_OUT_ASSET_AT_EXPIRY </t>
  </si>
  <si>
    <t xml:space="preserve">DOWN_IN_CASH_CALL </t>
  </si>
  <si>
    <t xml:space="preserve">DOWN_IN_ASSET_CALL </t>
  </si>
  <si>
    <t xml:space="preserve">UP_IN_CASH_CALL </t>
  </si>
  <si>
    <t xml:space="preserve">UP_IN_ASSET_CALL </t>
  </si>
  <si>
    <t xml:space="preserve">DOWN_IN_CASH_PUT </t>
  </si>
  <si>
    <t xml:space="preserve">DOWN_IN_ASSET_PUT </t>
  </si>
  <si>
    <t xml:space="preserve">UP_IN_CASH_PUT </t>
  </si>
  <si>
    <t xml:space="preserve">UP_IN_ASSET_PUT </t>
  </si>
  <si>
    <t xml:space="preserve">DOWN_OUT_CASH_CALL </t>
  </si>
  <si>
    <t xml:space="preserve">DOWN_OUT_ASSET_CALL </t>
  </si>
  <si>
    <t xml:space="preserve">UP_OUT_CASH_CALL </t>
  </si>
  <si>
    <t xml:space="preserve">UP_OUT_ASSET_CALL </t>
  </si>
  <si>
    <t xml:space="preserve">DOWN_OUT_CASH_PUT </t>
  </si>
  <si>
    <t xml:space="preserve">DOWN_OUT_ASSET_PUT </t>
  </si>
  <si>
    <t xml:space="preserve">UP_OUT_CASH_PUT </t>
  </si>
  <si>
    <t xml:space="preserve">UP_OUT_ASSET_PUT </t>
  </si>
  <si>
    <t>USD Calender</t>
    <phoneticPr fontId="1" type="noConversion"/>
  </si>
  <si>
    <t>USD</t>
    <phoneticPr fontId="1" type="noConversion"/>
  </si>
  <si>
    <t>ReferenceDate</t>
    <phoneticPr fontId="1" type="noConversion"/>
  </si>
  <si>
    <t>OptionData</t>
    <phoneticPr fontId="1" type="noConversion"/>
  </si>
  <si>
    <t>Tenors</t>
    <phoneticPr fontId="1" type="noConversion"/>
  </si>
  <si>
    <t>2Y</t>
  </si>
  <si>
    <t>fxForwardCurve</t>
    <phoneticPr fontId="1" type="noConversion"/>
  </si>
  <si>
    <t>domesticCurve</t>
    <phoneticPr fontId="1" type="noConversion"/>
  </si>
  <si>
    <t>foreignCurve</t>
    <phoneticPr fontId="1" type="noConversion"/>
  </si>
  <si>
    <t>Key</t>
    <phoneticPr fontId="1" type="noConversion"/>
  </si>
  <si>
    <t>Value</t>
    <phoneticPr fontId="1" type="noConversion"/>
  </si>
  <si>
    <t>optionTypes</t>
    <phoneticPr fontId="1" type="noConversion"/>
  </si>
  <si>
    <t>FxForwardPoints</t>
    <phoneticPr fontId="1" type="noConversion"/>
  </si>
  <si>
    <t>FxSpotRate</t>
    <phoneticPr fontId="1" type="noConversion"/>
  </si>
  <si>
    <t>Method</t>
    <phoneticPr fontId="1" type="noConversion"/>
  </si>
  <si>
    <t>Calendar</t>
    <phoneticPr fontId="1" type="noConversion"/>
  </si>
  <si>
    <t>ScaleFactor</t>
    <phoneticPr fontId="1" type="noConversion"/>
  </si>
  <si>
    <t>ZeroRates</t>
    <phoneticPr fontId="1" type="noConversion"/>
  </si>
  <si>
    <t>CalculatedTarget</t>
    <phoneticPr fontId="1" type="noConversion"/>
  </si>
  <si>
    <t>FXForward</t>
    <phoneticPr fontId="1" type="noConversion"/>
  </si>
  <si>
    <t>CCY1</t>
    <phoneticPr fontId="1" type="noConversion"/>
  </si>
  <si>
    <t>CCY2</t>
    <phoneticPr fontId="1" type="noConversion"/>
  </si>
  <si>
    <t>LocalVol Model</t>
    <phoneticPr fontId="1" type="noConversion"/>
  </si>
  <si>
    <t>Heston</t>
    <phoneticPr fontId="1" type="noConversion"/>
  </si>
  <si>
    <t>Dupire</t>
    <phoneticPr fontId="1" type="noConversion"/>
  </si>
  <si>
    <t>LogLevel</t>
    <phoneticPr fontId="1" type="noConversion"/>
  </si>
  <si>
    <t>calculatedTarget</t>
    <phoneticPr fontId="1" type="noConversion"/>
  </si>
  <si>
    <t>LocalVolModel</t>
    <phoneticPr fontId="1" type="noConversion"/>
  </si>
  <si>
    <t>LocalVol</t>
    <phoneticPr fontId="1" type="noConversion"/>
  </si>
  <si>
    <t xml:space="preserve">Trace </t>
    <phoneticPr fontId="1" type="noConversion"/>
  </si>
  <si>
    <t xml:space="preserve">Debug </t>
    <phoneticPr fontId="1" type="noConversion"/>
  </si>
  <si>
    <t xml:space="preserve">Info </t>
    <phoneticPr fontId="1" type="noConversion"/>
  </si>
  <si>
    <t xml:space="preserve">Warn </t>
    <phoneticPr fontId="1" type="noConversion"/>
  </si>
  <si>
    <t xml:space="preserve">Error </t>
    <phoneticPr fontId="1" type="noConversion"/>
  </si>
  <si>
    <t xml:space="preserve">Critical </t>
    <phoneticPr fontId="1" type="noConversion"/>
  </si>
  <si>
    <t xml:space="preserve">Off </t>
    <phoneticPr fontId="1" type="noConversion"/>
  </si>
  <si>
    <t>Calibration Report:</t>
    <phoneticPr fontId="1" type="noConversion"/>
  </si>
  <si>
    <t>usingImpVols</t>
    <phoneticPr fontId="1" type="noConversion"/>
  </si>
  <si>
    <t>Dupire</t>
  </si>
  <si>
    <t>CCY2</t>
  </si>
  <si>
    <t xml:space="preserve">Trace </t>
    <phoneticPr fontId="1" type="noConversion"/>
  </si>
  <si>
    <t>loglevel</t>
    <phoneticPr fontId="1" type="noConversion"/>
  </si>
  <si>
    <t>EUR</t>
    <phoneticPr fontId="1" type="noConversion"/>
  </si>
  <si>
    <t>EUR Calender</t>
    <phoneticPr fontId="1" type="noConversion"/>
  </si>
  <si>
    <t>EUR/USD Calendar</t>
    <phoneticPr fontId="1" type="noConversion"/>
  </si>
  <si>
    <t>miniStrikeSize</t>
    <phoneticPr fontId="1" type="noConversion"/>
  </si>
  <si>
    <t>expiryDates</t>
    <phoneticPr fontId="1" type="noConversion"/>
  </si>
  <si>
    <t>strikes</t>
    <phoneticPr fontId="1" type="noConversion"/>
  </si>
  <si>
    <t>premiums</t>
    <phoneticPr fontId="1" type="noConversion"/>
  </si>
  <si>
    <t>impVols</t>
    <phoneticPr fontId="1" type="noConversion"/>
  </si>
  <si>
    <t>referenceDate</t>
    <phoneticPr fontId="1" type="noConversion"/>
  </si>
  <si>
    <t>spot</t>
    <phoneticPr fontId="1" type="noConversion"/>
  </si>
  <si>
    <t>premiumAdjusted</t>
    <phoneticPr fontId="1" type="noConversion"/>
  </si>
  <si>
    <t>traceFile</t>
    <phoneticPr fontId="1" type="noConversion"/>
  </si>
  <si>
    <t>calendar</t>
    <phoneticPr fontId="1" type="noConversion"/>
  </si>
  <si>
    <t>dateAdjusterRule</t>
    <phoneticPr fontId="1" type="noConversion"/>
  </si>
  <si>
    <t>spotDate</t>
    <phoneticPr fontId="1" type="noConversion"/>
  </si>
  <si>
    <t>20241213</t>
  </si>
  <si>
    <t>Put</t>
  </si>
  <si>
    <t>20241219</t>
  </si>
  <si>
    <t>20241226</t>
  </si>
  <si>
    <t>20250102</t>
  </si>
  <si>
    <t>20250114</t>
  </si>
  <si>
    <t>20250123</t>
  </si>
  <si>
    <t>20250214</t>
  </si>
  <si>
    <t>20250313</t>
  </si>
  <si>
    <t>20250414</t>
  </si>
  <si>
    <t>20250514</t>
  </si>
  <si>
    <t>20250612</t>
  </si>
  <si>
    <t>20250912</t>
  </si>
  <si>
    <t>20251212</t>
  </si>
  <si>
    <t>20260612</t>
  </si>
  <si>
    <t>20261214</t>
  </si>
  <si>
    <t>20271214</t>
  </si>
  <si>
    <t>20281214</t>
  </si>
  <si>
    <t>20291213</t>
  </si>
  <si>
    <t>20301212</t>
  </si>
  <si>
    <t>20311212</t>
  </si>
  <si>
    <t>20321214</t>
  </si>
  <si>
    <t>20331214</t>
  </si>
  <si>
    <t>20341214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</si>
  <si>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</si>
  <si>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</si>
  <si>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</si>
  <si>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</si>
  <si>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</si>
  <si>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</si>
  <si>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</si>
  <si>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</si>
  <si>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</si>
  <si>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</si>
  <si>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</si>
  <si>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</si>
  <si>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</si>
  <si>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</si>
  <si>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</si>
  <si>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</si>
  <si>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</si>
  <si>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</si>
  <si>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 xml:space="preserve">Trace </t>
  </si>
  <si>
    <t>Calibration Report:</t>
  </si>
  <si>
    <t>Heston</t>
  </si>
  <si>
    <t>Build holiday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</si>
</sst>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i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10"/>
      <name val="Arial"/>
      <family val="2"/>
    </font>
    <font>
      <b/>
      <sz val="11"/>
      <color theme="0"/>
      <name val="Calibri"/>
      <family val="3"/>
      <charset val="134"/>
      <scheme val="minor"/>
    </font>
    <font>
      <sz val="11"/>
      <color theme="1" tint="0.14999847407452621"/>
      <name val="Calibri"/>
      <family val="2"/>
      <charset val="238"/>
      <scheme val="minor"/>
    </font>
    <font>
      <sz val="12"/>
      <name val="宋体"/>
      <family val="3"/>
      <charset val="134"/>
    </font>
    <font>
      <b/>
      <sz val="11"/>
      <color theme="7" tint="0.79995117038483843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42A245"/>
        <bgColor indexed="64"/>
      </patternFill>
    </fill>
    <fill>
      <patternFill patternType="solid">
        <fgColor rgb="FFDEEBD7"/>
        <bgColor indexed="64"/>
      </patternFill>
    </fill>
    <fill>
      <patternFill patternType="solid">
        <fgColor rgb="FFEFEFE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374370555742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theme="0" tint="-0.14996795556505021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0691854609822"/>
      </bottom>
      <diagonal/>
    </border>
  </borders>
  <cellStyleXfs count="5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/>
    <xf numFmtId="0" fontId="10" fillId="0" borderId="0">
      <alignment vertical="center"/>
    </xf>
    <xf numFmtId="0" fontId="5" fillId="0" borderId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1">
      <alignment vertical="center"/>
    </xf>
    <xf numFmtId="0" fontId="8" fillId="3" borderId="2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0" xfId="0" applyFill="1">
      <alignment vertical="center"/>
    </xf>
    <xf numFmtId="14" fontId="0" fillId="5" borderId="0" xfId="0" applyNumberFormat="1" applyFill="1">
      <alignment vertical="center"/>
    </xf>
    <xf numFmtId="0" fontId="9" fillId="2" borderId="3" xfId="0" applyFont="1" applyFill="1" applyBorder="1">
      <alignment vertical="center"/>
    </xf>
    <xf numFmtId="0" fontId="0" fillId="0" borderId="4" xfId="0" applyBorder="1">
      <alignment vertical="center"/>
    </xf>
    <xf numFmtId="14" fontId="9" fillId="2" borderId="3" xfId="0" applyNumberFormat="1" applyFont="1" applyFill="1" applyBorder="1">
      <alignment vertical="center"/>
    </xf>
    <xf numFmtId="0" fontId="2" fillId="4" borderId="5" xfId="0" applyFont="1" applyFill="1" applyBorder="1">
      <alignment vertical="center"/>
    </xf>
    <xf numFmtId="14" fontId="2" fillId="4" borderId="5" xfId="0" applyNumberFormat="1" applyFont="1" applyFill="1" applyBorder="1">
      <alignment vertical="center"/>
    </xf>
    <xf numFmtId="0" fontId="8" fillId="3" borderId="5" xfId="0" applyFont="1" applyFill="1" applyBorder="1">
      <alignment vertical="center"/>
    </xf>
    <xf numFmtId="0" fontId="11" fillId="3" borderId="2" xfId="0" applyFont="1" applyFill="1" applyBorder="1">
      <alignment vertical="center"/>
    </xf>
  </cellXfs>
  <cellStyles count="5">
    <cellStyle name="常规" xfId="0" builtinId="0"/>
    <cellStyle name="常规 2" xfId="2" xr:uid="{00000000-0005-0000-0000-000002000000}"/>
    <cellStyle name="常规 2 2" xfId="4" xr:uid="{D73EC190-CB90-42D2-99F0-8AA040E1BF9A}"/>
    <cellStyle name="常规 3" xfId="3" xr:uid="{9D389119-2E97-4FED-B917-368585694439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cp\python2\excel\mcp_fxop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ython\excel\bbg_swapcur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cp\python2\excel\mcp_american&amp;asi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cp\python2\excel\pingo_fxoption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um"/>
      <sheetName val="Calendar"/>
      <sheetName val="PV等概念"/>
      <sheetName val="设置"/>
      <sheetName val="FR007Curve"/>
      <sheetName val="SHIBOR3M"/>
      <sheetName val="DEPO"/>
      <sheetName val="MktVolSurface2"/>
      <sheetName val="VolSurface"/>
      <sheetName val="MktVolSurface"/>
      <sheetName val="VanillaOption"/>
      <sheetName val="FXForward"/>
      <sheetName val="AsianOption"/>
      <sheetName val="触碰式"/>
      <sheetName val="比例远期 (2)"/>
      <sheetName val="比例远期"/>
      <sheetName val="封顶远期"/>
      <sheetName val="保底远期"/>
      <sheetName val="区间远期"/>
      <sheetName val="参与远期"/>
      <sheetName val="海鸥封顶"/>
      <sheetName val="海鸥保底"/>
      <sheetName val="封顶保底"/>
      <sheetName val="宽跨式"/>
      <sheetName val="跨式"/>
      <sheetName val="Forward Extra"/>
      <sheetName val="Kickout Forward"/>
      <sheetName val="Iron"/>
      <sheetName val="双鲨"/>
      <sheetName val="比例远期-批量报价"/>
      <sheetName val="敏感性分析"/>
      <sheetName val="数字期权"/>
      <sheetName val="XY"/>
      <sheetName val="结构化远期（结构定义）"/>
      <sheetName val="快速试算"/>
      <sheetName val="TargetRedemptionForward"/>
      <sheetName val="USDImpliedCurve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McpCalendar@11</v>
          </cell>
        </row>
        <row r="4">
          <cell r="C4" t="str">
            <v>McpCalendar@62</v>
          </cell>
        </row>
        <row r="5">
          <cell r="C5" t="str">
            <v>McpCalendar@60</v>
          </cell>
        </row>
        <row r="9">
          <cell r="C9" t="e">
            <v>#REF!</v>
          </cell>
        </row>
        <row r="11">
          <cell r="C11" t="str">
            <v>McpYieldCurve@4</v>
          </cell>
        </row>
        <row r="12">
          <cell r="C12" t="str">
            <v>McpYieldCurve@4</v>
          </cell>
        </row>
        <row r="18">
          <cell r="C18" t="str">
            <v>McpMktVolSurface@1</v>
          </cell>
        </row>
        <row r="22">
          <cell r="C22">
            <v>6.3625000000000007</v>
          </cell>
        </row>
        <row r="24">
          <cell r="C24">
            <v>6.3637000000000006</v>
          </cell>
        </row>
        <row r="25">
          <cell r="C25">
            <v>6.3509000000000002</v>
          </cell>
        </row>
        <row r="28">
          <cell r="C28">
            <v>45372</v>
          </cell>
        </row>
        <row r="29">
          <cell r="C29">
            <v>45376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G-Depo"/>
      <sheetName val="Calendar"/>
      <sheetName val="Enum"/>
    </sheetNames>
    <sheetDataSet>
      <sheetData sheetId="0"/>
      <sheetData sheetId="1"/>
      <sheetData sheetId="2">
        <row r="53">
          <cell r="B53" t="str">
            <v>FLATINTERPOLATION</v>
          </cell>
        </row>
        <row r="54">
          <cell r="B54" t="str">
            <v>CLOSESTINTERPOLATION</v>
          </cell>
        </row>
        <row r="55">
          <cell r="B55" t="str">
            <v>LINEARINTERPOLATION</v>
          </cell>
        </row>
        <row r="56">
          <cell r="B56" t="str">
            <v>LINEARXY</v>
          </cell>
        </row>
        <row r="57">
          <cell r="B57" t="str">
            <v>LOGLINEAR</v>
          </cell>
        </row>
        <row r="58">
          <cell r="B58" t="str">
            <v>LAGRANGEPOLYNOMIAL</v>
          </cell>
        </row>
        <row r="59">
          <cell r="B59" t="str">
            <v>CUBICSPLINES</v>
          </cell>
        </row>
        <row r="60">
          <cell r="B60" t="str">
            <v>FORWARDFORWARDQUARTIC</v>
          </cell>
        </row>
        <row r="61">
          <cell r="B61" t="str">
            <v>EXPLICITCLAMPEDCUBICSPLINES</v>
          </cell>
        </row>
        <row r="62">
          <cell r="B62" t="str">
            <v>FORWARDSPLINEMETHOD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um"/>
      <sheetName val="Calendar"/>
      <sheetName val="设置"/>
      <sheetName val="FR007Curve"/>
      <sheetName val="SHIBOR3M"/>
      <sheetName val="USDImpliedCurve"/>
      <sheetName val="VolSurface"/>
      <sheetName val="MktVolSurface"/>
      <sheetName val="VanillaOption"/>
      <sheetName val="AsianOption"/>
      <sheetName val="比例远期 (2)"/>
      <sheetName val="比例远期"/>
      <sheetName val="封顶远期"/>
      <sheetName val="保底远期"/>
      <sheetName val="区间远期"/>
      <sheetName val="参与远期"/>
      <sheetName val="海鸥封顶"/>
      <sheetName val="海鸥保底"/>
      <sheetName val="封顶保底"/>
      <sheetName val="宽跨式"/>
      <sheetName val="跨式"/>
      <sheetName val="Forward Extra"/>
      <sheetName val="Kickout Forward"/>
      <sheetName val="Iron"/>
      <sheetName val="双鲨"/>
      <sheetName val="比例远期-批量报价"/>
      <sheetName val="敏感性分析"/>
      <sheetName val="结构化远期（结构定义）"/>
      <sheetName val="快速试算"/>
      <sheetName val="TargetRedemptionForward"/>
    </sheetNames>
    <sheetDataSet>
      <sheetData sheetId="0"/>
      <sheetData sheetId="1"/>
      <sheetData sheetId="2">
        <row r="3">
          <cell r="C3" t="str">
            <v>McpCalendar@30</v>
          </cell>
        </row>
        <row r="18">
          <cell r="C18" t="str">
            <v>McpMktVolSurface@2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um"/>
      <sheetName val="Calendar"/>
      <sheetName val="设置"/>
      <sheetName val="DEPO"/>
      <sheetName val="MktVolSurface2"/>
      <sheetName val="MktVolSurface"/>
      <sheetName val="VanillaOption"/>
      <sheetName val="比例远期"/>
      <sheetName val="Sheet1"/>
      <sheetName val="封顶远期"/>
      <sheetName val="区间远期"/>
      <sheetName val="结构化远期（结构定义）"/>
    </sheetNames>
    <sheetDataSet>
      <sheetData sheetId="0"/>
      <sheetData sheetId="1">
        <row r="4">
          <cell r="B4" t="str">
            <v>McpCalendar@8</v>
          </cell>
        </row>
      </sheetData>
      <sheetData sheetId="2">
        <row r="5">
          <cell r="C5" t="str">
            <v>McpCalendar@14</v>
          </cell>
        </row>
        <row r="10">
          <cell r="C1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92"/>
  <sheetViews>
    <sheetView workbookViewId="0">
      <selection activeCell="E24" sqref="E24"/>
    </sheetView>
  </sheetViews>
  <sheetFormatPr defaultRowHeight="15"/>
  <cols>
    <col min="2" max="2" width="23.42578125" customWidth="1"/>
    <col min="3" max="3" width="12.7109375" customWidth="1"/>
    <col min="5" max="5" width="21.28515625" customWidth="1"/>
    <col min="8" max="8" width="18.140625" customWidth="1"/>
  </cols>
  <sheetData>
    <row r="2" spans="2:12">
      <c r="B2" t="s">
        <v>0</v>
      </c>
      <c r="C2" t="s">
        <v>1</v>
      </c>
      <c r="E2" t="s">
        <v>2</v>
      </c>
      <c r="F2" t="s">
        <v>3</v>
      </c>
      <c r="H2" t="s">
        <v>4</v>
      </c>
      <c r="I2" t="s">
        <v>5</v>
      </c>
      <c r="K2" s="3" t="s">
        <v>180</v>
      </c>
    </row>
    <row r="3" spans="2:12">
      <c r="B3" t="s">
        <v>6</v>
      </c>
      <c r="C3">
        <v>0</v>
      </c>
      <c r="E3" t="s">
        <v>7</v>
      </c>
      <c r="F3">
        <v>-1</v>
      </c>
      <c r="H3" t="s">
        <v>8</v>
      </c>
      <c r="I3">
        <v>0</v>
      </c>
      <c r="K3" t="s">
        <v>181</v>
      </c>
      <c r="L3">
        <v>1</v>
      </c>
    </row>
    <row r="4" spans="2:12">
      <c r="B4" t="s">
        <v>1</v>
      </c>
      <c r="C4">
        <v>1</v>
      </c>
      <c r="E4" t="s">
        <v>3</v>
      </c>
      <c r="F4">
        <v>0</v>
      </c>
      <c r="H4" t="s">
        <v>9</v>
      </c>
      <c r="I4">
        <v>1</v>
      </c>
      <c r="K4" t="s">
        <v>182</v>
      </c>
      <c r="L4">
        <v>2</v>
      </c>
    </row>
    <row r="5" spans="2:12">
      <c r="B5" t="s">
        <v>10</v>
      </c>
      <c r="C5">
        <v>2</v>
      </c>
      <c r="E5" t="s">
        <v>11</v>
      </c>
      <c r="F5">
        <v>1</v>
      </c>
      <c r="H5" t="s">
        <v>5</v>
      </c>
      <c r="I5">
        <v>2</v>
      </c>
      <c r="K5" t="s">
        <v>183</v>
      </c>
      <c r="L5">
        <v>3</v>
      </c>
    </row>
    <row r="6" spans="2:12">
      <c r="B6" t="s">
        <v>12</v>
      </c>
      <c r="C6">
        <v>3</v>
      </c>
      <c r="E6" t="s">
        <v>13</v>
      </c>
      <c r="F6">
        <v>-11</v>
      </c>
      <c r="H6" t="s">
        <v>14</v>
      </c>
      <c r="I6">
        <v>3</v>
      </c>
    </row>
    <row r="7" spans="2:12">
      <c r="B7" t="s">
        <v>15</v>
      </c>
      <c r="C7">
        <v>4</v>
      </c>
      <c r="E7" t="s">
        <v>16</v>
      </c>
      <c r="F7">
        <v>-9</v>
      </c>
      <c r="H7" t="s">
        <v>17</v>
      </c>
      <c r="I7">
        <v>4</v>
      </c>
      <c r="K7" s="3" t="s">
        <v>184</v>
      </c>
    </row>
    <row r="8" spans="2:12">
      <c r="B8" t="s">
        <v>18</v>
      </c>
      <c r="C8">
        <v>5</v>
      </c>
      <c r="E8" t="s">
        <v>19</v>
      </c>
      <c r="F8">
        <v>-8</v>
      </c>
      <c r="H8" t="s">
        <v>20</v>
      </c>
      <c r="I8">
        <v>5</v>
      </c>
      <c r="K8" t="s">
        <v>185</v>
      </c>
      <c r="L8">
        <v>3</v>
      </c>
    </row>
    <row r="9" spans="2:12">
      <c r="B9" t="s">
        <v>21</v>
      </c>
      <c r="C9">
        <v>6</v>
      </c>
      <c r="E9" t="s">
        <v>22</v>
      </c>
      <c r="F9">
        <v>2</v>
      </c>
      <c r="K9" t="s">
        <v>186</v>
      </c>
      <c r="L9">
        <v>4</v>
      </c>
    </row>
    <row r="10" spans="2:12">
      <c r="B10" t="s">
        <v>23</v>
      </c>
      <c r="C10">
        <v>7</v>
      </c>
      <c r="E10" t="s">
        <v>24</v>
      </c>
      <c r="F10">
        <v>-5</v>
      </c>
    </row>
    <row r="11" spans="2:12">
      <c r="B11" t="s">
        <v>25</v>
      </c>
      <c r="C11">
        <v>8</v>
      </c>
      <c r="E11" t="s">
        <v>26</v>
      </c>
      <c r="F11">
        <v>3</v>
      </c>
      <c r="K11" s="3" t="s">
        <v>187</v>
      </c>
    </row>
    <row r="12" spans="2:12">
      <c r="B12" t="s">
        <v>27</v>
      </c>
      <c r="C12">
        <v>9</v>
      </c>
      <c r="E12" t="s">
        <v>28</v>
      </c>
      <c r="F12">
        <v>4</v>
      </c>
      <c r="K12" t="s">
        <v>191</v>
      </c>
      <c r="L12">
        <v>0</v>
      </c>
    </row>
    <row r="13" spans="2:12">
      <c r="B13" t="s">
        <v>29</v>
      </c>
      <c r="C13">
        <v>10</v>
      </c>
      <c r="E13" t="s">
        <v>30</v>
      </c>
      <c r="F13">
        <v>6</v>
      </c>
      <c r="K13" t="s">
        <v>192</v>
      </c>
      <c r="L13">
        <v>1</v>
      </c>
    </row>
    <row r="14" spans="2:12">
      <c r="B14" t="s">
        <v>31</v>
      </c>
      <c r="C14">
        <v>11</v>
      </c>
      <c r="E14" t="s">
        <v>32</v>
      </c>
      <c r="F14">
        <v>12</v>
      </c>
      <c r="K14" t="s">
        <v>193</v>
      </c>
      <c r="L14">
        <v>2</v>
      </c>
    </row>
    <row r="15" spans="2:12">
      <c r="B15" t="s">
        <v>33</v>
      </c>
      <c r="C15">
        <v>12</v>
      </c>
      <c r="E15" t="s">
        <v>34</v>
      </c>
      <c r="F15">
        <v>13</v>
      </c>
      <c r="K15" t="s">
        <v>194</v>
      </c>
      <c r="L15">
        <v>3</v>
      </c>
    </row>
    <row r="16" spans="2:12">
      <c r="B16" t="s">
        <v>35</v>
      </c>
      <c r="C16">
        <v>13</v>
      </c>
      <c r="E16" t="s">
        <v>36</v>
      </c>
      <c r="F16">
        <v>26</v>
      </c>
      <c r="K16" t="s">
        <v>195</v>
      </c>
      <c r="L16">
        <v>4</v>
      </c>
    </row>
    <row r="17" spans="2:12">
      <c r="E17" t="s">
        <v>37</v>
      </c>
      <c r="F17">
        <v>52</v>
      </c>
      <c r="K17" t="s">
        <v>196</v>
      </c>
      <c r="L17">
        <v>5</v>
      </c>
    </row>
    <row r="18" spans="2:12">
      <c r="E18" t="s">
        <v>38</v>
      </c>
      <c r="F18">
        <v>260</v>
      </c>
      <c r="H18" t="s">
        <v>39</v>
      </c>
      <c r="I18" t="s">
        <v>40</v>
      </c>
      <c r="K18" t="s">
        <v>197</v>
      </c>
      <c r="L18">
        <v>6</v>
      </c>
    </row>
    <row r="19" spans="2:12">
      <c r="B19" t="s">
        <v>41</v>
      </c>
      <c r="C19" t="s">
        <v>42</v>
      </c>
      <c r="E19" t="s">
        <v>43</v>
      </c>
      <c r="F19">
        <v>365</v>
      </c>
      <c r="H19" t="s">
        <v>44</v>
      </c>
      <c r="I19">
        <v>1</v>
      </c>
    </row>
    <row r="20" spans="2:12">
      <c r="B20" t="s">
        <v>45</v>
      </c>
      <c r="C20">
        <v>0</v>
      </c>
      <c r="E20" t="s">
        <v>46</v>
      </c>
      <c r="F20">
        <v>-1</v>
      </c>
      <c r="H20" t="s">
        <v>47</v>
      </c>
      <c r="I20">
        <v>2</v>
      </c>
    </row>
    <row r="21" spans="2:12">
      <c r="B21" t="s">
        <v>48</v>
      </c>
      <c r="C21">
        <v>1</v>
      </c>
      <c r="H21" t="s">
        <v>49</v>
      </c>
      <c r="I21">
        <v>3</v>
      </c>
    </row>
    <row r="22" spans="2:12">
      <c r="B22" t="s">
        <v>42</v>
      </c>
      <c r="C22">
        <v>2</v>
      </c>
    </row>
    <row r="23" spans="2:12">
      <c r="B23" t="s">
        <v>50</v>
      </c>
      <c r="C23">
        <v>3</v>
      </c>
      <c r="E23" t="s">
        <v>51</v>
      </c>
      <c r="F23" t="s">
        <v>52</v>
      </c>
    </row>
    <row r="24" spans="2:12">
      <c r="B24" t="s">
        <v>53</v>
      </c>
      <c r="C24">
        <v>4</v>
      </c>
      <c r="E24" t="s">
        <v>52</v>
      </c>
      <c r="F24">
        <v>0</v>
      </c>
      <c r="H24" t="s">
        <v>54</v>
      </c>
    </row>
    <row r="25" spans="2:12">
      <c r="B25" t="s">
        <v>55</v>
      </c>
      <c r="C25">
        <v>5</v>
      </c>
      <c r="E25" t="s">
        <v>56</v>
      </c>
      <c r="F25">
        <v>1</v>
      </c>
      <c r="H25" t="s">
        <v>57</v>
      </c>
    </row>
    <row r="26" spans="2:12">
      <c r="B26" t="s">
        <v>58</v>
      </c>
      <c r="C26">
        <v>6</v>
      </c>
      <c r="E26" t="s">
        <v>59</v>
      </c>
      <c r="F26">
        <v>2</v>
      </c>
      <c r="H26" t="s">
        <v>60</v>
      </c>
    </row>
    <row r="27" spans="2:12">
      <c r="H27" t="s">
        <v>61</v>
      </c>
    </row>
    <row r="28" spans="2:12">
      <c r="B28" t="s">
        <v>62</v>
      </c>
      <c r="H28" t="s">
        <v>63</v>
      </c>
    </row>
    <row r="29" spans="2:12">
      <c r="B29" t="s">
        <v>64</v>
      </c>
      <c r="C29">
        <v>0</v>
      </c>
      <c r="E29" t="s">
        <v>65</v>
      </c>
      <c r="F29" t="s">
        <v>66</v>
      </c>
    </row>
    <row r="30" spans="2:12">
      <c r="B30" t="s">
        <v>67</v>
      </c>
      <c r="C30">
        <v>1</v>
      </c>
      <c r="E30" t="s">
        <v>68</v>
      </c>
      <c r="F30">
        <v>1</v>
      </c>
      <c r="H30" t="s">
        <v>69</v>
      </c>
    </row>
    <row r="31" spans="2:12">
      <c r="B31" t="s">
        <v>70</v>
      </c>
      <c r="C31">
        <v>2</v>
      </c>
      <c r="E31" t="s">
        <v>66</v>
      </c>
      <c r="F31">
        <v>2</v>
      </c>
      <c r="H31" t="s">
        <v>61</v>
      </c>
    </row>
    <row r="32" spans="2:12">
      <c r="B32" t="s">
        <v>71</v>
      </c>
      <c r="C32">
        <v>3</v>
      </c>
      <c r="E32" t="s">
        <v>72</v>
      </c>
      <c r="F32">
        <v>3</v>
      </c>
      <c r="H32" t="s">
        <v>73</v>
      </c>
    </row>
    <row r="33" spans="2:8">
      <c r="B33" t="s">
        <v>74</v>
      </c>
      <c r="C33">
        <v>4</v>
      </c>
      <c r="E33" t="s">
        <v>75</v>
      </c>
      <c r="F33">
        <v>4</v>
      </c>
      <c r="H33" t="s">
        <v>63</v>
      </c>
    </row>
    <row r="34" spans="2:8">
      <c r="B34" t="s">
        <v>76</v>
      </c>
      <c r="C34">
        <v>5</v>
      </c>
      <c r="E34" t="s">
        <v>77</v>
      </c>
      <c r="F34">
        <v>5</v>
      </c>
    </row>
    <row r="35" spans="2:8">
      <c r="B35" t="s">
        <v>78</v>
      </c>
      <c r="C35">
        <v>6</v>
      </c>
      <c r="H35" t="s">
        <v>79</v>
      </c>
    </row>
    <row r="36" spans="2:8">
      <c r="B36" t="s">
        <v>80</v>
      </c>
      <c r="C36">
        <v>7</v>
      </c>
      <c r="H36" t="s">
        <v>81</v>
      </c>
    </row>
    <row r="37" spans="2:8">
      <c r="B37" t="s">
        <v>82</v>
      </c>
      <c r="C37">
        <v>8</v>
      </c>
      <c r="E37" t="s">
        <v>83</v>
      </c>
      <c r="F37" t="s">
        <v>84</v>
      </c>
      <c r="H37" t="s">
        <v>85</v>
      </c>
    </row>
    <row r="38" spans="2:8">
      <c r="B38" t="s">
        <v>86</v>
      </c>
      <c r="C38">
        <v>9</v>
      </c>
      <c r="E38" t="s">
        <v>87</v>
      </c>
      <c r="F38">
        <v>0</v>
      </c>
    </row>
    <row r="39" spans="2:8">
      <c r="B39" t="s">
        <v>88</v>
      </c>
      <c r="C39">
        <v>10</v>
      </c>
      <c r="E39" t="s">
        <v>89</v>
      </c>
      <c r="F39">
        <v>1</v>
      </c>
    </row>
    <row r="40" spans="2:8">
      <c r="B40" t="s">
        <v>90</v>
      </c>
      <c r="C40">
        <v>11</v>
      </c>
      <c r="H40" t="s">
        <v>91</v>
      </c>
    </row>
    <row r="41" spans="2:8">
      <c r="B41" t="s">
        <v>92</v>
      </c>
      <c r="C41">
        <v>12</v>
      </c>
      <c r="H41" t="s">
        <v>93</v>
      </c>
    </row>
    <row r="42" spans="2:8">
      <c r="B42" t="s">
        <v>94</v>
      </c>
      <c r="C42">
        <v>13</v>
      </c>
      <c r="E42" t="s">
        <v>95</v>
      </c>
      <c r="F42" t="s">
        <v>96</v>
      </c>
      <c r="H42" t="s">
        <v>97</v>
      </c>
    </row>
    <row r="43" spans="2:8">
      <c r="B43" t="s">
        <v>98</v>
      </c>
      <c r="C43">
        <v>14</v>
      </c>
      <c r="E43" t="s">
        <v>99</v>
      </c>
      <c r="F43">
        <v>0</v>
      </c>
    </row>
    <row r="44" spans="2:8">
      <c r="B44" t="s">
        <v>100</v>
      </c>
      <c r="C44">
        <v>15</v>
      </c>
      <c r="E44" t="s">
        <v>101</v>
      </c>
      <c r="F44">
        <v>1</v>
      </c>
    </row>
    <row r="45" spans="2:8">
      <c r="B45" t="s">
        <v>102</v>
      </c>
      <c r="C45">
        <v>16</v>
      </c>
    </row>
    <row r="46" spans="2:8">
      <c r="B46" t="s">
        <v>103</v>
      </c>
      <c r="C46">
        <v>17</v>
      </c>
    </row>
    <row r="47" spans="2:8">
      <c r="B47" t="s">
        <v>104</v>
      </c>
      <c r="C47">
        <v>18</v>
      </c>
      <c r="E47" t="s">
        <v>105</v>
      </c>
      <c r="F47" t="s">
        <v>106</v>
      </c>
    </row>
    <row r="48" spans="2:8">
      <c r="B48" t="s">
        <v>107</v>
      </c>
      <c r="C48">
        <v>19</v>
      </c>
      <c r="E48" t="s">
        <v>108</v>
      </c>
    </row>
    <row r="49" spans="2:6">
      <c r="B49" t="s">
        <v>109</v>
      </c>
      <c r="C49">
        <v>20</v>
      </c>
      <c r="E49" t="s">
        <v>110</v>
      </c>
    </row>
    <row r="50" spans="2:6">
      <c r="B50" t="s">
        <v>111</v>
      </c>
      <c r="C50">
        <v>21</v>
      </c>
      <c r="E50" t="s">
        <v>112</v>
      </c>
    </row>
    <row r="51" spans="2:6">
      <c r="E51" t="s">
        <v>113</v>
      </c>
    </row>
    <row r="52" spans="2:6">
      <c r="B52" t="s">
        <v>114</v>
      </c>
      <c r="C52" t="s">
        <v>115</v>
      </c>
    </row>
    <row r="53" spans="2:6">
      <c r="B53" t="s">
        <v>116</v>
      </c>
      <c r="C53">
        <v>0</v>
      </c>
    </row>
    <row r="54" spans="2:6">
      <c r="B54" t="s">
        <v>117</v>
      </c>
      <c r="C54">
        <v>1</v>
      </c>
      <c r="E54" t="s">
        <v>118</v>
      </c>
      <c r="F54" t="s">
        <v>119</v>
      </c>
    </row>
    <row r="55" spans="2:6">
      <c r="B55" t="s">
        <v>115</v>
      </c>
      <c r="C55">
        <v>2</v>
      </c>
      <c r="E55" t="s">
        <v>120</v>
      </c>
      <c r="F55">
        <v>1</v>
      </c>
    </row>
    <row r="56" spans="2:6">
      <c r="B56" t="s">
        <v>121</v>
      </c>
      <c r="C56">
        <v>3</v>
      </c>
      <c r="E56" t="s">
        <v>119</v>
      </c>
      <c r="F56">
        <v>2</v>
      </c>
    </row>
    <row r="57" spans="2:6">
      <c r="B57" t="s">
        <v>122</v>
      </c>
      <c r="C57">
        <v>4</v>
      </c>
      <c r="E57" t="s">
        <v>123</v>
      </c>
      <c r="F57">
        <v>3</v>
      </c>
    </row>
    <row r="58" spans="2:6">
      <c r="B58" t="s">
        <v>124</v>
      </c>
      <c r="C58">
        <v>5</v>
      </c>
    </row>
    <row r="59" spans="2:6">
      <c r="B59" t="s">
        <v>125</v>
      </c>
      <c r="C59">
        <v>6</v>
      </c>
    </row>
    <row r="60" spans="2:6">
      <c r="B60" t="s">
        <v>126</v>
      </c>
      <c r="C60">
        <v>7</v>
      </c>
      <c r="E60" t="s">
        <v>127</v>
      </c>
    </row>
    <row r="61" spans="2:6">
      <c r="B61" t="s">
        <v>128</v>
      </c>
      <c r="C61">
        <v>8</v>
      </c>
      <c r="E61" t="s">
        <v>129</v>
      </c>
    </row>
    <row r="62" spans="2:6">
      <c r="B62" t="s">
        <v>130</v>
      </c>
      <c r="C62">
        <v>9</v>
      </c>
      <c r="E62" t="s">
        <v>131</v>
      </c>
    </row>
    <row r="63" spans="2:6">
      <c r="E63" t="s">
        <v>132</v>
      </c>
    </row>
    <row r="64" spans="2:6">
      <c r="E64" t="s">
        <v>133</v>
      </c>
    </row>
    <row r="65" spans="5:5">
      <c r="E65" t="s">
        <v>134</v>
      </c>
    </row>
    <row r="66" spans="5:5">
      <c r="E66" t="s">
        <v>135</v>
      </c>
    </row>
    <row r="67" spans="5:5">
      <c r="E67" t="s">
        <v>136</v>
      </c>
    </row>
    <row r="68" spans="5:5">
      <c r="E68" t="s">
        <v>137</v>
      </c>
    </row>
    <row r="69" spans="5:5">
      <c r="E69" t="s">
        <v>138</v>
      </c>
    </row>
    <row r="70" spans="5:5">
      <c r="E70" t="s">
        <v>139</v>
      </c>
    </row>
    <row r="71" spans="5:5">
      <c r="E71" t="s">
        <v>140</v>
      </c>
    </row>
    <row r="72" spans="5:5">
      <c r="E72" t="s">
        <v>141</v>
      </c>
    </row>
    <row r="73" spans="5:5">
      <c r="E73" t="s">
        <v>142</v>
      </c>
    </row>
    <row r="74" spans="5:5">
      <c r="E74" t="s">
        <v>143</v>
      </c>
    </row>
    <row r="75" spans="5:5">
      <c r="E75" t="s">
        <v>144</v>
      </c>
    </row>
    <row r="76" spans="5:5">
      <c r="E76" t="s">
        <v>145</v>
      </c>
    </row>
    <row r="77" spans="5:5">
      <c r="E77" t="s">
        <v>146</v>
      </c>
    </row>
    <row r="78" spans="5:5">
      <c r="E78" t="s">
        <v>147</v>
      </c>
    </row>
    <row r="79" spans="5:5">
      <c r="E79" t="s">
        <v>148</v>
      </c>
    </row>
    <row r="80" spans="5:5">
      <c r="E80" t="s">
        <v>149</v>
      </c>
    </row>
    <row r="81" spans="5:5">
      <c r="E81" t="s">
        <v>150</v>
      </c>
    </row>
    <row r="82" spans="5:5">
      <c r="E82" t="s">
        <v>151</v>
      </c>
    </row>
    <row r="83" spans="5:5">
      <c r="E83" t="s">
        <v>152</v>
      </c>
    </row>
    <row r="84" spans="5:5">
      <c r="E84" t="s">
        <v>153</v>
      </c>
    </row>
    <row r="85" spans="5:5">
      <c r="E85" t="s">
        <v>154</v>
      </c>
    </row>
    <row r="86" spans="5:5">
      <c r="E86" t="s">
        <v>155</v>
      </c>
    </row>
    <row r="87" spans="5:5">
      <c r="E87" t="s">
        <v>156</v>
      </c>
    </row>
    <row r="88" spans="5:5">
      <c r="E88" t="s">
        <v>157</v>
      </c>
    </row>
    <row r="89" spans="5:5">
      <c r="E89" t="s">
        <v>158</v>
      </c>
    </row>
    <row r="90" spans="5:5">
      <c r="E90" t="s">
        <v>159</v>
      </c>
    </row>
    <row r="91" spans="5:5">
      <c r="E91" t="s">
        <v>160</v>
      </c>
    </row>
    <row r="92" spans="5:5">
      <c r="E92" t="s">
        <v>161</v>
      </c>
    </row>
  </sheetData>
  <phoneticPr fontId="1" type="noConversion"/>
  <dataValidations count="12">
    <dataValidation type="list" allowBlank="1" showInputMessage="1" showErrorMessage="1" sqref="F54" xr:uid="{00000000-0002-0000-0100-000000000000}">
      <formula1>"DELTA_INTERPOLATION,STRIKE_INTERPOLATION,LOG_MONEYNESS"</formula1>
    </dataValidation>
    <dataValidation type="list" allowBlank="1" showInputMessage="1" showErrorMessage="1" sqref="F47" xr:uid="{00000000-0002-0000-0100-000001000000}">
      <formula1>"NONE,FLATEXTRAPOLATION,LINEAREXTRAPOLATION,TAYLOREXTRAPOLATION"</formula1>
    </dataValidation>
    <dataValidation type="list" allowBlank="1" showInputMessage="1" showErrorMessage="1" sqref="F42" xr:uid="{00000000-0002-0000-0100-000002000000}">
      <formula1>"SPOT_DELTA,FORWARD_DELTA"</formula1>
    </dataValidation>
    <dataValidation type="list" allowBlank="1" showInputMessage="1" showErrorMessage="1" sqref="F37" xr:uid="{00000000-0002-0000-0100-000003000000}">
      <formula1>"Call,Put"</formula1>
    </dataValidation>
    <dataValidation type="list" allowBlank="1" showInputMessage="1" showErrorMessage="1" sqref="I18" xr:uid="{00000000-0002-0000-0100-000004000000}">
      <formula1>"NO_PAY,EXACT_PAY,FULL_PAY"</formula1>
    </dataValidation>
    <dataValidation type="list" allowBlank="1" showInputMessage="1" showErrorMessage="1" sqref="I2" xr:uid="{00000000-0002-0000-0100-000005000000}">
      <formula1>"NONE,NEAREST,UP,DOWN,FRAC,TRUNC"</formula1>
    </dataValidation>
    <dataValidation type="list" allowBlank="1" showInputMessage="1" showErrorMessage="1" sqref="F29" xr:uid="{00000000-0002-0000-0100-000006000000}">
      <formula1>"INACTIVE,KNOCK_DOWN_IN,KNOCK_DOWN_OUT,KNOCK_UP_IN,KNOCK_UP_OUT"</formula1>
    </dataValidation>
    <dataValidation type="list" allowBlank="1" showInputMessage="1" showErrorMessage="1" sqref="F23" xr:uid="{00000000-0002-0000-0100-000007000000}">
      <formula1>"InArrears,InAdvance,InDiscount"</formula1>
    </dataValidation>
    <dataValidation type="list" allowBlank="1" showInputMessage="1" showErrorMessage="1" sqref="F2" xr:uid="{00000000-0002-0000-0100-000008000000}">
      <formula1>"NoFrequency,Once,Annual,EveryEleventhMonth,EveryNinthMonth,EveryEigthMonth,Semiannual,EveryFifthMonth,EveryFourthMonth,Quarterly,Bimonthly,Monthly,Fourweekly,Biweekly,Weekly,EverySecondDay,Daily,Continuous"</formula1>
    </dataValidation>
    <dataValidation type="list" allowBlank="1" showInputMessage="1" showErrorMessage="1" sqref="C52" xr:uid="{00000000-0002-0000-0100-000009000000}">
      <formula1>"FLATINTERPOLATION,CLOSESTINTERPOLATION,LINEARINTERPOLATION,LINEARXY,LOGLINEAR,LAGRANGEPOLYNOMIAL,CUBICSPLINES,FORWARDFORWARDQUARTIC,EXPLICITCLAMPEDCUBICSPLINES,FORWARDSPLINEMETHOD"</formula1>
    </dataValidation>
    <dataValidation type="list" allowBlank="1" showInputMessage="1" showErrorMessage="1" sqref="C19" xr:uid="{00000000-0002-0000-0100-00000A000000}">
      <formula1>"Preceding,ModifiedFollowing,ModifiedPreceding,IMM,Actual,LME"</formula1>
    </dataValidation>
    <dataValidation type="list" allowBlank="1" showInputMessage="1" showErrorMessage="1" sqref="C2" xr:uid="{00000000-0002-0000-0100-00000B000000}">
      <formula1>"Act360,Act365Fixed,ThirtyE360,ThirtyE360ISDA,ThirtyEPlus360,ThirtyU360,ActActISDA,ActActICMA,Act365L,ActActAFB,Act365Leap,ActActXTR,ActActICMAComplement,Act252"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396"/>
  <sheetViews>
    <sheetView topLeftCell="A4" workbookViewId="0">
      <selection activeCell="D14" sqref="D14"/>
    </sheetView>
  </sheetViews>
  <sheetFormatPr defaultRowHeight="15"/>
  <cols>
    <col min="1" max="1" width="3.42578125" customWidth="1"/>
    <col min="2" max="2" width="19.42578125" customWidth="1"/>
    <col min="3" max="3" width="13.7109375" customWidth="1"/>
    <col min="4" max="4" width="17.5703125" customWidth="1"/>
    <col min="5" max="5" width="3.42578125" customWidth="1"/>
    <col min="6" max="6" width="14.42578125" customWidth="1"/>
    <col min="7" max="7" width="19" customWidth="1"/>
    <col min="8" max="8" width="19.5703125" customWidth="1"/>
    <col min="9" max="9" width="8.85546875" customWidth="1"/>
    <col min="10" max="10" width="17.28515625" customWidth="1"/>
    <col min="11" max="11" width="15.42578125" customWidth="1"/>
    <col min="12" max="12" width="17.7109375" customWidth="1"/>
  </cols>
  <sheetData>
    <row r="2" spans="2:17" ht="15.75" thickBot="1">
      <c r="B2" s="16" t="s">
        <v>264</v>
      </c>
      <c r="C2" s="17"/>
      <c r="D2" s="17"/>
    </row>
    <row r="3" spans="2:17" ht="16.5" thickTop="1" thickBot="1">
      <c r="B3" s="8" t="s">
        <v>205</v>
      </c>
      <c r="C3" s="8" t="s">
        <v>162</v>
      </c>
      <c r="D3" s="8" t="s">
        <v>206</v>
      </c>
      <c r="Q3">
        <f>F37</f>
        <v>0</v>
      </c>
    </row>
    <row r="4" spans="2:17" ht="15.75" thickTop="1">
      <c r="B4" s="9" t="str">
        <f>_xll.McpCalendar("code",B6:B112)</f>
        <v>McpCalendar@52</v>
      </c>
      <c r="C4" s="9" t="str">
        <f>_xll.McpCalendar("code",C6:C216)</f>
        <v>McpCalendar@51</v>
      </c>
      <c r="D4" s="9" t="str">
        <f>_xll.McpNCalendar(B5:C5,B6:C216)</f>
        <v>McpCalendar@50</v>
      </c>
    </row>
    <row r="5" spans="2:17">
      <c r="B5" s="2" t="s">
        <v>204</v>
      </c>
      <c r="C5" s="2" t="s">
        <v>163</v>
      </c>
    </row>
    <row r="6" spans="2:17">
      <c r="B6" s="10">
        <v>39814</v>
      </c>
      <c r="C6" s="10">
        <v>39814</v>
      </c>
      <c r="D6" s="1"/>
    </row>
    <row r="7" spans="2:17">
      <c r="B7" s="10">
        <v>39913</v>
      </c>
      <c r="C7" s="10">
        <v>39832</v>
      </c>
      <c r="D7" s="1"/>
    </row>
    <row r="8" spans="2:17">
      <c r="B8" s="10">
        <v>39916</v>
      </c>
      <c r="C8" s="10">
        <v>39860</v>
      </c>
      <c r="D8" s="1"/>
    </row>
    <row r="9" spans="2:17">
      <c r="B9" s="10">
        <v>39934</v>
      </c>
      <c r="C9" s="10">
        <v>39958</v>
      </c>
      <c r="D9" s="1"/>
    </row>
    <row r="10" spans="2:17">
      <c r="B10" s="10">
        <v>40172</v>
      </c>
      <c r="C10" s="10">
        <v>39997</v>
      </c>
      <c r="D10" s="1"/>
    </row>
    <row r="11" spans="2:17">
      <c r="B11" s="10">
        <v>40179</v>
      </c>
      <c r="C11" s="10">
        <v>40063</v>
      </c>
      <c r="D11" s="1"/>
    </row>
    <row r="12" spans="2:17">
      <c r="B12" s="10">
        <v>40270</v>
      </c>
      <c r="C12" s="10">
        <v>40098</v>
      </c>
      <c r="D12" s="1"/>
    </row>
    <row r="13" spans="2:17">
      <c r="B13" s="10">
        <v>40273</v>
      </c>
      <c r="C13" s="10">
        <v>40128</v>
      </c>
      <c r="D13" s="1"/>
    </row>
    <row r="14" spans="2:17">
      <c r="B14" s="10">
        <v>40655</v>
      </c>
      <c r="C14" s="10">
        <v>40143</v>
      </c>
      <c r="D14" s="1"/>
    </row>
    <row r="15" spans="2:17">
      <c r="B15" s="10">
        <v>40658</v>
      </c>
      <c r="C15" s="10">
        <v>40172</v>
      </c>
      <c r="D15" s="1"/>
    </row>
    <row r="16" spans="2:17">
      <c r="B16" s="10">
        <v>40903</v>
      </c>
      <c r="C16" s="10">
        <v>40179</v>
      </c>
      <c r="D16" s="1"/>
    </row>
    <row r="17" spans="2:11">
      <c r="B17" s="10">
        <v>41005</v>
      </c>
      <c r="C17" s="10">
        <v>40196</v>
      </c>
      <c r="D17" s="1"/>
    </row>
    <row r="18" spans="2:11">
      <c r="B18" s="10">
        <v>41008</v>
      </c>
      <c r="C18" s="10">
        <v>40224</v>
      </c>
      <c r="D18" s="1"/>
      <c r="J18" s="1"/>
    </row>
    <row r="19" spans="2:11">
      <c r="B19" s="10">
        <v>41030</v>
      </c>
      <c r="C19" s="10">
        <v>40329</v>
      </c>
      <c r="D19" s="1"/>
      <c r="J19" s="1"/>
    </row>
    <row r="20" spans="2:11">
      <c r="B20" s="10">
        <v>41268</v>
      </c>
      <c r="C20" s="10">
        <v>40364</v>
      </c>
      <c r="D20" s="1"/>
    </row>
    <row r="21" spans="2:11">
      <c r="B21" s="10">
        <v>41269</v>
      </c>
      <c r="C21" s="10">
        <v>40427</v>
      </c>
      <c r="D21" s="1"/>
    </row>
    <row r="22" spans="2:11">
      <c r="B22" s="10">
        <v>41275</v>
      </c>
      <c r="C22" s="10">
        <v>40462</v>
      </c>
      <c r="D22" s="1"/>
      <c r="I22" s="1"/>
      <c r="J22" s="1"/>
      <c r="K22" s="1"/>
    </row>
    <row r="23" spans="2:11">
      <c r="B23" s="10">
        <v>41362</v>
      </c>
      <c r="C23" s="10">
        <v>40493</v>
      </c>
      <c r="D23" s="1"/>
      <c r="I23" s="1"/>
      <c r="J23" s="1"/>
      <c r="K23" s="1"/>
    </row>
    <row r="24" spans="2:11">
      <c r="B24" s="10">
        <v>41365</v>
      </c>
      <c r="C24" s="10">
        <v>40507</v>
      </c>
      <c r="D24" s="1"/>
    </row>
    <row r="25" spans="2:11">
      <c r="B25" s="10">
        <v>41395</v>
      </c>
      <c r="C25" s="10">
        <v>40560</v>
      </c>
      <c r="D25" s="1"/>
    </row>
    <row r="26" spans="2:11">
      <c r="B26" s="10">
        <v>41633</v>
      </c>
      <c r="C26" s="10">
        <v>40595</v>
      </c>
      <c r="D26" s="1"/>
    </row>
    <row r="27" spans="2:11">
      <c r="B27" s="10">
        <v>41634</v>
      </c>
      <c r="C27" s="10">
        <v>40693</v>
      </c>
      <c r="D27" s="1"/>
    </row>
    <row r="28" spans="2:11">
      <c r="B28" s="10">
        <v>41640</v>
      </c>
      <c r="C28" s="10">
        <v>40728</v>
      </c>
      <c r="D28" s="1"/>
    </row>
    <row r="29" spans="2:11">
      <c r="B29" s="10">
        <v>41747</v>
      </c>
      <c r="C29" s="10">
        <v>40791</v>
      </c>
      <c r="D29" s="1"/>
    </row>
    <row r="30" spans="2:11">
      <c r="B30" s="10">
        <v>41750</v>
      </c>
      <c r="C30" s="10">
        <v>40826</v>
      </c>
      <c r="D30" s="1"/>
    </row>
    <row r="31" spans="2:11">
      <c r="B31" s="10">
        <v>41760</v>
      </c>
      <c r="C31" s="10">
        <v>40858</v>
      </c>
      <c r="D31" s="1"/>
    </row>
    <row r="32" spans="2:11">
      <c r="B32" s="10">
        <v>41998</v>
      </c>
      <c r="C32" s="10">
        <v>40871</v>
      </c>
      <c r="D32" s="1"/>
    </row>
    <row r="33" spans="2:4">
      <c r="B33" s="10">
        <v>41999</v>
      </c>
      <c r="C33" s="10">
        <v>40903</v>
      </c>
      <c r="D33" s="1"/>
    </row>
    <row r="34" spans="2:4">
      <c r="B34" s="10">
        <v>42005</v>
      </c>
      <c r="C34" s="10">
        <v>40910</v>
      </c>
      <c r="D34" s="1"/>
    </row>
    <row r="35" spans="2:4">
      <c r="B35" s="10">
        <v>42097</v>
      </c>
      <c r="C35" s="10">
        <v>40924</v>
      </c>
      <c r="D35" s="1"/>
    </row>
    <row r="36" spans="2:4">
      <c r="B36" s="10">
        <v>42100</v>
      </c>
      <c r="C36" s="10">
        <v>40959</v>
      </c>
      <c r="D36" s="1"/>
    </row>
    <row r="37" spans="2:4">
      <c r="B37" s="10">
        <v>42125</v>
      </c>
      <c r="C37" s="10">
        <v>41057</v>
      </c>
      <c r="D37" s="1"/>
    </row>
    <row r="38" spans="2:4">
      <c r="B38" s="10">
        <v>42363</v>
      </c>
      <c r="C38" s="10">
        <v>41094</v>
      </c>
      <c r="D38" s="1"/>
    </row>
    <row r="39" spans="2:4">
      <c r="B39" s="10">
        <v>42370</v>
      </c>
      <c r="C39" s="10">
        <v>41155</v>
      </c>
      <c r="D39" s="1"/>
    </row>
    <row r="40" spans="2:4">
      <c r="B40" s="10">
        <v>42454</v>
      </c>
      <c r="C40" s="10">
        <v>41190</v>
      </c>
      <c r="D40" s="1"/>
    </row>
    <row r="41" spans="2:4">
      <c r="B41" s="10">
        <v>42457</v>
      </c>
      <c r="C41" s="10">
        <v>41225</v>
      </c>
      <c r="D41" s="1"/>
    </row>
    <row r="42" spans="2:4">
      <c r="B42" s="10">
        <v>42730</v>
      </c>
      <c r="C42" s="10">
        <v>41235</v>
      </c>
      <c r="D42" s="1"/>
    </row>
    <row r="43" spans="2:4">
      <c r="B43" s="10">
        <v>42839</v>
      </c>
      <c r="C43" s="10">
        <v>41268</v>
      </c>
      <c r="D43" s="1"/>
    </row>
    <row r="44" spans="2:4">
      <c r="B44" s="10">
        <v>42842</v>
      </c>
      <c r="C44" s="10">
        <v>41275</v>
      </c>
      <c r="D44" s="1"/>
    </row>
    <row r="45" spans="2:4">
      <c r="B45" s="10">
        <v>42856</v>
      </c>
      <c r="C45" s="10">
        <v>41295</v>
      </c>
      <c r="D45" s="1"/>
    </row>
    <row r="46" spans="2:4">
      <c r="B46" s="10">
        <v>43094</v>
      </c>
      <c r="C46" s="10">
        <v>41323</v>
      </c>
      <c r="D46" s="1"/>
    </row>
    <row r="47" spans="2:4">
      <c r="B47" s="10">
        <v>43095</v>
      </c>
      <c r="C47" s="10">
        <v>41421</v>
      </c>
      <c r="D47" s="1"/>
    </row>
    <row r="48" spans="2:4">
      <c r="B48" s="10">
        <v>43101</v>
      </c>
      <c r="C48" s="10">
        <v>41459</v>
      </c>
      <c r="D48" s="1"/>
    </row>
    <row r="49" spans="2:4">
      <c r="B49" s="10">
        <v>43189</v>
      </c>
      <c r="C49" s="10">
        <v>41519</v>
      </c>
      <c r="D49" s="1"/>
    </row>
    <row r="50" spans="2:4">
      <c r="B50" s="10">
        <v>43192</v>
      </c>
      <c r="C50" s="10">
        <v>41561</v>
      </c>
      <c r="D50" s="1"/>
    </row>
    <row r="51" spans="2:4">
      <c r="B51" s="10">
        <v>43221</v>
      </c>
      <c r="C51" s="10">
        <v>41589</v>
      </c>
      <c r="D51" s="1"/>
    </row>
    <row r="52" spans="2:4">
      <c r="B52" s="10">
        <v>43459</v>
      </c>
      <c r="C52" s="10">
        <v>41606</v>
      </c>
      <c r="D52" s="1"/>
    </row>
    <row r="53" spans="2:4">
      <c r="B53" s="10">
        <v>43460</v>
      </c>
      <c r="C53" s="10">
        <v>41633</v>
      </c>
      <c r="D53" s="1"/>
    </row>
    <row r="54" spans="2:4">
      <c r="B54" s="10">
        <v>43466</v>
      </c>
      <c r="C54" s="10">
        <v>41640</v>
      </c>
      <c r="D54" s="1"/>
    </row>
    <row r="55" spans="2:4">
      <c r="B55" s="10">
        <v>43574</v>
      </c>
      <c r="C55" s="10">
        <v>41659</v>
      </c>
      <c r="D55" s="1"/>
    </row>
    <row r="56" spans="2:4">
      <c r="B56" s="10">
        <v>43577</v>
      </c>
      <c r="C56" s="10">
        <v>41687</v>
      </c>
      <c r="D56" s="1"/>
    </row>
    <row r="57" spans="2:4">
      <c r="B57" s="10">
        <v>43586</v>
      </c>
      <c r="C57" s="10">
        <v>41785</v>
      </c>
      <c r="D57" s="1"/>
    </row>
    <row r="58" spans="2:4">
      <c r="B58" s="10">
        <v>43824</v>
      </c>
      <c r="C58" s="10">
        <v>41824</v>
      </c>
      <c r="D58" s="1"/>
    </row>
    <row r="59" spans="2:4">
      <c r="B59" s="10">
        <v>43825</v>
      </c>
      <c r="C59" s="10">
        <v>41883</v>
      </c>
      <c r="D59" s="1"/>
    </row>
    <row r="60" spans="2:4">
      <c r="B60" s="10">
        <v>43831</v>
      </c>
      <c r="C60" s="10">
        <v>41925</v>
      </c>
      <c r="D60" s="1"/>
    </row>
    <row r="61" spans="2:4">
      <c r="B61" s="10">
        <v>43931</v>
      </c>
      <c r="C61" s="10">
        <v>41954</v>
      </c>
      <c r="D61" s="1"/>
    </row>
    <row r="62" spans="2:4">
      <c r="B62" s="10">
        <v>43934</v>
      </c>
      <c r="C62" s="10">
        <v>41970</v>
      </c>
      <c r="D62" s="1"/>
    </row>
    <row r="63" spans="2:4">
      <c r="B63" s="10">
        <v>43952</v>
      </c>
      <c r="C63" s="10">
        <v>41998</v>
      </c>
      <c r="D63" s="1"/>
    </row>
    <row r="64" spans="2:4">
      <c r="B64" s="10">
        <v>44190</v>
      </c>
      <c r="C64" s="10">
        <v>42005</v>
      </c>
      <c r="D64" s="1"/>
    </row>
    <row r="65" spans="2:4">
      <c r="B65" s="10">
        <v>44197</v>
      </c>
      <c r="C65" s="10">
        <v>42023</v>
      </c>
      <c r="D65" s="1"/>
    </row>
    <row r="66" spans="2:4">
      <c r="B66" s="10">
        <v>44288</v>
      </c>
      <c r="C66" s="10">
        <v>42051</v>
      </c>
      <c r="D66" s="1"/>
    </row>
    <row r="67" spans="2:4">
      <c r="B67" s="10">
        <v>44291</v>
      </c>
      <c r="C67" s="10">
        <v>42149</v>
      </c>
      <c r="D67" s="1"/>
    </row>
    <row r="68" spans="2:4">
      <c r="B68" s="10">
        <v>44666</v>
      </c>
      <c r="C68" s="10">
        <v>42254</v>
      </c>
      <c r="D68" s="1"/>
    </row>
    <row r="69" spans="2:4">
      <c r="B69" s="10">
        <v>44669</v>
      </c>
      <c r="C69" s="10">
        <v>42289</v>
      </c>
      <c r="D69" s="1"/>
    </row>
    <row r="70" spans="2:4">
      <c r="B70" s="10">
        <v>44921</v>
      </c>
      <c r="C70" s="10">
        <v>42319</v>
      </c>
      <c r="D70" s="1"/>
    </row>
    <row r="71" spans="2:4">
      <c r="B71" s="10">
        <v>45023</v>
      </c>
      <c r="C71" s="10">
        <v>42334</v>
      </c>
      <c r="D71" s="1"/>
    </row>
    <row r="72" spans="2:4">
      <c r="B72" s="10">
        <v>45026</v>
      </c>
      <c r="C72" s="10">
        <v>42363</v>
      </c>
      <c r="D72" s="1"/>
    </row>
    <row r="73" spans="2:4">
      <c r="B73" s="10">
        <v>45047</v>
      </c>
      <c r="C73" s="10">
        <v>42370</v>
      </c>
      <c r="D73" s="1"/>
    </row>
    <row r="74" spans="2:4">
      <c r="B74" s="10">
        <v>45285</v>
      </c>
      <c r="C74" s="10">
        <v>42387</v>
      </c>
      <c r="D74" s="1"/>
    </row>
    <row r="75" spans="2:4">
      <c r="B75" s="10">
        <v>45286</v>
      </c>
      <c r="C75" s="10">
        <v>42415</v>
      </c>
      <c r="D75" s="1"/>
    </row>
    <row r="76" spans="2:4">
      <c r="B76" s="10">
        <v>45292</v>
      </c>
      <c r="C76" s="10">
        <v>42520</v>
      </c>
      <c r="D76" s="1"/>
    </row>
    <row r="77" spans="2:4">
      <c r="B77" s="10">
        <v>45380</v>
      </c>
      <c r="C77" s="10">
        <v>42555</v>
      </c>
      <c r="D77" s="1"/>
    </row>
    <row r="78" spans="2:4">
      <c r="B78" s="10">
        <v>45383</v>
      </c>
      <c r="C78" s="10">
        <v>42618</v>
      </c>
      <c r="D78" s="1"/>
    </row>
    <row r="79" spans="2:4">
      <c r="B79" s="10">
        <v>45413</v>
      </c>
      <c r="C79" s="10">
        <v>42653</v>
      </c>
      <c r="D79" s="1"/>
    </row>
    <row r="80" spans="2:4">
      <c r="B80" s="10">
        <v>45651</v>
      </c>
      <c r="C80" s="10">
        <v>42685</v>
      </c>
      <c r="D80" s="1"/>
    </row>
    <row r="81" spans="2:4">
      <c r="B81" s="10">
        <v>45652</v>
      </c>
      <c r="C81" s="10">
        <v>42698</v>
      </c>
      <c r="D81" s="1"/>
    </row>
    <row r="82" spans="2:4">
      <c r="B82" s="10">
        <v>45658</v>
      </c>
      <c r="C82" s="10">
        <v>42730</v>
      </c>
      <c r="D82" s="1"/>
    </row>
    <row r="83" spans="2:4">
      <c r="B83" s="10">
        <v>45765</v>
      </c>
      <c r="C83" s="10">
        <v>42737</v>
      </c>
      <c r="D83" s="1"/>
    </row>
    <row r="84" spans="2:4">
      <c r="B84" s="10">
        <v>45768</v>
      </c>
      <c r="C84" s="10">
        <v>42751</v>
      </c>
      <c r="D84" s="1"/>
    </row>
    <row r="85" spans="2:4">
      <c r="B85" s="10">
        <v>45778</v>
      </c>
      <c r="C85" s="10">
        <v>42786</v>
      </c>
      <c r="D85" s="1"/>
    </row>
    <row r="86" spans="2:4">
      <c r="B86" s="10">
        <v>46016</v>
      </c>
      <c r="C86" s="10">
        <v>42884</v>
      </c>
      <c r="D86" s="1"/>
    </row>
    <row r="87" spans="2:4">
      <c r="B87" s="10">
        <v>46017</v>
      </c>
      <c r="C87" s="10">
        <v>42920</v>
      </c>
      <c r="D87" s="1"/>
    </row>
    <row r="88" spans="2:4">
      <c r="B88" s="10">
        <v>46023</v>
      </c>
      <c r="C88" s="10">
        <v>42982</v>
      </c>
      <c r="D88" s="1"/>
    </row>
    <row r="89" spans="2:4">
      <c r="B89" s="10">
        <v>46115</v>
      </c>
      <c r="C89" s="10">
        <v>43017</v>
      </c>
      <c r="D89" s="1"/>
    </row>
    <row r="90" spans="2:4">
      <c r="B90" s="10">
        <v>46118</v>
      </c>
      <c r="C90" s="10">
        <v>43062</v>
      </c>
      <c r="D90" s="1"/>
    </row>
    <row r="91" spans="2:4">
      <c r="B91" s="10">
        <v>46143</v>
      </c>
      <c r="C91" s="10">
        <v>43094</v>
      </c>
      <c r="D91" s="1"/>
    </row>
    <row r="92" spans="2:4">
      <c r="B92" s="10">
        <v>46381</v>
      </c>
      <c r="C92" s="10">
        <v>43101</v>
      </c>
      <c r="D92" s="1"/>
    </row>
    <row r="93" spans="2:4">
      <c r="B93" s="10">
        <v>46388</v>
      </c>
      <c r="C93" s="10">
        <v>43115</v>
      </c>
      <c r="D93" s="1"/>
    </row>
    <row r="94" spans="2:4">
      <c r="B94" s="10">
        <v>46472</v>
      </c>
      <c r="C94" s="10">
        <v>43150</v>
      </c>
      <c r="D94" s="1"/>
    </row>
    <row r="95" spans="2:4">
      <c r="B95" s="10">
        <v>46475</v>
      </c>
      <c r="C95" s="10">
        <v>43248</v>
      </c>
      <c r="D95" s="1"/>
    </row>
    <row r="96" spans="2:4">
      <c r="B96" s="10">
        <v>46857</v>
      </c>
      <c r="C96" s="10">
        <v>43285</v>
      </c>
      <c r="D96" s="1"/>
    </row>
    <row r="97" spans="2:4">
      <c r="B97" s="10">
        <v>46860</v>
      </c>
      <c r="C97" s="10">
        <v>43346</v>
      </c>
      <c r="D97" s="1"/>
    </row>
    <row r="98" spans="2:4">
      <c r="B98" s="10">
        <v>46874</v>
      </c>
      <c r="C98" s="10">
        <v>43381</v>
      </c>
      <c r="D98" s="1"/>
    </row>
    <row r="99" spans="2:4">
      <c r="B99" s="10">
        <v>47112</v>
      </c>
      <c r="C99" s="10">
        <v>43416</v>
      </c>
      <c r="D99" s="1"/>
    </row>
    <row r="100" spans="2:4">
      <c r="B100" s="10">
        <v>47113</v>
      </c>
      <c r="C100" s="10">
        <v>43426</v>
      </c>
      <c r="D100" s="1"/>
    </row>
    <row r="101" spans="2:4">
      <c r="B101" s="10">
        <v>47119</v>
      </c>
      <c r="C101" s="10">
        <v>43459</v>
      </c>
      <c r="D101" s="1"/>
    </row>
    <row r="102" spans="2:4">
      <c r="B102" s="10">
        <v>47207</v>
      </c>
      <c r="C102" s="10">
        <v>43466</v>
      </c>
      <c r="D102" s="1"/>
    </row>
    <row r="103" spans="2:4">
      <c r="B103" s="10">
        <v>47210</v>
      </c>
      <c r="C103" s="10">
        <v>43486</v>
      </c>
      <c r="D103" s="1"/>
    </row>
    <row r="104" spans="2:4">
      <c r="B104" s="10">
        <v>47239</v>
      </c>
      <c r="C104" s="10">
        <v>43514</v>
      </c>
      <c r="D104" s="1"/>
    </row>
    <row r="105" spans="2:4">
      <c r="B105" s="10">
        <v>47477</v>
      </c>
      <c r="C105" s="10">
        <v>43612</v>
      </c>
      <c r="D105" s="1"/>
    </row>
    <row r="106" spans="2:4">
      <c r="B106" s="10">
        <v>47478</v>
      </c>
      <c r="C106" s="10">
        <v>43650</v>
      </c>
      <c r="D106" s="1"/>
    </row>
    <row r="107" spans="2:4">
      <c r="B107" s="10">
        <v>47484</v>
      </c>
      <c r="C107" s="10">
        <v>43710</v>
      </c>
      <c r="D107" s="1"/>
    </row>
    <row r="108" spans="2:4">
      <c r="B108" s="10">
        <v>47592</v>
      </c>
      <c r="C108" s="10">
        <v>43752</v>
      </c>
      <c r="D108" s="1"/>
    </row>
    <row r="109" spans="2:4">
      <c r="B109" s="10">
        <v>47595</v>
      </c>
      <c r="C109" s="10">
        <v>43780</v>
      </c>
      <c r="D109" s="1"/>
    </row>
    <row r="110" spans="2:4">
      <c r="B110" s="10">
        <v>47604</v>
      </c>
      <c r="C110" s="10">
        <v>43797</v>
      </c>
      <c r="D110" s="1"/>
    </row>
    <row r="111" spans="2:4">
      <c r="B111" s="10">
        <v>47842</v>
      </c>
      <c r="C111" s="10">
        <v>43824</v>
      </c>
      <c r="D111" s="1"/>
    </row>
    <row r="112" spans="2:4">
      <c r="B112" s="10">
        <v>47843</v>
      </c>
      <c r="C112" s="10">
        <v>43831</v>
      </c>
      <c r="D112" s="1"/>
    </row>
    <row r="113" spans="2:4">
      <c r="B113" s="10"/>
      <c r="C113" s="10">
        <v>43850</v>
      </c>
      <c r="D113" s="1"/>
    </row>
    <row r="114" spans="2:4">
      <c r="B114" s="10"/>
      <c r="C114" s="10">
        <v>43878</v>
      </c>
      <c r="D114" s="1"/>
    </row>
    <row r="115" spans="2:4">
      <c r="B115" s="10"/>
      <c r="C115" s="10">
        <v>43976</v>
      </c>
      <c r="D115" s="1"/>
    </row>
    <row r="116" spans="2:4">
      <c r="B116" s="10"/>
      <c r="C116" s="10">
        <v>44081</v>
      </c>
      <c r="D116" s="1"/>
    </row>
    <row r="117" spans="2:4">
      <c r="B117" s="10"/>
      <c r="C117" s="10">
        <v>44116</v>
      </c>
      <c r="D117" s="1"/>
    </row>
    <row r="118" spans="2:4">
      <c r="B118" s="10"/>
      <c r="C118" s="10">
        <v>44146</v>
      </c>
      <c r="D118" s="1"/>
    </row>
    <row r="119" spans="2:4">
      <c r="B119" s="10"/>
      <c r="C119" s="10">
        <v>44161</v>
      </c>
      <c r="D119" s="1"/>
    </row>
    <row r="120" spans="2:4">
      <c r="B120" s="10"/>
      <c r="C120" s="10">
        <v>44190</v>
      </c>
      <c r="D120" s="1"/>
    </row>
    <row r="121" spans="2:4">
      <c r="B121" s="10"/>
      <c r="C121" s="10">
        <v>44197</v>
      </c>
      <c r="D121" s="1"/>
    </row>
    <row r="122" spans="2:4">
      <c r="B122" s="10"/>
      <c r="C122" s="10">
        <v>44214</v>
      </c>
      <c r="D122" s="1"/>
    </row>
    <row r="123" spans="2:4">
      <c r="B123" s="10"/>
      <c r="C123" s="10">
        <v>44242</v>
      </c>
      <c r="D123" s="1"/>
    </row>
    <row r="124" spans="2:4">
      <c r="B124" s="10"/>
      <c r="C124" s="10">
        <v>44347</v>
      </c>
      <c r="D124" s="1"/>
    </row>
    <row r="125" spans="2:4">
      <c r="B125" s="10"/>
      <c r="C125" s="10">
        <v>44382</v>
      </c>
      <c r="D125" s="1"/>
    </row>
    <row r="126" spans="2:4">
      <c r="B126" s="10"/>
      <c r="C126" s="10">
        <v>44445</v>
      </c>
      <c r="D126" s="1"/>
    </row>
    <row r="127" spans="2:4">
      <c r="B127" s="10"/>
      <c r="C127" s="10">
        <v>44480</v>
      </c>
      <c r="D127" s="1"/>
    </row>
    <row r="128" spans="2:4">
      <c r="B128" s="10"/>
      <c r="C128" s="10">
        <v>44511</v>
      </c>
      <c r="D128" s="1"/>
    </row>
    <row r="129" spans="2:4">
      <c r="B129" s="10"/>
      <c r="C129" s="10">
        <v>44525</v>
      </c>
      <c r="D129" s="1"/>
    </row>
    <row r="130" spans="2:4">
      <c r="B130" s="10"/>
      <c r="C130" s="10">
        <v>44578</v>
      </c>
      <c r="D130" s="1"/>
    </row>
    <row r="131" spans="2:4">
      <c r="B131" s="10"/>
      <c r="C131" s="10">
        <v>44613</v>
      </c>
      <c r="D131" s="1"/>
    </row>
    <row r="132" spans="2:4">
      <c r="B132" s="10"/>
      <c r="C132" s="10">
        <v>44711</v>
      </c>
      <c r="D132" s="1"/>
    </row>
    <row r="133" spans="2:4">
      <c r="B133" s="10"/>
      <c r="C133" s="10">
        <v>44732</v>
      </c>
      <c r="D133" s="1"/>
    </row>
    <row r="134" spans="2:4">
      <c r="B134" s="10"/>
      <c r="C134" s="10">
        <v>44746</v>
      </c>
      <c r="D134" s="1"/>
    </row>
    <row r="135" spans="2:4">
      <c r="B135" s="10"/>
      <c r="C135" s="10">
        <v>44809</v>
      </c>
      <c r="D135" s="1"/>
    </row>
    <row r="136" spans="2:4">
      <c r="B136" s="10"/>
      <c r="C136" s="10">
        <v>44844</v>
      </c>
      <c r="D136" s="1"/>
    </row>
    <row r="137" spans="2:4">
      <c r="B137" s="10"/>
      <c r="C137" s="10">
        <v>44876</v>
      </c>
      <c r="D137" s="1"/>
    </row>
    <row r="138" spans="2:4">
      <c r="B138" s="10"/>
      <c r="C138" s="10">
        <v>44889</v>
      </c>
      <c r="D138" s="1"/>
    </row>
    <row r="139" spans="2:4">
      <c r="B139" s="10"/>
      <c r="C139" s="10">
        <v>44921</v>
      </c>
      <c r="D139" s="1"/>
    </row>
    <row r="140" spans="2:4">
      <c r="B140" s="10"/>
      <c r="C140" s="10">
        <v>44928</v>
      </c>
      <c r="D140" s="1"/>
    </row>
    <row r="141" spans="2:4">
      <c r="B141" s="10"/>
      <c r="C141" s="10">
        <v>44942</v>
      </c>
      <c r="D141" s="1"/>
    </row>
    <row r="142" spans="2:4">
      <c r="B142" s="10"/>
      <c r="C142" s="10">
        <v>44977</v>
      </c>
      <c r="D142" s="1"/>
    </row>
    <row r="143" spans="2:4">
      <c r="B143" s="10"/>
      <c r="C143" s="10">
        <v>45075</v>
      </c>
      <c r="D143" s="1"/>
    </row>
    <row r="144" spans="2:4">
      <c r="B144" s="10"/>
      <c r="C144" s="10">
        <v>45096</v>
      </c>
      <c r="D144" s="1"/>
    </row>
    <row r="145" spans="2:4">
      <c r="B145" s="10"/>
      <c r="C145" s="10">
        <v>45111</v>
      </c>
      <c r="D145" s="1"/>
    </row>
    <row r="146" spans="2:4">
      <c r="B146" s="10"/>
      <c r="C146" s="10">
        <v>45173</v>
      </c>
      <c r="D146" s="1"/>
    </row>
    <row r="147" spans="2:4">
      <c r="B147" s="10"/>
      <c r="C147" s="10">
        <v>45208</v>
      </c>
      <c r="D147" s="1"/>
    </row>
    <row r="148" spans="2:4">
      <c r="B148" s="10"/>
      <c r="C148" s="10">
        <v>45253</v>
      </c>
      <c r="D148" s="1"/>
    </row>
    <row r="149" spans="2:4">
      <c r="B149" s="10"/>
      <c r="C149" s="10">
        <v>45285</v>
      </c>
      <c r="D149" s="1"/>
    </row>
    <row r="150" spans="2:4">
      <c r="B150" s="10"/>
      <c r="C150" s="10">
        <v>45292</v>
      </c>
      <c r="D150" s="1"/>
    </row>
    <row r="151" spans="2:4">
      <c r="B151" s="10"/>
      <c r="C151" s="10">
        <v>45306</v>
      </c>
      <c r="D151" s="1"/>
    </row>
    <row r="152" spans="2:4">
      <c r="B152" s="10"/>
      <c r="C152" s="10">
        <v>45341</v>
      </c>
      <c r="D152" s="1"/>
    </row>
    <row r="153" spans="2:4">
      <c r="B153" s="10"/>
      <c r="C153" s="10">
        <v>45439</v>
      </c>
      <c r="D153" s="1"/>
    </row>
    <row r="154" spans="2:4">
      <c r="B154" s="10"/>
      <c r="C154" s="10">
        <v>45462</v>
      </c>
      <c r="D154" s="1"/>
    </row>
    <row r="155" spans="2:4">
      <c r="B155" s="10"/>
      <c r="C155" s="10">
        <v>45477</v>
      </c>
      <c r="D155" s="1"/>
    </row>
    <row r="156" spans="2:4">
      <c r="B156" s="10"/>
      <c r="C156" s="10">
        <v>45537</v>
      </c>
      <c r="D156" s="1"/>
    </row>
    <row r="157" spans="2:4">
      <c r="B157" s="10"/>
      <c r="C157" s="10">
        <v>45579</v>
      </c>
      <c r="D157" s="1"/>
    </row>
    <row r="158" spans="2:4">
      <c r="B158" s="10"/>
      <c r="C158" s="10">
        <v>45607</v>
      </c>
      <c r="D158" s="1"/>
    </row>
    <row r="159" spans="2:4">
      <c r="B159" s="10"/>
      <c r="C159" s="10">
        <v>45624</v>
      </c>
      <c r="D159" s="1"/>
    </row>
    <row r="160" spans="2:4">
      <c r="B160" s="10"/>
      <c r="C160" s="10">
        <v>45651</v>
      </c>
      <c r="D160" s="1"/>
    </row>
    <row r="161" spans="2:4">
      <c r="B161" s="10"/>
      <c r="C161" s="10">
        <v>45658</v>
      </c>
      <c r="D161" s="1"/>
    </row>
    <row r="162" spans="2:4">
      <c r="B162" s="10"/>
      <c r="C162" s="10">
        <v>45677</v>
      </c>
      <c r="D162" s="1"/>
    </row>
    <row r="163" spans="2:4">
      <c r="B163" s="10"/>
      <c r="C163" s="10">
        <v>45705</v>
      </c>
      <c r="D163" s="1"/>
    </row>
    <row r="164" spans="2:4">
      <c r="B164" s="10"/>
      <c r="C164" s="10">
        <v>45803</v>
      </c>
      <c r="D164" s="1"/>
    </row>
    <row r="165" spans="2:4">
      <c r="B165" s="10"/>
      <c r="C165" s="10">
        <v>45842</v>
      </c>
      <c r="D165" s="1"/>
    </row>
    <row r="166" spans="2:4">
      <c r="B166" s="10"/>
      <c r="C166" s="10">
        <v>45901</v>
      </c>
      <c r="D166" s="1"/>
    </row>
    <row r="167" spans="2:4">
      <c r="B167" s="10"/>
      <c r="C167" s="10">
        <v>45943</v>
      </c>
      <c r="D167" s="1"/>
    </row>
    <row r="168" spans="2:4">
      <c r="B168" s="10"/>
      <c r="C168" s="10">
        <v>45972</v>
      </c>
      <c r="D168" s="1"/>
    </row>
    <row r="169" spans="2:4">
      <c r="B169" s="10"/>
      <c r="C169" s="10">
        <v>45988</v>
      </c>
      <c r="D169" s="1"/>
    </row>
    <row r="170" spans="2:4">
      <c r="B170" s="10"/>
      <c r="C170" s="10">
        <v>46016</v>
      </c>
      <c r="D170" s="1"/>
    </row>
    <row r="171" spans="2:4">
      <c r="B171" s="10"/>
      <c r="C171" s="10">
        <v>46023</v>
      </c>
      <c r="D171" s="1"/>
    </row>
    <row r="172" spans="2:4">
      <c r="B172" s="10"/>
      <c r="C172" s="10">
        <v>46041</v>
      </c>
      <c r="D172" s="1"/>
    </row>
    <row r="173" spans="2:4">
      <c r="B173" s="10"/>
      <c r="C173" s="10">
        <v>46069</v>
      </c>
      <c r="D173" s="1"/>
    </row>
    <row r="174" spans="2:4">
      <c r="B174" s="10"/>
      <c r="C174" s="10">
        <v>46167</v>
      </c>
      <c r="D174" s="1"/>
    </row>
    <row r="175" spans="2:4">
      <c r="B175" s="10"/>
      <c r="C175" s="10">
        <v>46272</v>
      </c>
      <c r="D175" s="1"/>
    </row>
    <row r="176" spans="2:4">
      <c r="B176" s="10"/>
      <c r="C176" s="10">
        <v>46307</v>
      </c>
      <c r="D176" s="1"/>
    </row>
    <row r="177" spans="2:4">
      <c r="B177" s="10"/>
      <c r="C177" s="10">
        <v>46337</v>
      </c>
      <c r="D177" s="1"/>
    </row>
    <row r="178" spans="2:4">
      <c r="B178" s="10"/>
      <c r="C178" s="10">
        <v>46352</v>
      </c>
      <c r="D178" s="1"/>
    </row>
    <row r="179" spans="2:4">
      <c r="B179" s="10"/>
      <c r="C179" s="10">
        <v>46381</v>
      </c>
      <c r="D179" s="1"/>
    </row>
    <row r="180" spans="2:4">
      <c r="B180" s="10"/>
      <c r="C180" s="10">
        <v>46388</v>
      </c>
      <c r="D180" s="1"/>
    </row>
    <row r="181" spans="2:4">
      <c r="B181" s="10"/>
      <c r="C181" s="10">
        <v>46405</v>
      </c>
      <c r="D181" s="1"/>
    </row>
    <row r="182" spans="2:4">
      <c r="B182" s="10"/>
      <c r="C182" s="10">
        <v>46433</v>
      </c>
      <c r="D182" s="1"/>
    </row>
    <row r="183" spans="2:4">
      <c r="B183" s="10"/>
      <c r="C183" s="10">
        <v>46538</v>
      </c>
      <c r="D183" s="1"/>
    </row>
    <row r="184" spans="2:4">
      <c r="B184" s="10"/>
      <c r="C184" s="10">
        <v>46573</v>
      </c>
      <c r="D184" s="1"/>
    </row>
    <row r="185" spans="2:4">
      <c r="B185" s="10"/>
      <c r="C185" s="10">
        <v>46636</v>
      </c>
      <c r="D185" s="1"/>
    </row>
    <row r="186" spans="2:4">
      <c r="B186" s="10"/>
      <c r="C186" s="10">
        <v>46671</v>
      </c>
      <c r="D186" s="1"/>
    </row>
    <row r="187" spans="2:4">
      <c r="B187" s="10"/>
      <c r="C187" s="10">
        <v>46702</v>
      </c>
      <c r="D187" s="1"/>
    </row>
    <row r="188" spans="2:4">
      <c r="B188" s="10"/>
      <c r="C188" s="10">
        <v>46716</v>
      </c>
      <c r="D188" s="1"/>
    </row>
    <row r="189" spans="2:4">
      <c r="B189" s="10"/>
      <c r="C189" s="10">
        <v>46769</v>
      </c>
      <c r="D189" s="1"/>
    </row>
    <row r="190" spans="2:4">
      <c r="B190" s="10"/>
      <c r="C190" s="10">
        <v>46804</v>
      </c>
      <c r="D190" s="1"/>
    </row>
    <row r="191" spans="2:4">
      <c r="B191" s="10"/>
      <c r="C191" s="10">
        <v>46902</v>
      </c>
      <c r="D191" s="1"/>
    </row>
    <row r="192" spans="2:4">
      <c r="B192" s="10"/>
      <c r="C192" s="10">
        <v>46938</v>
      </c>
      <c r="D192" s="1"/>
    </row>
    <row r="193" spans="2:4">
      <c r="B193" s="10"/>
      <c r="C193" s="10">
        <v>47000</v>
      </c>
      <c r="D193" s="1"/>
    </row>
    <row r="194" spans="2:4">
      <c r="B194" s="10"/>
      <c r="C194" s="10">
        <v>47035</v>
      </c>
      <c r="D194" s="1"/>
    </row>
    <row r="195" spans="2:4">
      <c r="B195" s="10"/>
      <c r="C195" s="10">
        <v>47080</v>
      </c>
      <c r="D195" s="1"/>
    </row>
    <row r="196" spans="2:4">
      <c r="B196" s="10"/>
      <c r="C196" s="10">
        <v>47112</v>
      </c>
      <c r="D196" s="1"/>
    </row>
    <row r="197" spans="2:4">
      <c r="B197" s="10"/>
      <c r="C197" s="10">
        <v>47119</v>
      </c>
      <c r="D197" s="1"/>
    </row>
    <row r="198" spans="2:4">
      <c r="B198" s="10"/>
      <c r="C198" s="10">
        <v>47133</v>
      </c>
      <c r="D198" s="1"/>
    </row>
    <row r="199" spans="2:4">
      <c r="B199" s="10"/>
      <c r="C199" s="10">
        <v>47168</v>
      </c>
      <c r="D199" s="1"/>
    </row>
    <row r="200" spans="2:4">
      <c r="B200" s="10"/>
      <c r="C200" s="10">
        <v>47266</v>
      </c>
      <c r="D200" s="1"/>
    </row>
    <row r="201" spans="2:4">
      <c r="B201" s="10"/>
      <c r="C201" s="10">
        <v>47303</v>
      </c>
      <c r="D201" s="1"/>
    </row>
    <row r="202" spans="2:4">
      <c r="B202" s="10"/>
      <c r="C202" s="10">
        <v>47364</v>
      </c>
      <c r="D202" s="1"/>
    </row>
    <row r="203" spans="2:4">
      <c r="B203" s="10"/>
      <c r="C203" s="10">
        <v>47399</v>
      </c>
      <c r="D203" s="1"/>
    </row>
    <row r="204" spans="2:4">
      <c r="B204" s="10"/>
      <c r="C204" s="10">
        <v>47434</v>
      </c>
      <c r="D204" s="1"/>
    </row>
    <row r="205" spans="2:4">
      <c r="B205" s="10"/>
      <c r="C205" s="10">
        <v>47444</v>
      </c>
      <c r="D205" s="1"/>
    </row>
    <row r="206" spans="2:4">
      <c r="B206" s="10"/>
      <c r="C206" s="10">
        <v>47477</v>
      </c>
      <c r="D206" s="1"/>
    </row>
    <row r="207" spans="2:4">
      <c r="B207" s="10"/>
      <c r="C207" s="10">
        <v>47484</v>
      </c>
      <c r="D207" s="1"/>
    </row>
    <row r="208" spans="2:4">
      <c r="B208" s="10"/>
      <c r="C208" s="10">
        <v>47504</v>
      </c>
      <c r="D208" s="1"/>
    </row>
    <row r="209" spans="2:4">
      <c r="B209" s="10"/>
      <c r="C209" s="10">
        <v>47532</v>
      </c>
      <c r="D209" s="1"/>
    </row>
    <row r="210" spans="2:4">
      <c r="B210" s="10"/>
      <c r="C210" s="10">
        <v>47630</v>
      </c>
      <c r="D210" s="1"/>
    </row>
    <row r="211" spans="2:4">
      <c r="B211" s="10"/>
      <c r="C211" s="10">
        <v>47668</v>
      </c>
      <c r="D211" s="1"/>
    </row>
    <row r="212" spans="2:4">
      <c r="B212" s="10"/>
      <c r="C212" s="10">
        <v>47728</v>
      </c>
      <c r="D212" s="1"/>
    </row>
    <row r="213" spans="2:4">
      <c r="B213" s="10"/>
      <c r="C213" s="10">
        <v>47770</v>
      </c>
      <c r="D213" s="1"/>
    </row>
    <row r="214" spans="2:4">
      <c r="B214" s="10"/>
      <c r="C214" s="10">
        <v>47798</v>
      </c>
      <c r="D214" s="1"/>
    </row>
    <row r="215" spans="2:4">
      <c r="B215" s="10"/>
      <c r="C215" s="10">
        <v>47815</v>
      </c>
      <c r="D215" s="1"/>
    </row>
    <row r="216" spans="2:4">
      <c r="B216" s="10"/>
      <c r="C216" s="10">
        <v>47842</v>
      </c>
      <c r="D216" s="1"/>
    </row>
    <row r="217" spans="2:4">
      <c r="B217" s="1"/>
      <c r="C217" s="1"/>
      <c r="D217" s="1"/>
    </row>
    <row r="218" spans="2:4">
      <c r="B218" s="1"/>
      <c r="C218" s="1"/>
      <c r="D218" s="1"/>
    </row>
    <row r="219" spans="2:4">
      <c r="B219" s="1"/>
      <c r="C219" s="1"/>
      <c r="D219" s="1"/>
    </row>
    <row r="220" spans="2:4">
      <c r="B220" s="1"/>
      <c r="C220" s="1"/>
      <c r="D220" s="1"/>
    </row>
    <row r="221" spans="2:4">
      <c r="B221" s="1"/>
      <c r="C221" s="1"/>
      <c r="D221" s="1"/>
    </row>
    <row r="222" spans="2:4">
      <c r="B222" s="1"/>
      <c r="C222" s="1"/>
      <c r="D222" s="1"/>
    </row>
    <row r="223" spans="2:4">
      <c r="B223" s="1"/>
      <c r="C223" s="1"/>
      <c r="D223" s="1"/>
    </row>
    <row r="224" spans="2:4">
      <c r="B224" s="1"/>
      <c r="C224" s="1"/>
      <c r="D224" s="1"/>
    </row>
    <row r="225" spans="2:4">
      <c r="B225" s="1"/>
      <c r="C225" s="1"/>
      <c r="D225" s="1"/>
    </row>
    <row r="226" spans="2:4">
      <c r="B226" s="1"/>
      <c r="C226" s="1"/>
      <c r="D226" s="1"/>
    </row>
    <row r="227" spans="2:4">
      <c r="B227" s="1"/>
      <c r="C227" s="1"/>
      <c r="D227" s="1"/>
    </row>
    <row r="228" spans="2:4">
      <c r="B228" s="1"/>
      <c r="C228" s="1"/>
      <c r="D228" s="1"/>
    </row>
    <row r="229" spans="2:4">
      <c r="B229" s="1"/>
      <c r="C229" s="1"/>
      <c r="D229" s="1"/>
    </row>
    <row r="230" spans="2:4">
      <c r="B230" s="1"/>
      <c r="C230" s="1"/>
      <c r="D230" s="1"/>
    </row>
    <row r="231" spans="2:4">
      <c r="B231" s="1"/>
      <c r="C231" s="1"/>
      <c r="D231" s="1"/>
    </row>
    <row r="232" spans="2:4">
      <c r="B232" s="1"/>
      <c r="C232" s="1"/>
      <c r="D232" s="1"/>
    </row>
    <row r="233" spans="2:4">
      <c r="B233" s="1"/>
      <c r="C233" s="1"/>
      <c r="D233" s="1"/>
    </row>
    <row r="234" spans="2:4">
      <c r="B234" s="1"/>
      <c r="C234" s="1"/>
      <c r="D234" s="1"/>
    </row>
    <row r="235" spans="2:4">
      <c r="B235" s="1"/>
      <c r="C235" s="1"/>
      <c r="D235" s="1"/>
    </row>
    <row r="236" spans="2:4">
      <c r="B236" s="1"/>
      <c r="C236" s="1"/>
      <c r="D236" s="1"/>
    </row>
    <row r="237" spans="2:4">
      <c r="B237" s="1"/>
      <c r="C237" s="1"/>
      <c r="D237" s="1"/>
    </row>
    <row r="238" spans="2:4">
      <c r="B238" s="1"/>
      <c r="C238" s="1"/>
      <c r="D238" s="1"/>
    </row>
    <row r="239" spans="2:4">
      <c r="B239" s="1"/>
      <c r="C239" s="1"/>
      <c r="D239" s="1"/>
    </row>
    <row r="240" spans="2:4">
      <c r="B240" s="1"/>
      <c r="C240" s="1"/>
      <c r="D240" s="1"/>
    </row>
    <row r="241" spans="2:4">
      <c r="B241" s="1"/>
      <c r="C241" s="1"/>
      <c r="D241" s="1"/>
    </row>
    <row r="242" spans="2:4">
      <c r="B242" s="1"/>
      <c r="C242" s="1"/>
      <c r="D242" s="1"/>
    </row>
    <row r="243" spans="2:4">
      <c r="B243" s="1"/>
      <c r="C243" s="1"/>
      <c r="D243" s="1"/>
    </row>
    <row r="244" spans="2:4">
      <c r="B244" s="1"/>
      <c r="C244" s="1"/>
      <c r="D244" s="1"/>
    </row>
    <row r="245" spans="2:4">
      <c r="B245" s="1"/>
      <c r="C245" s="1"/>
      <c r="D245" s="1"/>
    </row>
    <row r="246" spans="2:4">
      <c r="B246" s="1"/>
      <c r="C246" s="1"/>
      <c r="D246" s="1"/>
    </row>
    <row r="247" spans="2:4">
      <c r="B247" s="1"/>
      <c r="C247" s="1"/>
      <c r="D247" s="1"/>
    </row>
    <row r="248" spans="2:4">
      <c r="B248" s="1"/>
      <c r="C248" s="1"/>
      <c r="D248" s="1"/>
    </row>
    <row r="249" spans="2:4">
      <c r="B249" s="1"/>
      <c r="C249" s="1"/>
      <c r="D249" s="1"/>
    </row>
    <row r="250" spans="2:4">
      <c r="B250" s="1"/>
      <c r="C250" s="1"/>
      <c r="D250" s="1"/>
    </row>
    <row r="251" spans="2:4">
      <c r="B251" s="1"/>
      <c r="C251" s="1"/>
      <c r="D251" s="1"/>
    </row>
    <row r="252" spans="2:4">
      <c r="B252" s="1"/>
      <c r="C252" s="1"/>
      <c r="D252" s="1"/>
    </row>
    <row r="253" spans="2:4">
      <c r="B253" s="1"/>
      <c r="C253" s="1"/>
      <c r="D253" s="1"/>
    </row>
    <row r="254" spans="2:4">
      <c r="B254" s="1"/>
      <c r="C254" s="1"/>
      <c r="D254" s="1"/>
    </row>
    <row r="255" spans="2:4">
      <c r="B255" s="1"/>
      <c r="C255" s="1"/>
      <c r="D255" s="1"/>
    </row>
    <row r="256" spans="2:4">
      <c r="B256" s="1"/>
      <c r="C256" s="1"/>
      <c r="D256" s="1"/>
    </row>
    <row r="257" spans="2:4">
      <c r="B257" s="1"/>
      <c r="C257" s="1"/>
      <c r="D257" s="1"/>
    </row>
    <row r="258" spans="2:4">
      <c r="B258" s="1"/>
      <c r="C258" s="1"/>
      <c r="D258" s="1"/>
    </row>
    <row r="259" spans="2:4">
      <c r="B259" s="1"/>
      <c r="C259" s="1"/>
      <c r="D259" s="1"/>
    </row>
    <row r="260" spans="2:4">
      <c r="B260" s="1"/>
      <c r="C260" s="1"/>
      <c r="D260" s="1"/>
    </row>
    <row r="261" spans="2:4">
      <c r="B261" s="1"/>
      <c r="C261" s="1"/>
      <c r="D261" s="1"/>
    </row>
    <row r="262" spans="2:4">
      <c r="B262" s="1"/>
      <c r="C262" s="1"/>
      <c r="D262" s="1"/>
    </row>
    <row r="263" spans="2:4">
      <c r="B263" s="1"/>
      <c r="C263" s="1"/>
      <c r="D263" s="1"/>
    </row>
    <row r="264" spans="2:4">
      <c r="B264" s="1"/>
      <c r="C264" s="1"/>
      <c r="D264" s="1"/>
    </row>
    <row r="265" spans="2:4">
      <c r="B265" s="1"/>
      <c r="C265" s="1"/>
      <c r="D265" s="1"/>
    </row>
    <row r="266" spans="2:4">
      <c r="B266" s="1"/>
      <c r="C266" s="1"/>
      <c r="D266" s="1"/>
    </row>
    <row r="267" spans="2:4">
      <c r="B267" s="1"/>
      <c r="C267" s="1"/>
      <c r="D267" s="1"/>
    </row>
    <row r="268" spans="2:4">
      <c r="B268" s="1"/>
      <c r="C268" s="1"/>
      <c r="D268" s="1"/>
    </row>
    <row r="269" spans="2:4">
      <c r="B269" s="1"/>
      <c r="C269" s="1"/>
      <c r="D269" s="1"/>
    </row>
    <row r="270" spans="2:4">
      <c r="B270" s="1"/>
      <c r="C270" s="1"/>
      <c r="D270" s="1"/>
    </row>
    <row r="271" spans="2:4">
      <c r="B271" s="1"/>
      <c r="C271" s="1"/>
      <c r="D271" s="1"/>
    </row>
    <row r="272" spans="2:4">
      <c r="B272" s="1"/>
      <c r="C272" s="1"/>
      <c r="D272" s="1"/>
    </row>
    <row r="273" spans="2:4">
      <c r="B273" s="1"/>
      <c r="C273" s="1"/>
      <c r="D273" s="1"/>
    </row>
    <row r="274" spans="2:4">
      <c r="B274" s="1"/>
      <c r="C274" s="1"/>
      <c r="D274" s="1"/>
    </row>
    <row r="275" spans="2:4">
      <c r="B275" s="1"/>
      <c r="C275" s="1"/>
      <c r="D275" s="1"/>
    </row>
    <row r="276" spans="2:4">
      <c r="B276" s="1"/>
      <c r="C276" s="1"/>
      <c r="D276" s="1"/>
    </row>
    <row r="277" spans="2:4">
      <c r="B277" s="1"/>
      <c r="C277" s="1"/>
      <c r="D277" s="1"/>
    </row>
    <row r="278" spans="2:4">
      <c r="B278" s="1"/>
      <c r="C278" s="1"/>
      <c r="D278" s="1"/>
    </row>
    <row r="279" spans="2:4">
      <c r="B279" s="1"/>
      <c r="C279" s="1"/>
      <c r="D279" s="1"/>
    </row>
    <row r="280" spans="2:4">
      <c r="B280" s="1"/>
      <c r="C280" s="1"/>
      <c r="D280" s="1"/>
    </row>
    <row r="281" spans="2:4">
      <c r="B281" s="1"/>
      <c r="C281" s="1"/>
      <c r="D281" s="1"/>
    </row>
    <row r="282" spans="2:4">
      <c r="B282" s="1"/>
      <c r="C282" s="1"/>
      <c r="D282" s="1"/>
    </row>
    <row r="283" spans="2:4">
      <c r="B283" s="1"/>
      <c r="C283" s="1"/>
      <c r="D283" s="1"/>
    </row>
    <row r="284" spans="2:4">
      <c r="B284" s="1"/>
      <c r="C284" s="1"/>
      <c r="D284" s="1"/>
    </row>
    <row r="285" spans="2:4">
      <c r="B285" s="1"/>
      <c r="C285" s="1"/>
      <c r="D285" s="1"/>
    </row>
    <row r="286" spans="2:4">
      <c r="B286" s="1"/>
      <c r="C286" s="1"/>
      <c r="D286" s="1"/>
    </row>
    <row r="287" spans="2:4">
      <c r="B287" s="1"/>
      <c r="C287" s="1"/>
      <c r="D287" s="1"/>
    </row>
    <row r="288" spans="2:4">
      <c r="B288" s="1"/>
      <c r="C288" s="1"/>
      <c r="D288" s="1"/>
    </row>
    <row r="289" spans="2:4">
      <c r="B289" s="1"/>
      <c r="C289" s="1"/>
      <c r="D289" s="1"/>
    </row>
    <row r="290" spans="2:4">
      <c r="B290" s="1"/>
      <c r="C290" s="1"/>
      <c r="D290" s="1"/>
    </row>
    <row r="291" spans="2:4">
      <c r="B291" s="1"/>
      <c r="C291" s="1"/>
      <c r="D291" s="1"/>
    </row>
    <row r="292" spans="2:4">
      <c r="B292" s="1"/>
      <c r="C292" s="1"/>
      <c r="D292" s="1"/>
    </row>
    <row r="293" spans="2:4">
      <c r="B293" s="1"/>
      <c r="C293" s="1"/>
      <c r="D293" s="1"/>
    </row>
    <row r="294" spans="2:4">
      <c r="B294" s="1"/>
      <c r="C294" s="1"/>
      <c r="D294" s="1"/>
    </row>
    <row r="295" spans="2:4">
      <c r="B295" s="1"/>
      <c r="C295" s="1"/>
      <c r="D295" s="1"/>
    </row>
    <row r="296" spans="2:4">
      <c r="B296" s="1"/>
      <c r="C296" s="1"/>
      <c r="D296" s="1"/>
    </row>
    <row r="297" spans="2:4">
      <c r="B297" s="1"/>
      <c r="C297" s="1"/>
      <c r="D297" s="1"/>
    </row>
    <row r="298" spans="2:4">
      <c r="B298" s="1"/>
      <c r="C298" s="1"/>
      <c r="D298" s="1"/>
    </row>
    <row r="299" spans="2:4">
      <c r="B299" s="1"/>
      <c r="C299" s="1"/>
      <c r="D299" s="1"/>
    </row>
    <row r="300" spans="2:4">
      <c r="B300" s="1"/>
      <c r="C300" s="1"/>
      <c r="D300" s="1"/>
    </row>
    <row r="301" spans="2:4">
      <c r="B301" s="1"/>
      <c r="C301" s="1"/>
      <c r="D301" s="1"/>
    </row>
    <row r="302" spans="2:4">
      <c r="B302" s="1"/>
      <c r="C302" s="1"/>
      <c r="D302" s="1"/>
    </row>
    <row r="303" spans="2:4">
      <c r="B303" s="1"/>
      <c r="C303" s="1"/>
      <c r="D303" s="1"/>
    </row>
    <row r="304" spans="2:4">
      <c r="B304" s="1"/>
      <c r="C304" s="1"/>
      <c r="D304" s="1"/>
    </row>
    <row r="305" spans="2:4">
      <c r="B305" s="1"/>
      <c r="C305" s="1"/>
      <c r="D305" s="1"/>
    </row>
    <row r="306" spans="2:4">
      <c r="B306" s="1"/>
      <c r="C306" s="1"/>
      <c r="D306" s="1"/>
    </row>
    <row r="307" spans="2:4">
      <c r="B307" s="1"/>
      <c r="C307" s="1"/>
      <c r="D307" s="1"/>
    </row>
    <row r="308" spans="2:4">
      <c r="B308" s="1"/>
      <c r="C308" s="1"/>
      <c r="D308" s="1"/>
    </row>
    <row r="309" spans="2:4">
      <c r="B309" s="1"/>
      <c r="C309" s="1"/>
      <c r="D309" s="1"/>
    </row>
    <row r="310" spans="2:4">
      <c r="B310" s="1"/>
      <c r="C310" s="1"/>
      <c r="D310" s="1"/>
    </row>
    <row r="311" spans="2:4">
      <c r="B311" s="1"/>
      <c r="C311" s="1"/>
      <c r="D311" s="1"/>
    </row>
    <row r="312" spans="2:4">
      <c r="B312" s="1"/>
      <c r="C312" s="1"/>
      <c r="D312" s="1"/>
    </row>
    <row r="313" spans="2:4">
      <c r="B313" s="1"/>
      <c r="C313" s="1"/>
      <c r="D313" s="1"/>
    </row>
    <row r="314" spans="2:4">
      <c r="B314" s="1"/>
      <c r="C314" s="1"/>
      <c r="D314" s="1"/>
    </row>
    <row r="315" spans="2:4">
      <c r="B315" s="1"/>
      <c r="C315" s="1"/>
      <c r="D315" s="1"/>
    </row>
    <row r="316" spans="2:4">
      <c r="B316" s="1"/>
      <c r="C316" s="1"/>
      <c r="D316" s="1"/>
    </row>
    <row r="317" spans="2:4">
      <c r="B317" s="1"/>
      <c r="C317" s="1"/>
      <c r="D317" s="1"/>
    </row>
    <row r="318" spans="2:4">
      <c r="B318" s="1"/>
      <c r="C318" s="1"/>
      <c r="D318" s="1"/>
    </row>
    <row r="319" spans="2:4">
      <c r="B319" s="1"/>
      <c r="C319" s="1"/>
      <c r="D319" s="1"/>
    </row>
    <row r="320" spans="2:4">
      <c r="B320" s="1"/>
      <c r="C320" s="1"/>
      <c r="D320" s="1"/>
    </row>
    <row r="321" spans="2:4">
      <c r="B321" s="1"/>
      <c r="C321" s="1"/>
      <c r="D321" s="1"/>
    </row>
    <row r="322" spans="2:4">
      <c r="B322" s="1"/>
      <c r="C322" s="1"/>
      <c r="D322" s="1"/>
    </row>
    <row r="323" spans="2:4">
      <c r="B323" s="1"/>
      <c r="C323" s="1"/>
      <c r="D323" s="1"/>
    </row>
    <row r="324" spans="2:4">
      <c r="B324" s="1"/>
      <c r="C324" s="1"/>
      <c r="D324" s="1"/>
    </row>
    <row r="325" spans="2:4">
      <c r="B325" s="1"/>
      <c r="C325" s="1"/>
      <c r="D325" s="1"/>
    </row>
    <row r="326" spans="2:4">
      <c r="B326" s="1"/>
      <c r="C326" s="1"/>
      <c r="D326" s="1"/>
    </row>
    <row r="327" spans="2:4">
      <c r="B327" s="1"/>
      <c r="C327" s="1"/>
      <c r="D327" s="1"/>
    </row>
    <row r="328" spans="2:4">
      <c r="B328" s="1"/>
      <c r="C328" s="1"/>
      <c r="D328" s="1"/>
    </row>
    <row r="329" spans="2:4">
      <c r="B329" s="1"/>
      <c r="C329" s="1"/>
      <c r="D329" s="1"/>
    </row>
    <row r="330" spans="2:4">
      <c r="B330" s="1"/>
      <c r="C330" s="1"/>
      <c r="D330" s="1"/>
    </row>
    <row r="331" spans="2:4">
      <c r="B331" s="1"/>
      <c r="C331" s="1"/>
      <c r="D331" s="1"/>
    </row>
    <row r="332" spans="2:4">
      <c r="B332" s="1"/>
      <c r="C332" s="1"/>
      <c r="D332" s="1"/>
    </row>
    <row r="333" spans="2:4">
      <c r="B333" s="1"/>
      <c r="C333" s="1"/>
      <c r="D333" s="1"/>
    </row>
    <row r="334" spans="2:4">
      <c r="B334" s="1"/>
      <c r="C334" s="1"/>
      <c r="D334" s="1"/>
    </row>
    <row r="335" spans="2:4">
      <c r="B335" s="1"/>
      <c r="C335" s="1"/>
      <c r="D335" s="1"/>
    </row>
    <row r="336" spans="2:4">
      <c r="B336" s="1"/>
      <c r="C336" s="1"/>
      <c r="D336" s="1"/>
    </row>
    <row r="337" spans="2:4">
      <c r="B337" s="1"/>
      <c r="C337" s="1"/>
      <c r="D337" s="1"/>
    </row>
    <row r="338" spans="2:4">
      <c r="B338" s="1"/>
      <c r="C338" s="1"/>
      <c r="D338" s="1"/>
    </row>
    <row r="339" spans="2:4">
      <c r="B339" s="1"/>
      <c r="C339" s="1"/>
      <c r="D339" s="1"/>
    </row>
    <row r="340" spans="2:4">
      <c r="B340" s="1"/>
      <c r="C340" s="1"/>
      <c r="D340" s="1"/>
    </row>
    <row r="341" spans="2:4">
      <c r="B341" s="1"/>
      <c r="C341" s="1"/>
      <c r="D341" s="1"/>
    </row>
    <row r="342" spans="2:4">
      <c r="B342" s="1"/>
      <c r="C342" s="1"/>
      <c r="D342" s="1"/>
    </row>
    <row r="343" spans="2:4">
      <c r="B343" s="1"/>
      <c r="C343" s="1"/>
      <c r="D343" s="1"/>
    </row>
    <row r="344" spans="2:4">
      <c r="B344" s="1"/>
      <c r="C344" s="1"/>
      <c r="D344" s="1"/>
    </row>
    <row r="345" spans="2:4">
      <c r="B345" s="1"/>
      <c r="C345" s="1"/>
      <c r="D345" s="1"/>
    </row>
    <row r="346" spans="2:4">
      <c r="B346" s="1"/>
      <c r="C346" s="1"/>
      <c r="D346" s="1"/>
    </row>
    <row r="347" spans="2:4">
      <c r="B347" s="1"/>
      <c r="C347" s="1"/>
      <c r="D347" s="1"/>
    </row>
    <row r="348" spans="2:4">
      <c r="B348" s="1"/>
      <c r="C348" s="1"/>
      <c r="D348" s="1"/>
    </row>
    <row r="349" spans="2:4">
      <c r="B349" s="1"/>
      <c r="C349" s="1"/>
      <c r="D349" s="1"/>
    </row>
    <row r="350" spans="2:4">
      <c r="B350" s="1"/>
      <c r="C350" s="1"/>
      <c r="D350" s="1"/>
    </row>
    <row r="351" spans="2:4">
      <c r="B351" s="1"/>
      <c r="C351" s="1"/>
      <c r="D351" s="1"/>
    </row>
    <row r="352" spans="2:4">
      <c r="B352" s="1"/>
      <c r="C352" s="1"/>
      <c r="D352" s="1"/>
    </row>
    <row r="353" spans="2:4">
      <c r="B353" s="1"/>
      <c r="C353" s="1"/>
      <c r="D353" s="1"/>
    </row>
    <row r="354" spans="2:4">
      <c r="B354" s="1"/>
      <c r="C354" s="1"/>
      <c r="D354" s="1"/>
    </row>
    <row r="355" spans="2:4">
      <c r="B355" s="1"/>
      <c r="C355" s="1"/>
      <c r="D355" s="1"/>
    </row>
    <row r="356" spans="2:4">
      <c r="B356" s="1"/>
      <c r="C356" s="1"/>
      <c r="D356" s="1"/>
    </row>
    <row r="357" spans="2:4">
      <c r="B357" s="1"/>
      <c r="C357" s="1"/>
      <c r="D357" s="1"/>
    </row>
    <row r="358" spans="2:4">
      <c r="B358" s="1"/>
      <c r="C358" s="1"/>
      <c r="D358" s="1"/>
    </row>
    <row r="359" spans="2:4">
      <c r="B359" s="1"/>
      <c r="C359" s="1"/>
      <c r="D359" s="1"/>
    </row>
    <row r="360" spans="2:4">
      <c r="B360" s="1"/>
      <c r="C360" s="1"/>
      <c r="D360" s="1"/>
    </row>
    <row r="361" spans="2:4">
      <c r="B361" s="1"/>
      <c r="C361" s="1"/>
      <c r="D361" s="1"/>
    </row>
    <row r="362" spans="2:4">
      <c r="B362" s="1"/>
      <c r="C362" s="1"/>
      <c r="D362" s="1"/>
    </row>
    <row r="363" spans="2:4">
      <c r="B363" s="1"/>
      <c r="C363" s="1"/>
      <c r="D363" s="1"/>
    </row>
    <row r="364" spans="2:4">
      <c r="B364" s="1"/>
      <c r="C364" s="1"/>
      <c r="D364" s="1"/>
    </row>
    <row r="365" spans="2:4">
      <c r="B365" s="1"/>
      <c r="C365" s="1"/>
      <c r="D365" s="1"/>
    </row>
    <row r="366" spans="2:4">
      <c r="B366" s="1"/>
      <c r="C366" s="1"/>
      <c r="D366" s="1"/>
    </row>
    <row r="367" spans="2:4">
      <c r="B367" s="1"/>
      <c r="C367" s="1"/>
      <c r="D367" s="1"/>
    </row>
    <row r="368" spans="2:4">
      <c r="B368" s="1"/>
      <c r="C368" s="1"/>
      <c r="D368" s="1"/>
    </row>
    <row r="369" spans="2:4">
      <c r="B369" s="1"/>
      <c r="C369" s="1"/>
      <c r="D369" s="1"/>
    </row>
    <row r="370" spans="2:4">
      <c r="B370" s="1"/>
      <c r="C370" s="1"/>
      <c r="D370" s="1"/>
    </row>
    <row r="371" spans="2:4">
      <c r="B371" s="1"/>
      <c r="C371" s="1"/>
      <c r="D371" s="1"/>
    </row>
    <row r="372" spans="2:4">
      <c r="B372" s="1"/>
      <c r="C372" s="1"/>
      <c r="D372" s="1"/>
    </row>
    <row r="373" spans="2:4">
      <c r="B373" s="1"/>
      <c r="C373" s="1"/>
      <c r="D373" s="1"/>
    </row>
    <row r="374" spans="2:4">
      <c r="B374" s="1"/>
      <c r="C374" s="1"/>
      <c r="D374" s="1"/>
    </row>
    <row r="375" spans="2:4">
      <c r="B375" s="1"/>
      <c r="C375" s="1"/>
      <c r="D375" s="1"/>
    </row>
    <row r="376" spans="2:4">
      <c r="B376" s="1"/>
      <c r="C376" s="1"/>
      <c r="D376" s="1"/>
    </row>
    <row r="377" spans="2:4">
      <c r="B377" s="1"/>
      <c r="C377" s="1"/>
      <c r="D377" s="1"/>
    </row>
    <row r="378" spans="2:4">
      <c r="B378" s="1"/>
      <c r="C378" s="1"/>
      <c r="D378" s="1"/>
    </row>
    <row r="379" spans="2:4">
      <c r="B379" s="1"/>
      <c r="C379" s="1"/>
      <c r="D379" s="1"/>
    </row>
    <row r="380" spans="2:4">
      <c r="B380" s="1"/>
      <c r="C380" s="1"/>
      <c r="D380" s="1"/>
    </row>
    <row r="381" spans="2:4">
      <c r="B381" s="1"/>
      <c r="C381" s="1"/>
      <c r="D381" s="1"/>
    </row>
    <row r="382" spans="2:4">
      <c r="B382" s="1"/>
      <c r="C382" s="1"/>
      <c r="D382" s="1"/>
    </row>
    <row r="383" spans="2:4">
      <c r="B383" s="1"/>
      <c r="C383" s="1"/>
      <c r="D383" s="1"/>
    </row>
    <row r="384" spans="2:4">
      <c r="B384" s="1"/>
      <c r="C384" s="1"/>
      <c r="D384" s="1"/>
    </row>
    <row r="385" spans="2:4">
      <c r="B385" s="1"/>
      <c r="C385" s="1"/>
      <c r="D385" s="1"/>
    </row>
    <row r="386" spans="2:4">
      <c r="B386" s="1"/>
      <c r="C386" s="1"/>
      <c r="D386" s="1"/>
    </row>
    <row r="387" spans="2:4">
      <c r="B387" s="1"/>
      <c r="C387" s="1"/>
      <c r="D387" s="1"/>
    </row>
    <row r="388" spans="2:4">
      <c r="B388" s="1"/>
      <c r="C388" s="1"/>
      <c r="D388" s="1"/>
    </row>
    <row r="389" spans="2:4">
      <c r="B389" s="1"/>
      <c r="C389" s="1"/>
      <c r="D389" s="1"/>
    </row>
    <row r="390" spans="2:4">
      <c r="B390" s="1"/>
      <c r="C390" s="1"/>
      <c r="D390" s="1"/>
    </row>
    <row r="391" spans="2:4">
      <c r="B391" s="1"/>
      <c r="C391" s="1"/>
      <c r="D391" s="1"/>
    </row>
    <row r="392" spans="2:4">
      <c r="B392" s="1"/>
      <c r="C392" s="1"/>
      <c r="D392" s="1"/>
    </row>
    <row r="393" spans="2:4">
      <c r="B393" s="1"/>
      <c r="C393" s="1"/>
      <c r="D393" s="1"/>
    </row>
    <row r="394" spans="2:4">
      <c r="B394" s="1"/>
      <c r="C394" s="1"/>
      <c r="D394" s="1"/>
    </row>
    <row r="395" spans="2:4">
      <c r="B395" s="1"/>
      <c r="C395" s="1"/>
      <c r="D395" s="1"/>
    </row>
    <row r="396" spans="2:4">
      <c r="B396" s="1"/>
      <c r="C396" s="1"/>
      <c r="D396" s="1"/>
    </row>
    <row r="397" spans="2:4">
      <c r="B397" s="1"/>
      <c r="C397" s="1"/>
      <c r="D397" s="1"/>
    </row>
    <row r="398" spans="2:4">
      <c r="B398" s="1"/>
      <c r="C398" s="1"/>
      <c r="D398" s="1"/>
    </row>
    <row r="399" spans="2:4">
      <c r="B399" s="1"/>
      <c r="C399" s="1"/>
      <c r="D399" s="1"/>
    </row>
    <row r="400" spans="2:4">
      <c r="B400" s="1"/>
      <c r="C400" s="1"/>
      <c r="D400" s="1"/>
    </row>
    <row r="401" spans="2:4">
      <c r="B401" s="1"/>
      <c r="C401" s="1"/>
      <c r="D401" s="1"/>
    </row>
    <row r="402" spans="2:4">
      <c r="B402" s="1"/>
      <c r="C402" s="1"/>
      <c r="D402" s="1"/>
    </row>
    <row r="403" spans="2:4">
      <c r="B403" s="1"/>
      <c r="C403" s="1"/>
      <c r="D403" s="1"/>
    </row>
    <row r="404" spans="2:4">
      <c r="B404" s="1"/>
      <c r="C404" s="1"/>
      <c r="D404" s="1"/>
    </row>
    <row r="405" spans="2:4">
      <c r="B405" s="1"/>
      <c r="C405" s="1"/>
      <c r="D405" s="1"/>
    </row>
    <row r="406" spans="2:4">
      <c r="B406" s="1"/>
      <c r="C406" s="1"/>
      <c r="D406" s="1"/>
    </row>
    <row r="407" spans="2:4">
      <c r="B407" s="1"/>
      <c r="C407" s="1"/>
      <c r="D407" s="1"/>
    </row>
    <row r="408" spans="2:4">
      <c r="B408" s="1"/>
      <c r="C408" s="1"/>
      <c r="D408" s="1"/>
    </row>
    <row r="409" spans="2:4">
      <c r="B409" s="1"/>
      <c r="C409" s="1"/>
      <c r="D409" s="1"/>
    </row>
    <row r="410" spans="2:4">
      <c r="B410" s="1"/>
      <c r="C410" s="1"/>
      <c r="D410" s="1"/>
    </row>
    <row r="411" spans="2:4">
      <c r="B411" s="1"/>
      <c r="C411" s="1"/>
      <c r="D411" s="1"/>
    </row>
    <row r="412" spans="2:4">
      <c r="B412" s="1"/>
      <c r="C412" s="1"/>
      <c r="D412" s="1"/>
    </row>
    <row r="413" spans="2:4">
      <c r="B413" s="1"/>
      <c r="C413" s="1"/>
      <c r="D413" s="1"/>
    </row>
    <row r="414" spans="2:4">
      <c r="B414" s="1"/>
      <c r="C414" s="1"/>
      <c r="D414" s="1"/>
    </row>
    <row r="415" spans="2:4">
      <c r="B415" s="1"/>
      <c r="C415" s="1"/>
      <c r="D415" s="1"/>
    </row>
    <row r="416" spans="2:4">
      <c r="B416" s="1"/>
      <c r="C416" s="1"/>
      <c r="D416" s="1"/>
    </row>
    <row r="417" spans="2:4">
      <c r="B417" s="1"/>
      <c r="C417" s="1"/>
      <c r="D417" s="1"/>
    </row>
    <row r="418" spans="2:4">
      <c r="B418" s="1"/>
      <c r="C418" s="1"/>
      <c r="D418" s="1"/>
    </row>
    <row r="419" spans="2:4">
      <c r="B419" s="1"/>
      <c r="C419" s="1"/>
      <c r="D419" s="1"/>
    </row>
    <row r="420" spans="2:4">
      <c r="B420" s="1"/>
      <c r="C420" s="1"/>
      <c r="D420" s="1"/>
    </row>
    <row r="421" spans="2:4">
      <c r="B421" s="1"/>
      <c r="C421" s="1"/>
      <c r="D421" s="1"/>
    </row>
    <row r="422" spans="2:4">
      <c r="B422" s="1"/>
      <c r="C422" s="1"/>
      <c r="D422" s="1"/>
    </row>
    <row r="423" spans="2:4">
      <c r="B423" s="1"/>
      <c r="C423" s="1"/>
      <c r="D423" s="1"/>
    </row>
    <row r="424" spans="2:4">
      <c r="B424" s="1"/>
      <c r="C424" s="1"/>
      <c r="D424" s="1"/>
    </row>
    <row r="425" spans="2:4">
      <c r="B425" s="1"/>
      <c r="C425" s="1"/>
      <c r="D425" s="1"/>
    </row>
    <row r="426" spans="2:4">
      <c r="B426" s="1"/>
      <c r="C426" s="1"/>
      <c r="D426" s="1"/>
    </row>
    <row r="427" spans="2:4">
      <c r="B427" s="1"/>
      <c r="C427" s="1"/>
      <c r="D427" s="1"/>
    </row>
    <row r="428" spans="2:4">
      <c r="B428" s="1"/>
      <c r="C428" s="1"/>
      <c r="D428" s="1"/>
    </row>
    <row r="429" spans="2:4">
      <c r="B429" s="1"/>
      <c r="C429" s="1"/>
      <c r="D429" s="1"/>
    </row>
    <row r="430" spans="2:4">
      <c r="B430" s="1"/>
      <c r="C430" s="1"/>
      <c r="D430" s="1"/>
    </row>
    <row r="431" spans="2:4">
      <c r="B431" s="1"/>
      <c r="C431" s="1"/>
      <c r="D431" s="1"/>
    </row>
    <row r="432" spans="2:4">
      <c r="B432" s="1"/>
      <c r="C432" s="1"/>
      <c r="D432" s="1"/>
    </row>
    <row r="433" spans="2:4">
      <c r="B433" s="1"/>
      <c r="C433" s="1"/>
      <c r="D433" s="1"/>
    </row>
    <row r="434" spans="2:4">
      <c r="B434" s="1"/>
      <c r="C434" s="1"/>
      <c r="D434" s="1"/>
    </row>
    <row r="435" spans="2:4">
      <c r="B435" s="1"/>
      <c r="C435" s="1"/>
      <c r="D435" s="1"/>
    </row>
    <row r="436" spans="2:4">
      <c r="B436" s="1"/>
      <c r="C436" s="1"/>
      <c r="D436" s="1"/>
    </row>
    <row r="437" spans="2:4">
      <c r="B437" s="1"/>
      <c r="C437" s="1"/>
      <c r="D437" s="1"/>
    </row>
    <row r="438" spans="2:4">
      <c r="B438" s="1"/>
      <c r="C438" s="1"/>
      <c r="D438" s="1"/>
    </row>
    <row r="439" spans="2:4">
      <c r="B439" s="1"/>
      <c r="C439" s="1"/>
      <c r="D439" s="1"/>
    </row>
    <row r="440" spans="2:4">
      <c r="B440" s="1"/>
      <c r="C440" s="1"/>
      <c r="D440" s="1"/>
    </row>
    <row r="441" spans="2:4">
      <c r="B441" s="1"/>
      <c r="C441" s="1"/>
      <c r="D441" s="1"/>
    </row>
    <row r="442" spans="2:4">
      <c r="B442" s="1"/>
      <c r="C442" s="1"/>
      <c r="D442" s="1"/>
    </row>
    <row r="443" spans="2:4">
      <c r="B443" s="1"/>
      <c r="C443" s="1"/>
      <c r="D443" s="1"/>
    </row>
    <row r="444" spans="2:4">
      <c r="B444" s="1"/>
      <c r="C444" s="1"/>
      <c r="D444" s="1"/>
    </row>
    <row r="445" spans="2:4">
      <c r="B445" s="1"/>
      <c r="C445" s="1"/>
      <c r="D445" s="1"/>
    </row>
    <row r="446" spans="2:4">
      <c r="B446" s="1"/>
      <c r="C446" s="1"/>
      <c r="D446" s="1"/>
    </row>
    <row r="447" spans="2:4">
      <c r="B447" s="1"/>
      <c r="C447" s="1"/>
      <c r="D447" s="1"/>
    </row>
    <row r="448" spans="2:4">
      <c r="B448" s="1"/>
      <c r="C448" s="1"/>
      <c r="D448" s="1"/>
    </row>
    <row r="449" spans="2:4">
      <c r="B449" s="1"/>
      <c r="C449" s="1"/>
      <c r="D449" s="1"/>
    </row>
    <row r="450" spans="2:4">
      <c r="B450" s="1"/>
      <c r="C450" s="1"/>
      <c r="D450" s="1"/>
    </row>
    <row r="451" spans="2:4">
      <c r="B451" s="1"/>
      <c r="C451" s="1"/>
      <c r="D451" s="1"/>
    </row>
    <row r="452" spans="2:4">
      <c r="B452" s="1"/>
      <c r="C452" s="1"/>
      <c r="D452" s="1"/>
    </row>
    <row r="453" spans="2:4">
      <c r="B453" s="1"/>
      <c r="C453" s="1"/>
      <c r="D453" s="1"/>
    </row>
    <row r="454" spans="2:4">
      <c r="B454" s="1"/>
      <c r="C454" s="1"/>
      <c r="D454" s="1"/>
    </row>
    <row r="455" spans="2:4">
      <c r="B455" s="1"/>
      <c r="C455" s="1"/>
      <c r="D455" s="1"/>
    </row>
    <row r="456" spans="2:4">
      <c r="B456" s="1"/>
      <c r="C456" s="1"/>
      <c r="D456" s="1"/>
    </row>
    <row r="457" spans="2:4">
      <c r="B457" s="1"/>
      <c r="C457" s="1"/>
      <c r="D457" s="1"/>
    </row>
    <row r="458" spans="2:4">
      <c r="B458" s="1"/>
      <c r="C458" s="1"/>
      <c r="D458" s="1"/>
    </row>
    <row r="459" spans="2:4">
      <c r="B459" s="1"/>
      <c r="C459" s="1"/>
      <c r="D459" s="1"/>
    </row>
    <row r="460" spans="2:4">
      <c r="B460" s="1"/>
      <c r="C460" s="1"/>
      <c r="D460" s="1"/>
    </row>
    <row r="461" spans="2:4">
      <c r="B461" s="1"/>
      <c r="C461" s="1"/>
      <c r="D461" s="1"/>
    </row>
    <row r="462" spans="2:4">
      <c r="B462" s="1"/>
      <c r="C462" s="1"/>
      <c r="D462" s="1"/>
    </row>
    <row r="463" spans="2:4">
      <c r="B463" s="1"/>
      <c r="C463" s="1"/>
      <c r="D463" s="1"/>
    </row>
    <row r="464" spans="2:4">
      <c r="B464" s="1"/>
      <c r="C464" s="1"/>
      <c r="D464" s="1"/>
    </row>
    <row r="465" spans="2:4">
      <c r="B465" s="1"/>
      <c r="C465" s="1"/>
      <c r="D465" s="1"/>
    </row>
    <row r="466" spans="2:4">
      <c r="B466" s="1"/>
      <c r="C466" s="1"/>
      <c r="D466" s="1"/>
    </row>
    <row r="467" spans="2:4">
      <c r="B467" s="1"/>
      <c r="C467" s="1"/>
      <c r="D467" s="1"/>
    </row>
    <row r="468" spans="2:4">
      <c r="B468" s="1"/>
      <c r="C468" s="1"/>
      <c r="D468" s="1"/>
    </row>
    <row r="469" spans="2:4">
      <c r="B469" s="1"/>
      <c r="C469" s="1"/>
      <c r="D469" s="1"/>
    </row>
    <row r="470" spans="2:4">
      <c r="B470" s="1"/>
      <c r="C470" s="1"/>
      <c r="D470" s="1"/>
    </row>
    <row r="471" spans="2:4">
      <c r="B471" s="1"/>
      <c r="C471" s="1"/>
      <c r="D471" s="1"/>
    </row>
    <row r="472" spans="2:4">
      <c r="B472" s="1"/>
      <c r="C472" s="1"/>
      <c r="D472" s="1"/>
    </row>
    <row r="473" spans="2:4">
      <c r="B473" s="1"/>
      <c r="C473" s="1"/>
      <c r="D473" s="1"/>
    </row>
    <row r="474" spans="2:4">
      <c r="B474" s="1"/>
      <c r="C474" s="1"/>
      <c r="D474" s="1"/>
    </row>
    <row r="475" spans="2:4">
      <c r="B475" s="1"/>
      <c r="C475" s="1"/>
      <c r="D475" s="1"/>
    </row>
    <row r="476" spans="2:4">
      <c r="B476" s="1"/>
      <c r="C476" s="1"/>
      <c r="D476" s="1"/>
    </row>
    <row r="477" spans="2:4">
      <c r="B477" s="1"/>
      <c r="C477" s="1"/>
      <c r="D477" s="1"/>
    </row>
    <row r="478" spans="2:4">
      <c r="B478" s="1"/>
      <c r="C478" s="1"/>
      <c r="D478" s="1"/>
    </row>
    <row r="479" spans="2:4">
      <c r="B479" s="1"/>
      <c r="C479" s="1"/>
      <c r="D479" s="1"/>
    </row>
    <row r="480" spans="2:4">
      <c r="B480" s="1"/>
      <c r="C480" s="1"/>
      <c r="D480" s="1"/>
    </row>
    <row r="481" spans="2:4">
      <c r="B481" s="1"/>
      <c r="C481" s="1"/>
      <c r="D481" s="1"/>
    </row>
    <row r="482" spans="2:4">
      <c r="B482" s="1"/>
      <c r="C482" s="1"/>
      <c r="D482" s="1"/>
    </row>
    <row r="483" spans="2:4">
      <c r="B483" s="1"/>
      <c r="C483" s="1"/>
      <c r="D483" s="1"/>
    </row>
    <row r="484" spans="2:4">
      <c r="B484" s="1"/>
      <c r="C484" s="1"/>
      <c r="D484" s="1"/>
    </row>
    <row r="485" spans="2:4">
      <c r="B485" s="1"/>
      <c r="C485" s="1"/>
      <c r="D485" s="1"/>
    </row>
    <row r="486" spans="2:4">
      <c r="B486" s="1"/>
      <c r="C486" s="1"/>
      <c r="D486" s="1"/>
    </row>
    <row r="487" spans="2:4">
      <c r="B487" s="1"/>
      <c r="C487" s="1"/>
      <c r="D487" s="1"/>
    </row>
    <row r="488" spans="2:4">
      <c r="B488" s="1"/>
      <c r="C488" s="1"/>
      <c r="D488" s="1"/>
    </row>
    <row r="489" spans="2:4">
      <c r="B489" s="1"/>
      <c r="C489" s="1"/>
      <c r="D489" s="1"/>
    </row>
    <row r="490" spans="2:4">
      <c r="B490" s="1"/>
      <c r="C490" s="1"/>
      <c r="D490" s="1"/>
    </row>
    <row r="491" spans="2:4">
      <c r="B491" s="1"/>
      <c r="C491" s="1"/>
      <c r="D491" s="1"/>
    </row>
    <row r="492" spans="2:4">
      <c r="B492" s="1"/>
      <c r="C492" s="1"/>
      <c r="D492" s="1"/>
    </row>
    <row r="493" spans="2:4">
      <c r="B493" s="1"/>
      <c r="C493" s="1"/>
      <c r="D493" s="1"/>
    </row>
    <row r="494" spans="2:4">
      <c r="B494" s="1"/>
      <c r="C494" s="1"/>
      <c r="D494" s="1"/>
    </row>
    <row r="495" spans="2:4">
      <c r="B495" s="1"/>
      <c r="C495" s="1"/>
      <c r="D495" s="1"/>
    </row>
    <row r="496" spans="2:4">
      <c r="B496" s="1"/>
      <c r="C496" s="1"/>
      <c r="D496" s="1"/>
    </row>
    <row r="497" spans="2:4">
      <c r="B497" s="1"/>
      <c r="C497" s="1"/>
      <c r="D497" s="1"/>
    </row>
    <row r="498" spans="2:4">
      <c r="B498" s="1"/>
      <c r="C498" s="1"/>
      <c r="D498" s="1"/>
    </row>
    <row r="499" spans="2:4">
      <c r="B499" s="1"/>
      <c r="C499" s="1"/>
      <c r="D499" s="1"/>
    </row>
    <row r="500" spans="2:4">
      <c r="B500" s="1"/>
      <c r="C500" s="1"/>
      <c r="D500" s="1"/>
    </row>
    <row r="501" spans="2:4">
      <c r="B501" s="1"/>
      <c r="C501" s="1"/>
      <c r="D501" s="1"/>
    </row>
    <row r="502" spans="2:4">
      <c r="B502" s="1"/>
      <c r="C502" s="1"/>
      <c r="D502" s="1"/>
    </row>
    <row r="503" spans="2:4">
      <c r="B503" s="1"/>
      <c r="C503" s="1"/>
      <c r="D503" s="1"/>
    </row>
    <row r="504" spans="2:4">
      <c r="B504" s="1"/>
      <c r="C504" s="1"/>
      <c r="D504" s="1"/>
    </row>
    <row r="505" spans="2:4">
      <c r="B505" s="1"/>
      <c r="C505" s="1"/>
      <c r="D505" s="1"/>
    </row>
    <row r="506" spans="2:4">
      <c r="B506" s="1"/>
      <c r="C506" s="1"/>
      <c r="D506" s="1"/>
    </row>
    <row r="507" spans="2:4">
      <c r="B507" s="1"/>
      <c r="C507" s="1"/>
      <c r="D507" s="1"/>
    </row>
    <row r="508" spans="2:4">
      <c r="B508" s="1"/>
      <c r="C508" s="1"/>
      <c r="D508" s="1"/>
    </row>
    <row r="509" spans="2:4">
      <c r="B509" s="1"/>
      <c r="C509" s="1"/>
      <c r="D509" s="1"/>
    </row>
    <row r="510" spans="2:4">
      <c r="B510" s="1"/>
      <c r="C510" s="1"/>
      <c r="D510" s="1"/>
    </row>
    <row r="511" spans="2:4">
      <c r="B511" s="1"/>
      <c r="C511" s="1"/>
      <c r="D511" s="1"/>
    </row>
    <row r="512" spans="2:4">
      <c r="B512" s="1"/>
      <c r="C512" s="1"/>
      <c r="D512" s="1"/>
    </row>
    <row r="513" spans="2:4">
      <c r="B513" s="1"/>
      <c r="C513" s="1"/>
      <c r="D513" s="1"/>
    </row>
    <row r="514" spans="2:4">
      <c r="B514" s="1"/>
      <c r="C514" s="1"/>
      <c r="D514" s="1"/>
    </row>
    <row r="515" spans="2:4">
      <c r="B515" s="1"/>
      <c r="C515" s="1"/>
      <c r="D515" s="1"/>
    </row>
    <row r="516" spans="2:4">
      <c r="B516" s="1"/>
      <c r="C516" s="1"/>
      <c r="D516" s="1"/>
    </row>
    <row r="517" spans="2:4">
      <c r="B517" s="1"/>
      <c r="C517" s="1"/>
      <c r="D517" s="1"/>
    </row>
    <row r="518" spans="2:4">
      <c r="B518" s="1"/>
      <c r="C518" s="1"/>
      <c r="D518" s="1"/>
    </row>
    <row r="519" spans="2:4">
      <c r="B519" s="1"/>
      <c r="C519" s="1"/>
      <c r="D519" s="1"/>
    </row>
    <row r="520" spans="2:4">
      <c r="B520" s="1"/>
      <c r="C520" s="1"/>
      <c r="D520" s="1"/>
    </row>
    <row r="521" spans="2:4">
      <c r="B521" s="1"/>
      <c r="C521" s="1"/>
      <c r="D521" s="1"/>
    </row>
    <row r="522" spans="2:4">
      <c r="B522" s="1"/>
      <c r="C522" s="1"/>
      <c r="D522" s="1"/>
    </row>
    <row r="523" spans="2:4">
      <c r="B523" s="1"/>
      <c r="C523" s="1"/>
      <c r="D523" s="1"/>
    </row>
    <row r="524" spans="2:4">
      <c r="B524" s="1"/>
      <c r="C524" s="1"/>
      <c r="D524" s="1"/>
    </row>
    <row r="525" spans="2:4">
      <c r="B525" s="1"/>
      <c r="C525" s="1"/>
      <c r="D525" s="1"/>
    </row>
    <row r="526" spans="2:4">
      <c r="B526" s="1"/>
      <c r="C526" s="1"/>
      <c r="D526" s="1"/>
    </row>
    <row r="527" spans="2:4">
      <c r="B527" s="1"/>
      <c r="C527" s="1"/>
      <c r="D527" s="1"/>
    </row>
    <row r="528" spans="2:4">
      <c r="B528" s="1"/>
      <c r="C528" s="1"/>
      <c r="D528" s="1"/>
    </row>
    <row r="529" spans="2:4">
      <c r="B529" s="1"/>
      <c r="C529" s="1"/>
      <c r="D529" s="1"/>
    </row>
    <row r="530" spans="2:4">
      <c r="B530" s="1"/>
      <c r="C530" s="1"/>
      <c r="D530" s="1"/>
    </row>
    <row r="531" spans="2:4">
      <c r="B531" s="1"/>
      <c r="C531" s="1"/>
      <c r="D531" s="1"/>
    </row>
    <row r="532" spans="2:4">
      <c r="B532" s="1"/>
      <c r="C532" s="1"/>
      <c r="D532" s="1"/>
    </row>
    <row r="533" spans="2:4">
      <c r="B533" s="1"/>
      <c r="C533" s="1"/>
      <c r="D533" s="1"/>
    </row>
    <row r="534" spans="2:4">
      <c r="B534" s="1"/>
      <c r="C534" s="1"/>
      <c r="D534" s="1"/>
    </row>
    <row r="535" spans="2:4">
      <c r="B535" s="1"/>
      <c r="C535" s="1"/>
      <c r="D535" s="1"/>
    </row>
    <row r="536" spans="2:4">
      <c r="B536" s="1"/>
      <c r="C536" s="1"/>
      <c r="D536" s="1"/>
    </row>
    <row r="537" spans="2:4">
      <c r="B537" s="1"/>
      <c r="C537" s="1"/>
      <c r="D537" s="1"/>
    </row>
    <row r="538" spans="2:4">
      <c r="B538" s="1"/>
      <c r="C538" s="1"/>
      <c r="D538" s="1"/>
    </row>
    <row r="539" spans="2:4">
      <c r="B539" s="1"/>
      <c r="C539" s="1"/>
      <c r="D539" s="1"/>
    </row>
    <row r="540" spans="2:4">
      <c r="B540" s="1"/>
      <c r="C540" s="1"/>
      <c r="D540" s="1"/>
    </row>
    <row r="541" spans="2:4">
      <c r="B541" s="1"/>
      <c r="C541" s="1"/>
      <c r="D541" s="1"/>
    </row>
    <row r="542" spans="2:4">
      <c r="B542" s="1"/>
      <c r="C542" s="1"/>
      <c r="D542" s="1"/>
    </row>
    <row r="543" spans="2:4">
      <c r="B543" s="1"/>
      <c r="C543" s="1"/>
      <c r="D543" s="1"/>
    </row>
    <row r="544" spans="2:4">
      <c r="B544" s="1"/>
      <c r="C544" s="1"/>
      <c r="D544" s="1"/>
    </row>
    <row r="545" spans="2:4">
      <c r="B545" s="1"/>
      <c r="C545" s="1"/>
      <c r="D545" s="1"/>
    </row>
    <row r="546" spans="2:4">
      <c r="B546" s="1"/>
      <c r="C546" s="1"/>
      <c r="D546" s="1"/>
    </row>
    <row r="547" spans="2:4">
      <c r="B547" s="1"/>
      <c r="C547" s="1"/>
      <c r="D547" s="1"/>
    </row>
    <row r="548" spans="2:4">
      <c r="B548" s="1"/>
      <c r="C548" s="1"/>
      <c r="D548" s="1"/>
    </row>
    <row r="549" spans="2:4">
      <c r="B549" s="1"/>
      <c r="C549" s="1"/>
      <c r="D549" s="1"/>
    </row>
    <row r="550" spans="2:4">
      <c r="B550" s="1"/>
      <c r="C550" s="1"/>
      <c r="D550" s="1"/>
    </row>
    <row r="551" spans="2:4">
      <c r="B551" s="1"/>
      <c r="C551" s="1"/>
      <c r="D551" s="1"/>
    </row>
    <row r="552" spans="2:4">
      <c r="B552" s="1"/>
      <c r="C552" s="1"/>
      <c r="D552" s="1"/>
    </row>
    <row r="553" spans="2:4">
      <c r="B553" s="1"/>
      <c r="C553" s="1"/>
      <c r="D553" s="1"/>
    </row>
    <row r="554" spans="2:4">
      <c r="B554" s="1"/>
      <c r="C554" s="1"/>
      <c r="D554" s="1"/>
    </row>
    <row r="555" spans="2:4">
      <c r="B555" s="1"/>
      <c r="C555" s="1"/>
      <c r="D555" s="1"/>
    </row>
    <row r="556" spans="2:4">
      <c r="B556" s="1"/>
      <c r="C556" s="1"/>
      <c r="D556" s="1"/>
    </row>
    <row r="557" spans="2:4">
      <c r="B557" s="1"/>
      <c r="C557" s="1"/>
      <c r="D557" s="1"/>
    </row>
    <row r="558" spans="2:4">
      <c r="B558" s="1"/>
      <c r="C558" s="1"/>
      <c r="D558" s="1"/>
    </row>
    <row r="559" spans="2:4">
      <c r="B559" s="1"/>
      <c r="C559" s="1"/>
      <c r="D559" s="1"/>
    </row>
    <row r="560" spans="2:4">
      <c r="B560" s="1"/>
      <c r="C560" s="1"/>
      <c r="D560" s="1"/>
    </row>
    <row r="561" spans="2:4">
      <c r="B561" s="1"/>
      <c r="C561" s="1"/>
      <c r="D561" s="1"/>
    </row>
    <row r="562" spans="2:4">
      <c r="B562" s="1"/>
      <c r="C562" s="1"/>
      <c r="D562" s="1"/>
    </row>
    <row r="563" spans="2:4">
      <c r="B563" s="1"/>
      <c r="C563" s="1"/>
      <c r="D563" s="1"/>
    </row>
    <row r="564" spans="2:4">
      <c r="B564" s="1"/>
      <c r="C564" s="1"/>
      <c r="D564" s="1"/>
    </row>
    <row r="565" spans="2:4">
      <c r="B565" s="1"/>
      <c r="C565" s="1"/>
      <c r="D565" s="1"/>
    </row>
    <row r="566" spans="2:4">
      <c r="B566" s="1"/>
      <c r="C566" s="1"/>
      <c r="D566" s="1"/>
    </row>
    <row r="567" spans="2:4">
      <c r="B567" s="1"/>
      <c r="C567" s="1"/>
      <c r="D567" s="1"/>
    </row>
    <row r="568" spans="2:4">
      <c r="B568" s="1"/>
      <c r="C568" s="1"/>
      <c r="D568" s="1"/>
    </row>
    <row r="569" spans="2:4">
      <c r="B569" s="1"/>
      <c r="C569" s="1"/>
      <c r="D569" s="1"/>
    </row>
    <row r="570" spans="2:4">
      <c r="B570" s="1"/>
      <c r="C570" s="1"/>
      <c r="D570" s="1"/>
    </row>
    <row r="571" spans="2:4">
      <c r="B571" s="1"/>
      <c r="C571" s="1"/>
      <c r="D571" s="1"/>
    </row>
    <row r="572" spans="2:4">
      <c r="B572" s="1"/>
      <c r="C572" s="1"/>
      <c r="D572" s="1"/>
    </row>
    <row r="573" spans="2:4">
      <c r="B573" s="1"/>
      <c r="C573" s="1"/>
      <c r="D573" s="1"/>
    </row>
    <row r="574" spans="2:4">
      <c r="B574" s="1"/>
      <c r="C574" s="1"/>
      <c r="D574" s="1"/>
    </row>
    <row r="575" spans="2:4">
      <c r="B575" s="1"/>
      <c r="C575" s="1"/>
      <c r="D575" s="1"/>
    </row>
    <row r="576" spans="2:4">
      <c r="B576" s="1"/>
      <c r="C576" s="1"/>
      <c r="D576" s="1"/>
    </row>
    <row r="577" spans="2:4">
      <c r="B577" s="1"/>
      <c r="C577" s="1"/>
      <c r="D577" s="1"/>
    </row>
    <row r="578" spans="2:4">
      <c r="B578" s="1"/>
      <c r="C578" s="1"/>
      <c r="D578" s="1"/>
    </row>
    <row r="579" spans="2:4">
      <c r="B579" s="1"/>
      <c r="C579" s="1"/>
      <c r="D579" s="1"/>
    </row>
    <row r="580" spans="2:4">
      <c r="B580" s="1"/>
      <c r="C580" s="1"/>
      <c r="D580" s="1"/>
    </row>
    <row r="581" spans="2:4">
      <c r="B581" s="1"/>
      <c r="C581" s="1"/>
      <c r="D581" s="1"/>
    </row>
    <row r="582" spans="2:4">
      <c r="B582" s="1"/>
      <c r="C582" s="1"/>
      <c r="D582" s="1"/>
    </row>
    <row r="583" spans="2:4">
      <c r="B583" s="1"/>
      <c r="C583" s="1"/>
      <c r="D583" s="1"/>
    </row>
    <row r="584" spans="2:4">
      <c r="B584" s="1"/>
      <c r="C584" s="1"/>
      <c r="D584" s="1"/>
    </row>
    <row r="585" spans="2:4">
      <c r="B585" s="1"/>
      <c r="C585" s="1"/>
      <c r="D585" s="1"/>
    </row>
    <row r="586" spans="2:4">
      <c r="B586" s="1"/>
      <c r="C586" s="1"/>
      <c r="D586" s="1"/>
    </row>
    <row r="587" spans="2:4">
      <c r="B587" s="1"/>
      <c r="C587" s="1"/>
      <c r="D587" s="1"/>
    </row>
    <row r="588" spans="2:4">
      <c r="B588" s="1"/>
      <c r="C588" s="1"/>
      <c r="D588" s="1"/>
    </row>
    <row r="589" spans="2:4">
      <c r="B589" s="1"/>
      <c r="C589" s="1"/>
      <c r="D589" s="1"/>
    </row>
    <row r="590" spans="2:4">
      <c r="B590" s="1"/>
      <c r="C590" s="1"/>
      <c r="D590" s="1"/>
    </row>
    <row r="591" spans="2:4">
      <c r="B591" s="1"/>
      <c r="C591" s="1"/>
      <c r="D591" s="1"/>
    </row>
    <row r="592" spans="2:4">
      <c r="B592" s="1"/>
      <c r="C592" s="1"/>
      <c r="D592" s="1"/>
    </row>
    <row r="593" spans="2:4">
      <c r="B593" s="1"/>
      <c r="C593" s="1"/>
      <c r="D593" s="1"/>
    </row>
    <row r="594" spans="2:4">
      <c r="B594" s="1"/>
      <c r="C594" s="1"/>
      <c r="D594" s="1"/>
    </row>
    <row r="595" spans="2:4">
      <c r="B595" s="1"/>
      <c r="C595" s="1"/>
      <c r="D595" s="1"/>
    </row>
    <row r="596" spans="2:4">
      <c r="B596" s="1"/>
      <c r="C596" s="1"/>
      <c r="D596" s="1"/>
    </row>
    <row r="597" spans="2:4">
      <c r="B597" s="1"/>
      <c r="C597" s="1"/>
      <c r="D597" s="1"/>
    </row>
    <row r="598" spans="2:4">
      <c r="B598" s="1"/>
      <c r="C598" s="1"/>
      <c r="D598" s="1"/>
    </row>
    <row r="599" spans="2:4">
      <c r="B599" s="1"/>
      <c r="C599" s="1"/>
      <c r="D599" s="1"/>
    </row>
    <row r="600" spans="2:4">
      <c r="B600" s="1"/>
      <c r="C600" s="1"/>
      <c r="D600" s="1"/>
    </row>
    <row r="601" spans="2:4">
      <c r="B601" s="1"/>
      <c r="C601" s="1"/>
      <c r="D601" s="1"/>
    </row>
    <row r="602" spans="2:4">
      <c r="B602" s="1"/>
      <c r="C602" s="1"/>
      <c r="D602" s="1"/>
    </row>
    <row r="603" spans="2:4">
      <c r="B603" s="1"/>
      <c r="C603" s="1"/>
      <c r="D603" s="1"/>
    </row>
    <row r="604" spans="2:4">
      <c r="B604" s="1"/>
      <c r="C604" s="1"/>
      <c r="D604" s="1"/>
    </row>
    <row r="605" spans="2:4">
      <c r="B605" s="1"/>
      <c r="C605" s="1"/>
      <c r="D605" s="1"/>
    </row>
    <row r="606" spans="2:4">
      <c r="B606" s="1"/>
      <c r="C606" s="1"/>
      <c r="D606" s="1"/>
    </row>
    <row r="607" spans="2:4">
      <c r="B607" s="1"/>
      <c r="C607" s="1"/>
      <c r="D607" s="1"/>
    </row>
    <row r="608" spans="2:4">
      <c r="B608" s="1"/>
      <c r="C608" s="1"/>
      <c r="D608" s="1"/>
    </row>
    <row r="609" spans="2:4">
      <c r="B609" s="1"/>
      <c r="C609" s="1"/>
      <c r="D609" s="1"/>
    </row>
    <row r="610" spans="2:4">
      <c r="B610" s="1"/>
      <c r="C610" s="1"/>
      <c r="D610" s="1"/>
    </row>
    <row r="611" spans="2:4">
      <c r="B611" s="1"/>
      <c r="C611" s="1"/>
      <c r="D611" s="1"/>
    </row>
    <row r="612" spans="2:4">
      <c r="B612" s="1"/>
      <c r="C612" s="1"/>
      <c r="D612" s="1"/>
    </row>
    <row r="613" spans="2:4">
      <c r="B613" s="1"/>
      <c r="C613" s="1"/>
      <c r="D613" s="1"/>
    </row>
    <row r="614" spans="2:4">
      <c r="B614" s="1"/>
      <c r="C614" s="1"/>
      <c r="D614" s="1"/>
    </row>
    <row r="615" spans="2:4">
      <c r="B615" s="1"/>
      <c r="C615" s="1"/>
      <c r="D615" s="1"/>
    </row>
    <row r="616" spans="2:4">
      <c r="B616" s="1"/>
      <c r="C616" s="1"/>
      <c r="D616" s="1"/>
    </row>
    <row r="617" spans="2:4">
      <c r="B617" s="1"/>
      <c r="C617" s="1"/>
      <c r="D617" s="1"/>
    </row>
    <row r="618" spans="2:4">
      <c r="B618" s="1"/>
      <c r="C618" s="1"/>
      <c r="D618" s="1"/>
    </row>
    <row r="619" spans="2:4">
      <c r="B619" s="1"/>
      <c r="C619" s="1"/>
      <c r="D619" s="1"/>
    </row>
    <row r="620" spans="2:4">
      <c r="B620" s="1"/>
      <c r="C620" s="1"/>
      <c r="D620" s="1"/>
    </row>
    <row r="621" spans="2:4">
      <c r="B621" s="1"/>
      <c r="C621" s="1"/>
      <c r="D621" s="1"/>
    </row>
    <row r="622" spans="2:4">
      <c r="B622" s="1"/>
      <c r="C622" s="1"/>
      <c r="D622" s="1"/>
    </row>
    <row r="623" spans="2:4">
      <c r="B623" s="1"/>
      <c r="C623" s="1"/>
      <c r="D623" s="1"/>
    </row>
    <row r="624" spans="2:4">
      <c r="B624" s="1"/>
      <c r="C624" s="1"/>
      <c r="D624" s="1"/>
    </row>
    <row r="625" spans="2:4">
      <c r="B625" s="1"/>
      <c r="C625" s="1"/>
      <c r="D625" s="1"/>
    </row>
    <row r="626" spans="2:4">
      <c r="B626" s="1"/>
      <c r="C626" s="1"/>
      <c r="D626" s="1"/>
    </row>
    <row r="627" spans="2:4">
      <c r="B627" s="1"/>
      <c r="C627" s="1"/>
      <c r="D627" s="1"/>
    </row>
    <row r="628" spans="2:4">
      <c r="B628" s="1"/>
      <c r="C628" s="1"/>
      <c r="D628" s="1"/>
    </row>
    <row r="629" spans="2:4">
      <c r="B629" s="1"/>
      <c r="C629" s="1"/>
      <c r="D629" s="1"/>
    </row>
    <row r="630" spans="2:4">
      <c r="B630" s="1"/>
      <c r="C630" s="1"/>
      <c r="D630" s="1"/>
    </row>
    <row r="631" spans="2:4">
      <c r="B631" s="1"/>
      <c r="C631" s="1"/>
      <c r="D631" s="1"/>
    </row>
    <row r="632" spans="2:4">
      <c r="B632" s="1"/>
      <c r="C632" s="1"/>
      <c r="D632" s="1"/>
    </row>
    <row r="633" spans="2:4">
      <c r="B633" s="1"/>
      <c r="C633" s="1"/>
      <c r="D633" s="1"/>
    </row>
    <row r="634" spans="2:4">
      <c r="B634" s="1"/>
      <c r="C634" s="1"/>
      <c r="D634" s="1"/>
    </row>
    <row r="635" spans="2:4">
      <c r="B635" s="1"/>
      <c r="C635" s="1"/>
      <c r="D635" s="1"/>
    </row>
    <row r="636" spans="2:4">
      <c r="B636" s="1"/>
      <c r="C636" s="1"/>
      <c r="D636" s="1"/>
    </row>
    <row r="637" spans="2:4">
      <c r="B637" s="1"/>
      <c r="C637" s="1"/>
      <c r="D637" s="1"/>
    </row>
    <row r="638" spans="2:4">
      <c r="B638" s="1"/>
      <c r="C638" s="1"/>
      <c r="D638" s="1"/>
    </row>
    <row r="639" spans="2:4">
      <c r="B639" s="1"/>
      <c r="C639" s="1"/>
      <c r="D639" s="1"/>
    </row>
    <row r="640" spans="2:4">
      <c r="B640" s="1"/>
      <c r="C640" s="1"/>
      <c r="D640" s="1"/>
    </row>
    <row r="641" spans="2:4">
      <c r="B641" s="1"/>
      <c r="C641" s="1"/>
      <c r="D641" s="1"/>
    </row>
    <row r="642" spans="2:4">
      <c r="B642" s="1"/>
      <c r="C642" s="1"/>
      <c r="D642" s="1"/>
    </row>
    <row r="643" spans="2:4">
      <c r="B643" s="1"/>
      <c r="C643" s="1"/>
      <c r="D643" s="1"/>
    </row>
    <row r="644" spans="2:4">
      <c r="B644" s="1"/>
      <c r="C644" s="1"/>
      <c r="D644" s="1"/>
    </row>
    <row r="645" spans="2:4">
      <c r="B645" s="1"/>
      <c r="C645" s="1"/>
      <c r="D645" s="1"/>
    </row>
    <row r="646" spans="2:4">
      <c r="B646" s="1"/>
      <c r="C646" s="1"/>
      <c r="D646" s="1"/>
    </row>
    <row r="647" spans="2:4">
      <c r="B647" s="1"/>
      <c r="C647" s="1"/>
      <c r="D647" s="1"/>
    </row>
    <row r="648" spans="2:4">
      <c r="B648" s="1"/>
      <c r="C648" s="1"/>
      <c r="D648" s="1"/>
    </row>
    <row r="649" spans="2:4">
      <c r="B649" s="1"/>
      <c r="C649" s="1"/>
      <c r="D649" s="1"/>
    </row>
    <row r="650" spans="2:4">
      <c r="B650" s="1"/>
      <c r="C650" s="1"/>
      <c r="D650" s="1"/>
    </row>
    <row r="651" spans="2:4">
      <c r="B651" s="1"/>
      <c r="C651" s="1"/>
      <c r="D651" s="1"/>
    </row>
    <row r="652" spans="2:4">
      <c r="B652" s="1"/>
      <c r="C652" s="1"/>
      <c r="D652" s="1"/>
    </row>
    <row r="653" spans="2:4">
      <c r="B653" s="1"/>
      <c r="C653" s="1"/>
      <c r="D653" s="1"/>
    </row>
    <row r="654" spans="2:4">
      <c r="B654" s="1"/>
      <c r="C654" s="1"/>
      <c r="D654" s="1"/>
    </row>
    <row r="655" spans="2:4">
      <c r="B655" s="1"/>
      <c r="C655" s="1"/>
      <c r="D655" s="1"/>
    </row>
    <row r="656" spans="2:4">
      <c r="B656" s="1"/>
      <c r="C656" s="1"/>
      <c r="D656" s="1"/>
    </row>
    <row r="657" spans="2:4">
      <c r="B657" s="1"/>
      <c r="C657" s="1"/>
      <c r="D657" s="1"/>
    </row>
    <row r="658" spans="2:4">
      <c r="B658" s="1"/>
      <c r="C658" s="1"/>
      <c r="D658" s="1"/>
    </row>
    <row r="659" spans="2:4">
      <c r="B659" s="1"/>
      <c r="C659" s="1"/>
      <c r="D659" s="1"/>
    </row>
    <row r="660" spans="2:4">
      <c r="B660" s="1"/>
      <c r="C660" s="1"/>
      <c r="D660" s="1"/>
    </row>
    <row r="661" spans="2:4">
      <c r="B661" s="1"/>
      <c r="C661" s="1"/>
      <c r="D661" s="1"/>
    </row>
    <row r="662" spans="2:4">
      <c r="B662" s="1"/>
      <c r="C662" s="1"/>
      <c r="D662" s="1"/>
    </row>
    <row r="663" spans="2:4">
      <c r="B663" s="1"/>
      <c r="C663" s="1"/>
      <c r="D663" s="1"/>
    </row>
    <row r="664" spans="2:4">
      <c r="B664" s="1"/>
      <c r="C664" s="1"/>
      <c r="D664" s="1"/>
    </row>
    <row r="665" spans="2:4">
      <c r="B665" s="1"/>
      <c r="C665" s="1"/>
      <c r="D665" s="1"/>
    </row>
    <row r="666" spans="2:4">
      <c r="B666" s="1"/>
      <c r="C666" s="1"/>
      <c r="D666" s="1"/>
    </row>
    <row r="667" spans="2:4">
      <c r="B667" s="1"/>
      <c r="C667" s="1"/>
      <c r="D667" s="1"/>
    </row>
    <row r="668" spans="2:4">
      <c r="B668" s="1"/>
      <c r="C668" s="1"/>
      <c r="D668" s="1"/>
    </row>
    <row r="669" spans="2:4">
      <c r="B669" s="1"/>
      <c r="C669" s="1"/>
      <c r="D669" s="1"/>
    </row>
    <row r="670" spans="2:4">
      <c r="B670" s="1"/>
      <c r="C670" s="1"/>
      <c r="D670" s="1"/>
    </row>
    <row r="671" spans="2:4">
      <c r="B671" s="1"/>
      <c r="C671" s="1"/>
      <c r="D671" s="1"/>
    </row>
    <row r="672" spans="2:4">
      <c r="B672" s="1"/>
      <c r="C672" s="1"/>
      <c r="D672" s="1"/>
    </row>
    <row r="673" spans="2:4">
      <c r="B673" s="1"/>
      <c r="C673" s="1"/>
      <c r="D673" s="1"/>
    </row>
    <row r="674" spans="2:4">
      <c r="B674" s="1"/>
      <c r="C674" s="1"/>
      <c r="D674" s="1"/>
    </row>
    <row r="675" spans="2:4">
      <c r="B675" s="1"/>
      <c r="C675" s="1"/>
      <c r="D675" s="1"/>
    </row>
    <row r="676" spans="2:4">
      <c r="B676" s="1"/>
      <c r="C676" s="1"/>
      <c r="D676" s="1"/>
    </row>
    <row r="677" spans="2:4">
      <c r="B677" s="1"/>
      <c r="C677" s="1"/>
      <c r="D677" s="1"/>
    </row>
    <row r="678" spans="2:4">
      <c r="B678" s="1"/>
      <c r="C678" s="1"/>
      <c r="D678" s="1"/>
    </row>
    <row r="679" spans="2:4">
      <c r="B679" s="1"/>
      <c r="C679" s="1"/>
      <c r="D679" s="1"/>
    </row>
    <row r="680" spans="2:4">
      <c r="B680" s="1"/>
      <c r="C680" s="1"/>
      <c r="D680" s="1"/>
    </row>
    <row r="681" spans="2:4">
      <c r="B681" s="1"/>
      <c r="C681" s="1"/>
      <c r="D681" s="1"/>
    </row>
    <row r="682" spans="2:4">
      <c r="B682" s="1"/>
      <c r="C682" s="1"/>
      <c r="D682" s="1"/>
    </row>
    <row r="683" spans="2:4">
      <c r="B683" s="1"/>
      <c r="C683" s="1"/>
      <c r="D683" s="1"/>
    </row>
    <row r="684" spans="2:4">
      <c r="B684" s="1"/>
      <c r="C684" s="1"/>
      <c r="D684" s="1"/>
    </row>
    <row r="685" spans="2:4">
      <c r="B685" s="1"/>
      <c r="C685" s="1"/>
      <c r="D685" s="1"/>
    </row>
    <row r="686" spans="2:4">
      <c r="B686" s="1"/>
      <c r="C686" s="1"/>
      <c r="D686" s="1"/>
    </row>
    <row r="687" spans="2:4">
      <c r="B687" s="1"/>
      <c r="C687" s="1"/>
      <c r="D687" s="1"/>
    </row>
    <row r="688" spans="2:4">
      <c r="B688" s="1"/>
      <c r="C688" s="1"/>
      <c r="D688" s="1"/>
    </row>
    <row r="689" spans="2:4">
      <c r="B689" s="1"/>
      <c r="C689" s="1"/>
      <c r="D689" s="1"/>
    </row>
    <row r="690" spans="2:4">
      <c r="B690" s="1"/>
      <c r="C690" s="1"/>
      <c r="D690" s="1"/>
    </row>
    <row r="691" spans="2:4">
      <c r="B691" s="1"/>
      <c r="C691" s="1"/>
      <c r="D691" s="1"/>
    </row>
    <row r="692" spans="2:4">
      <c r="B692" s="1"/>
      <c r="C692" s="1"/>
      <c r="D692" s="1"/>
    </row>
    <row r="693" spans="2:4">
      <c r="B693" s="1"/>
      <c r="C693" s="1"/>
      <c r="D693" s="1"/>
    </row>
    <row r="694" spans="2:4">
      <c r="B694" s="1"/>
      <c r="C694" s="1"/>
      <c r="D694" s="1"/>
    </row>
    <row r="695" spans="2:4">
      <c r="B695" s="1"/>
      <c r="C695" s="1"/>
      <c r="D695" s="1"/>
    </row>
    <row r="696" spans="2:4">
      <c r="B696" s="1"/>
      <c r="C696" s="1"/>
      <c r="D696" s="1"/>
    </row>
    <row r="697" spans="2:4">
      <c r="B697" s="1"/>
      <c r="C697" s="1"/>
      <c r="D697" s="1"/>
    </row>
    <row r="698" spans="2:4">
      <c r="B698" s="1"/>
      <c r="C698" s="1"/>
      <c r="D698" s="1"/>
    </row>
    <row r="699" spans="2:4">
      <c r="B699" s="1"/>
      <c r="C699" s="1"/>
      <c r="D699" s="1"/>
    </row>
    <row r="700" spans="2:4">
      <c r="B700" s="1"/>
      <c r="C700" s="1"/>
      <c r="D700" s="1"/>
    </row>
    <row r="701" spans="2:4">
      <c r="B701" s="1"/>
      <c r="C701" s="1"/>
      <c r="D701" s="1"/>
    </row>
    <row r="702" spans="2:4">
      <c r="B702" s="1"/>
      <c r="C702" s="1"/>
      <c r="D702" s="1"/>
    </row>
    <row r="703" spans="2:4">
      <c r="B703" s="1"/>
      <c r="C703" s="1"/>
      <c r="D703" s="1"/>
    </row>
    <row r="704" spans="2:4">
      <c r="B704" s="1"/>
      <c r="C704" s="1"/>
      <c r="D704" s="1"/>
    </row>
    <row r="705" spans="2:4">
      <c r="B705" s="1"/>
      <c r="C705" s="1"/>
      <c r="D705" s="1"/>
    </row>
    <row r="706" spans="2:4">
      <c r="B706" s="1"/>
      <c r="C706" s="1"/>
      <c r="D706" s="1"/>
    </row>
    <row r="707" spans="2:4">
      <c r="B707" s="1"/>
      <c r="C707" s="1"/>
      <c r="D707" s="1"/>
    </row>
    <row r="708" spans="2:4">
      <c r="B708" s="1"/>
      <c r="C708" s="1"/>
      <c r="D708" s="1"/>
    </row>
    <row r="709" spans="2:4">
      <c r="B709" s="1"/>
      <c r="C709" s="1"/>
      <c r="D709" s="1"/>
    </row>
    <row r="710" spans="2:4">
      <c r="B710" s="1"/>
      <c r="C710" s="1"/>
      <c r="D710" s="1"/>
    </row>
    <row r="711" spans="2:4">
      <c r="B711" s="1"/>
      <c r="C711" s="1"/>
      <c r="D711" s="1"/>
    </row>
    <row r="712" spans="2:4">
      <c r="B712" s="1"/>
      <c r="C712" s="1"/>
      <c r="D712" s="1"/>
    </row>
    <row r="713" spans="2:4">
      <c r="B713" s="1"/>
      <c r="C713" s="1"/>
      <c r="D713" s="1"/>
    </row>
    <row r="714" spans="2:4">
      <c r="B714" s="1"/>
      <c r="C714" s="1"/>
      <c r="D714" s="1"/>
    </row>
    <row r="715" spans="2:4">
      <c r="B715" s="1"/>
      <c r="C715" s="1"/>
      <c r="D715" s="1"/>
    </row>
    <row r="716" spans="2:4">
      <c r="B716" s="1"/>
      <c r="C716" s="1"/>
      <c r="D716" s="1"/>
    </row>
    <row r="717" spans="2:4">
      <c r="B717" s="1"/>
      <c r="C717" s="1"/>
      <c r="D717" s="1"/>
    </row>
    <row r="718" spans="2:4">
      <c r="B718" s="1"/>
      <c r="C718" s="1"/>
      <c r="D718" s="1"/>
    </row>
    <row r="719" spans="2:4">
      <c r="B719" s="1"/>
      <c r="C719" s="1"/>
      <c r="D719" s="1"/>
    </row>
    <row r="720" spans="2:4">
      <c r="B720" s="1"/>
      <c r="C720" s="1"/>
      <c r="D720" s="1"/>
    </row>
    <row r="721" spans="2:4">
      <c r="B721" s="1"/>
      <c r="C721" s="1"/>
      <c r="D721" s="1"/>
    </row>
    <row r="722" spans="2:4">
      <c r="B722" s="1"/>
      <c r="C722" s="1"/>
      <c r="D722" s="1"/>
    </row>
    <row r="723" spans="2:4">
      <c r="B723" s="1"/>
      <c r="C723" s="1"/>
      <c r="D723" s="1"/>
    </row>
    <row r="724" spans="2:4">
      <c r="B724" s="1"/>
      <c r="C724" s="1"/>
      <c r="D724" s="1"/>
    </row>
    <row r="725" spans="2:4">
      <c r="B725" s="1"/>
      <c r="C725" s="1"/>
      <c r="D725" s="1"/>
    </row>
    <row r="726" spans="2:4">
      <c r="B726" s="1"/>
      <c r="C726" s="1"/>
      <c r="D726" s="1"/>
    </row>
    <row r="727" spans="2:4">
      <c r="B727" s="1"/>
      <c r="C727" s="1"/>
      <c r="D727" s="1"/>
    </row>
    <row r="728" spans="2:4">
      <c r="B728" s="1"/>
      <c r="C728" s="1"/>
      <c r="D728" s="1"/>
    </row>
    <row r="729" spans="2:4">
      <c r="B729" s="1"/>
      <c r="C729" s="1"/>
      <c r="D729" s="1"/>
    </row>
    <row r="730" spans="2:4">
      <c r="B730" s="1"/>
      <c r="C730" s="1"/>
      <c r="D730" s="1"/>
    </row>
    <row r="731" spans="2:4">
      <c r="B731" s="1"/>
      <c r="C731" s="1"/>
      <c r="D731" s="1"/>
    </row>
    <row r="732" spans="2:4">
      <c r="B732" s="1"/>
      <c r="C732" s="1"/>
      <c r="D732" s="1"/>
    </row>
    <row r="733" spans="2:4">
      <c r="B733" s="1"/>
      <c r="C733" s="1"/>
      <c r="D733" s="1"/>
    </row>
    <row r="734" spans="2:4">
      <c r="B734" s="1"/>
      <c r="C734" s="1"/>
      <c r="D734" s="1"/>
    </row>
    <row r="735" spans="2:4">
      <c r="B735" s="1"/>
      <c r="C735" s="1"/>
      <c r="D735" s="1"/>
    </row>
    <row r="736" spans="2:4">
      <c r="B736" s="1"/>
      <c r="C736" s="1"/>
      <c r="D736" s="1"/>
    </row>
    <row r="737" spans="2:4">
      <c r="B737" s="1"/>
      <c r="C737" s="1"/>
      <c r="D737" s="1"/>
    </row>
    <row r="738" spans="2:4">
      <c r="B738" s="1"/>
      <c r="C738" s="1"/>
      <c r="D738" s="1"/>
    </row>
    <row r="739" spans="2:4">
      <c r="B739" s="1"/>
      <c r="C739" s="1"/>
      <c r="D739" s="1"/>
    </row>
    <row r="740" spans="2:4">
      <c r="B740" s="1"/>
      <c r="C740" s="1"/>
      <c r="D740" s="1"/>
    </row>
    <row r="741" spans="2:4">
      <c r="B741" s="1"/>
      <c r="C741" s="1"/>
      <c r="D741" s="1"/>
    </row>
    <row r="742" spans="2:4">
      <c r="B742" s="1"/>
      <c r="C742" s="1"/>
      <c r="D742" s="1"/>
    </row>
    <row r="743" spans="2:4">
      <c r="B743" s="1"/>
      <c r="C743" s="1"/>
      <c r="D743" s="1"/>
    </row>
    <row r="744" spans="2:4">
      <c r="B744" s="1"/>
      <c r="C744" s="1"/>
      <c r="D744" s="1"/>
    </row>
    <row r="745" spans="2:4">
      <c r="B745" s="1"/>
      <c r="C745" s="1"/>
      <c r="D745" s="1"/>
    </row>
    <row r="746" spans="2:4">
      <c r="B746" s="1"/>
      <c r="C746" s="1"/>
      <c r="D746" s="1"/>
    </row>
    <row r="747" spans="2:4">
      <c r="B747" s="1"/>
      <c r="C747" s="1"/>
      <c r="D747" s="1"/>
    </row>
    <row r="748" spans="2:4">
      <c r="B748" s="1"/>
      <c r="C748" s="1"/>
      <c r="D748" s="1"/>
    </row>
    <row r="749" spans="2:4">
      <c r="B749" s="1"/>
      <c r="C749" s="1"/>
      <c r="D749" s="1"/>
    </row>
    <row r="750" spans="2:4">
      <c r="B750" s="1"/>
      <c r="C750" s="1"/>
      <c r="D750" s="1"/>
    </row>
    <row r="751" spans="2:4">
      <c r="B751" s="1"/>
      <c r="C751" s="1"/>
      <c r="D751" s="1"/>
    </row>
    <row r="752" spans="2:4">
      <c r="B752" s="1"/>
      <c r="C752" s="1"/>
      <c r="D752" s="1"/>
    </row>
    <row r="753" spans="2:4">
      <c r="B753" s="1"/>
      <c r="C753" s="1"/>
      <c r="D753" s="1"/>
    </row>
    <row r="754" spans="2:4">
      <c r="B754" s="1"/>
      <c r="C754" s="1"/>
      <c r="D754" s="1"/>
    </row>
    <row r="755" spans="2:4">
      <c r="B755" s="1"/>
      <c r="C755" s="1"/>
      <c r="D755" s="1"/>
    </row>
    <row r="756" spans="2:4">
      <c r="B756" s="1"/>
      <c r="C756" s="1"/>
      <c r="D756" s="1"/>
    </row>
    <row r="757" spans="2:4">
      <c r="B757" s="1"/>
      <c r="C757" s="1"/>
      <c r="D757" s="1"/>
    </row>
    <row r="758" spans="2:4">
      <c r="B758" s="1"/>
      <c r="C758" s="1"/>
      <c r="D758" s="1"/>
    </row>
    <row r="759" spans="2:4">
      <c r="B759" s="1"/>
      <c r="C759" s="1"/>
      <c r="D759" s="1"/>
    </row>
    <row r="760" spans="2:4">
      <c r="B760" s="1"/>
      <c r="C760" s="1"/>
      <c r="D760" s="1"/>
    </row>
    <row r="761" spans="2:4">
      <c r="B761" s="1"/>
      <c r="C761" s="1"/>
      <c r="D761" s="1"/>
    </row>
    <row r="762" spans="2:4">
      <c r="B762" s="1"/>
      <c r="C762" s="1"/>
      <c r="D762" s="1"/>
    </row>
    <row r="763" spans="2:4">
      <c r="B763" s="1"/>
      <c r="C763" s="1"/>
      <c r="D763" s="1"/>
    </row>
    <row r="764" spans="2:4">
      <c r="B764" s="1"/>
      <c r="C764" s="1"/>
      <c r="D764" s="1"/>
    </row>
    <row r="765" spans="2:4">
      <c r="B765" s="1"/>
      <c r="C765" s="1"/>
      <c r="D765" s="1"/>
    </row>
    <row r="766" spans="2:4">
      <c r="B766" s="1"/>
      <c r="C766" s="1"/>
      <c r="D766" s="1"/>
    </row>
    <row r="767" spans="2:4">
      <c r="B767" s="1"/>
      <c r="C767" s="1"/>
      <c r="D767" s="1"/>
    </row>
    <row r="768" spans="2:4">
      <c r="B768" s="1"/>
      <c r="C768" s="1"/>
      <c r="D768" s="1"/>
    </row>
    <row r="769" spans="2:4">
      <c r="B769" s="1"/>
      <c r="C769" s="1"/>
      <c r="D769" s="1"/>
    </row>
    <row r="770" spans="2:4">
      <c r="B770" s="1"/>
      <c r="C770" s="1"/>
      <c r="D770" s="1"/>
    </row>
    <row r="771" spans="2:4">
      <c r="B771" s="1"/>
      <c r="C771" s="1"/>
      <c r="D771" s="1"/>
    </row>
    <row r="772" spans="2:4">
      <c r="B772" s="1"/>
      <c r="C772" s="1"/>
      <c r="D772" s="1"/>
    </row>
    <row r="773" spans="2:4">
      <c r="B773" s="1"/>
      <c r="C773" s="1"/>
      <c r="D773" s="1"/>
    </row>
    <row r="774" spans="2:4">
      <c r="B774" s="1"/>
      <c r="C774" s="1"/>
      <c r="D774" s="1"/>
    </row>
    <row r="775" spans="2:4">
      <c r="B775" s="1"/>
      <c r="C775" s="1"/>
      <c r="D775" s="1"/>
    </row>
    <row r="776" spans="2:4">
      <c r="B776" s="1"/>
      <c r="C776" s="1"/>
      <c r="D776" s="1"/>
    </row>
    <row r="777" spans="2:4">
      <c r="B777" s="1"/>
      <c r="C777" s="1"/>
      <c r="D777" s="1"/>
    </row>
    <row r="778" spans="2:4">
      <c r="B778" s="1"/>
      <c r="C778" s="1"/>
      <c r="D778" s="1"/>
    </row>
    <row r="779" spans="2:4">
      <c r="B779" s="1"/>
      <c r="C779" s="1"/>
      <c r="D779" s="1"/>
    </row>
    <row r="780" spans="2:4">
      <c r="B780" s="1"/>
      <c r="C780" s="1"/>
      <c r="D780" s="1"/>
    </row>
    <row r="781" spans="2:4">
      <c r="B781" s="1"/>
      <c r="C781" s="1"/>
      <c r="D781" s="1"/>
    </row>
    <row r="782" spans="2:4">
      <c r="B782" s="1"/>
      <c r="C782" s="1"/>
      <c r="D782" s="1"/>
    </row>
    <row r="783" spans="2:4">
      <c r="B783" s="1"/>
      <c r="C783" s="1"/>
      <c r="D783" s="1"/>
    </row>
    <row r="784" spans="2:4">
      <c r="B784" s="1"/>
      <c r="C784" s="1"/>
      <c r="D784" s="1"/>
    </row>
    <row r="785" spans="2:4">
      <c r="B785" s="1"/>
      <c r="C785" s="1"/>
      <c r="D785" s="1"/>
    </row>
    <row r="786" spans="2:4">
      <c r="B786" s="1"/>
      <c r="C786" s="1"/>
      <c r="D786" s="1"/>
    </row>
    <row r="787" spans="2:4">
      <c r="B787" s="1"/>
      <c r="C787" s="1"/>
      <c r="D787" s="1"/>
    </row>
    <row r="788" spans="2:4">
      <c r="B788" s="1"/>
      <c r="C788" s="1"/>
      <c r="D788" s="1"/>
    </row>
    <row r="789" spans="2:4">
      <c r="B789" s="1"/>
      <c r="C789" s="1"/>
      <c r="D789" s="1"/>
    </row>
    <row r="790" spans="2:4">
      <c r="B790" s="1"/>
      <c r="C790" s="1"/>
      <c r="D790" s="1"/>
    </row>
    <row r="791" spans="2:4">
      <c r="B791" s="1"/>
      <c r="C791" s="1"/>
      <c r="D791" s="1"/>
    </row>
    <row r="792" spans="2:4">
      <c r="B792" s="1"/>
      <c r="C792" s="1"/>
      <c r="D792" s="1"/>
    </row>
    <row r="793" spans="2:4">
      <c r="B793" s="1"/>
      <c r="C793" s="1"/>
      <c r="D793" s="1"/>
    </row>
    <row r="794" spans="2:4">
      <c r="B794" s="1"/>
      <c r="C794" s="1"/>
      <c r="D794" s="1"/>
    </row>
    <row r="795" spans="2:4">
      <c r="B795" s="1"/>
      <c r="C795" s="1"/>
      <c r="D795" s="1"/>
    </row>
    <row r="796" spans="2:4">
      <c r="B796" s="1"/>
      <c r="C796" s="1"/>
      <c r="D796" s="1"/>
    </row>
    <row r="797" spans="2:4">
      <c r="B797" s="1"/>
      <c r="C797" s="1"/>
      <c r="D797" s="1"/>
    </row>
    <row r="798" spans="2:4">
      <c r="B798" s="1"/>
      <c r="C798" s="1"/>
      <c r="D798" s="1"/>
    </row>
    <row r="799" spans="2:4">
      <c r="B799" s="1"/>
      <c r="C799" s="1"/>
      <c r="D799" s="1"/>
    </row>
    <row r="800" spans="2:4">
      <c r="B800" s="1"/>
      <c r="C800" s="1"/>
      <c r="D800" s="1"/>
    </row>
    <row r="801" spans="2:4">
      <c r="B801" s="1"/>
      <c r="C801" s="1"/>
      <c r="D801" s="1"/>
    </row>
    <row r="802" spans="2:4">
      <c r="B802" s="1"/>
      <c r="C802" s="1"/>
      <c r="D802" s="1"/>
    </row>
    <row r="803" spans="2:4">
      <c r="B803" s="1"/>
      <c r="C803" s="1"/>
      <c r="D803" s="1"/>
    </row>
    <row r="804" spans="2:4">
      <c r="B804" s="1"/>
      <c r="C804" s="1"/>
      <c r="D804" s="1"/>
    </row>
    <row r="805" spans="2:4">
      <c r="B805" s="1"/>
      <c r="C805" s="1"/>
      <c r="D805" s="1"/>
    </row>
    <row r="806" spans="2:4">
      <c r="B806" s="1"/>
      <c r="C806" s="1"/>
      <c r="D806" s="1"/>
    </row>
    <row r="807" spans="2:4">
      <c r="B807" s="1"/>
      <c r="C807" s="1"/>
      <c r="D807" s="1"/>
    </row>
    <row r="808" spans="2:4">
      <c r="B808" s="1"/>
      <c r="C808" s="1"/>
      <c r="D808" s="1"/>
    </row>
    <row r="809" spans="2:4">
      <c r="B809" s="1"/>
      <c r="C809" s="1"/>
      <c r="D809" s="1"/>
    </row>
    <row r="810" spans="2:4">
      <c r="B810" s="1"/>
      <c r="C810" s="1"/>
      <c r="D810" s="1"/>
    </row>
    <row r="811" spans="2:4">
      <c r="B811" s="1"/>
      <c r="C811" s="1"/>
      <c r="D811" s="1"/>
    </row>
    <row r="812" spans="2:4">
      <c r="B812" s="1"/>
      <c r="C812" s="1"/>
      <c r="D812" s="1"/>
    </row>
    <row r="813" spans="2:4">
      <c r="B813" s="1"/>
      <c r="C813" s="1"/>
      <c r="D813" s="1"/>
    </row>
    <row r="814" spans="2:4">
      <c r="B814" s="1"/>
      <c r="C814" s="1"/>
      <c r="D814" s="1"/>
    </row>
    <row r="815" spans="2:4">
      <c r="B815" s="1"/>
      <c r="C815" s="1"/>
      <c r="D815" s="1"/>
    </row>
    <row r="816" spans="2:4">
      <c r="B816" s="1"/>
      <c r="C816" s="1"/>
      <c r="D816" s="1"/>
    </row>
    <row r="817" spans="2:4">
      <c r="B817" s="1"/>
      <c r="C817" s="1"/>
      <c r="D817" s="1"/>
    </row>
    <row r="818" spans="2:4">
      <c r="B818" s="1"/>
      <c r="C818" s="1"/>
      <c r="D818" s="1"/>
    </row>
    <row r="819" spans="2:4">
      <c r="B819" s="1"/>
      <c r="C819" s="1"/>
      <c r="D819" s="1"/>
    </row>
    <row r="820" spans="2:4">
      <c r="B820" s="1"/>
      <c r="C820" s="1"/>
      <c r="D820" s="1"/>
    </row>
    <row r="821" spans="2:4">
      <c r="B821" s="1"/>
      <c r="C821" s="1"/>
      <c r="D821" s="1"/>
    </row>
    <row r="822" spans="2:4">
      <c r="B822" s="1"/>
      <c r="C822" s="1"/>
      <c r="D822" s="1"/>
    </row>
    <row r="823" spans="2:4">
      <c r="B823" s="1"/>
      <c r="C823" s="1"/>
      <c r="D823" s="1"/>
    </row>
    <row r="824" spans="2:4">
      <c r="B824" s="1"/>
      <c r="C824" s="1"/>
      <c r="D824" s="1"/>
    </row>
    <row r="825" spans="2:4">
      <c r="B825" s="1"/>
      <c r="C825" s="1"/>
      <c r="D825" s="1"/>
    </row>
    <row r="826" spans="2:4">
      <c r="B826" s="1"/>
      <c r="C826" s="1"/>
      <c r="D826" s="1"/>
    </row>
    <row r="827" spans="2:4">
      <c r="B827" s="1"/>
      <c r="C827" s="1"/>
      <c r="D827" s="1"/>
    </row>
    <row r="828" spans="2:4">
      <c r="B828" s="1"/>
      <c r="C828" s="1"/>
      <c r="D828" s="1"/>
    </row>
    <row r="829" spans="2:4">
      <c r="B829" s="1"/>
      <c r="C829" s="1"/>
      <c r="D829" s="1"/>
    </row>
    <row r="830" spans="2:4">
      <c r="B830" s="1"/>
      <c r="C830" s="1"/>
      <c r="D830" s="1"/>
    </row>
    <row r="831" spans="2:4">
      <c r="B831" s="1"/>
      <c r="C831" s="1"/>
      <c r="D831" s="1"/>
    </row>
    <row r="832" spans="2:4">
      <c r="B832" s="1"/>
      <c r="C832" s="1"/>
      <c r="D832" s="1"/>
    </row>
    <row r="833" spans="2:4">
      <c r="B833" s="1"/>
      <c r="C833" s="1"/>
      <c r="D833" s="1"/>
    </row>
    <row r="834" spans="2:4">
      <c r="B834" s="1"/>
      <c r="C834" s="1"/>
      <c r="D834" s="1"/>
    </row>
    <row r="835" spans="2:4">
      <c r="B835" s="1"/>
      <c r="C835" s="1"/>
      <c r="D835" s="1"/>
    </row>
    <row r="836" spans="2:4">
      <c r="B836" s="1"/>
      <c r="C836" s="1"/>
      <c r="D836" s="1"/>
    </row>
    <row r="837" spans="2:4">
      <c r="B837" s="1"/>
      <c r="C837" s="1"/>
      <c r="D837" s="1"/>
    </row>
    <row r="838" spans="2:4">
      <c r="B838" s="1"/>
      <c r="C838" s="1"/>
      <c r="D838" s="1"/>
    </row>
    <row r="839" spans="2:4">
      <c r="B839" s="1"/>
      <c r="C839" s="1"/>
      <c r="D839" s="1"/>
    </row>
    <row r="840" spans="2:4">
      <c r="B840" s="1"/>
      <c r="C840" s="1"/>
      <c r="D840" s="1"/>
    </row>
    <row r="841" spans="2:4">
      <c r="B841" s="1"/>
      <c r="C841" s="1"/>
      <c r="D841" s="1"/>
    </row>
    <row r="842" spans="2:4">
      <c r="B842" s="1"/>
      <c r="C842" s="1"/>
      <c r="D842" s="1"/>
    </row>
    <row r="843" spans="2:4">
      <c r="B843" s="1"/>
      <c r="C843" s="1"/>
      <c r="D843" s="1"/>
    </row>
    <row r="844" spans="2:4">
      <c r="B844" s="1"/>
      <c r="C844" s="1"/>
      <c r="D844" s="1"/>
    </row>
    <row r="845" spans="2:4">
      <c r="B845" s="1"/>
      <c r="C845" s="1"/>
      <c r="D845" s="1"/>
    </row>
    <row r="846" spans="2:4">
      <c r="B846" s="1"/>
      <c r="C846" s="1"/>
      <c r="D846" s="1"/>
    </row>
    <row r="847" spans="2:4">
      <c r="B847" s="1"/>
      <c r="C847" s="1"/>
      <c r="D847" s="1"/>
    </row>
    <row r="848" spans="2:4">
      <c r="B848" s="1"/>
      <c r="C848" s="1"/>
      <c r="D848" s="1"/>
    </row>
    <row r="849" spans="2:4">
      <c r="B849" s="1"/>
      <c r="C849" s="1"/>
      <c r="D849" s="1"/>
    </row>
    <row r="850" spans="2:4">
      <c r="B850" s="1"/>
      <c r="C850" s="1"/>
      <c r="D850" s="1"/>
    </row>
    <row r="851" spans="2:4">
      <c r="B851" s="1"/>
      <c r="C851" s="1"/>
      <c r="D851" s="1"/>
    </row>
    <row r="852" spans="2:4">
      <c r="B852" s="1"/>
      <c r="C852" s="1"/>
      <c r="D852" s="1"/>
    </row>
    <row r="853" spans="2:4">
      <c r="B853" s="1"/>
      <c r="C853" s="1"/>
      <c r="D853" s="1"/>
    </row>
    <row r="854" spans="2:4">
      <c r="B854" s="1"/>
      <c r="C854" s="1"/>
      <c r="D854" s="1"/>
    </row>
    <row r="855" spans="2:4">
      <c r="B855" s="1"/>
      <c r="C855" s="1"/>
      <c r="D855" s="1"/>
    </row>
    <row r="856" spans="2:4">
      <c r="B856" s="1"/>
      <c r="C856" s="1"/>
      <c r="D856" s="1"/>
    </row>
    <row r="857" spans="2:4">
      <c r="B857" s="1"/>
      <c r="C857" s="1"/>
      <c r="D857" s="1"/>
    </row>
    <row r="858" spans="2:4">
      <c r="B858" s="1"/>
      <c r="C858" s="1"/>
      <c r="D858" s="1"/>
    </row>
    <row r="859" spans="2:4">
      <c r="B859" s="1"/>
      <c r="C859" s="1"/>
      <c r="D859" s="1"/>
    </row>
    <row r="860" spans="2:4">
      <c r="B860" s="1"/>
      <c r="C860" s="1"/>
      <c r="D860" s="1"/>
    </row>
    <row r="861" spans="2:4">
      <c r="B861" s="1"/>
      <c r="C861" s="1"/>
      <c r="D861" s="1"/>
    </row>
    <row r="862" spans="2:4">
      <c r="B862" s="1"/>
      <c r="C862" s="1"/>
      <c r="D862" s="1"/>
    </row>
    <row r="863" spans="2:4">
      <c r="B863" s="1"/>
      <c r="C863" s="1"/>
      <c r="D863" s="1"/>
    </row>
    <row r="864" spans="2:4">
      <c r="B864" s="1"/>
      <c r="C864" s="1"/>
      <c r="D864" s="1"/>
    </row>
    <row r="865" spans="2:4">
      <c r="B865" s="1"/>
      <c r="C865" s="1"/>
      <c r="D865" s="1"/>
    </row>
    <row r="866" spans="2:4">
      <c r="B866" s="1"/>
      <c r="C866" s="1"/>
      <c r="D866" s="1"/>
    </row>
    <row r="867" spans="2:4">
      <c r="B867" s="1"/>
      <c r="C867" s="1"/>
      <c r="D867" s="1"/>
    </row>
    <row r="868" spans="2:4">
      <c r="B868" s="1"/>
      <c r="C868" s="1"/>
      <c r="D868" s="1"/>
    </row>
    <row r="869" spans="2:4">
      <c r="B869" s="1"/>
      <c r="C869" s="1"/>
      <c r="D869" s="1"/>
    </row>
    <row r="870" spans="2:4">
      <c r="B870" s="1"/>
      <c r="C870" s="1"/>
      <c r="D870" s="1"/>
    </row>
    <row r="871" spans="2:4">
      <c r="B871" s="1"/>
      <c r="C871" s="1"/>
      <c r="D871" s="1"/>
    </row>
    <row r="872" spans="2:4">
      <c r="B872" s="1"/>
      <c r="C872" s="1"/>
      <c r="D872" s="1"/>
    </row>
    <row r="873" spans="2:4">
      <c r="B873" s="1"/>
      <c r="C873" s="1"/>
      <c r="D873" s="1"/>
    </row>
    <row r="874" spans="2:4">
      <c r="B874" s="1"/>
      <c r="C874" s="1"/>
      <c r="D874" s="1"/>
    </row>
    <row r="875" spans="2:4">
      <c r="B875" s="1"/>
      <c r="C875" s="1"/>
      <c r="D875" s="1"/>
    </row>
    <row r="876" spans="2:4">
      <c r="B876" s="1"/>
      <c r="C876" s="1"/>
      <c r="D876" s="1"/>
    </row>
    <row r="877" spans="2:4">
      <c r="B877" s="1"/>
      <c r="C877" s="1"/>
      <c r="D877" s="1"/>
    </row>
    <row r="878" spans="2:4">
      <c r="B878" s="1"/>
      <c r="C878" s="1"/>
      <c r="D878" s="1"/>
    </row>
    <row r="879" spans="2:4">
      <c r="B879" s="1"/>
      <c r="C879" s="1"/>
      <c r="D879" s="1"/>
    </row>
    <row r="880" spans="2:4">
      <c r="B880" s="1"/>
      <c r="C880" s="1"/>
      <c r="D880" s="1"/>
    </row>
    <row r="881" spans="2:4">
      <c r="B881" s="1"/>
      <c r="C881" s="1"/>
      <c r="D881" s="1"/>
    </row>
    <row r="882" spans="2:4">
      <c r="B882" s="1"/>
      <c r="C882" s="1"/>
      <c r="D882" s="1"/>
    </row>
    <row r="883" spans="2:4">
      <c r="B883" s="1"/>
      <c r="C883" s="1"/>
      <c r="D883" s="1"/>
    </row>
    <row r="884" spans="2:4">
      <c r="B884" s="1"/>
      <c r="C884" s="1"/>
      <c r="D884" s="1"/>
    </row>
    <row r="885" spans="2:4">
      <c r="B885" s="1"/>
      <c r="C885" s="1"/>
      <c r="D885" s="1"/>
    </row>
    <row r="886" spans="2:4">
      <c r="B886" s="1"/>
      <c r="C886" s="1"/>
      <c r="D886" s="1"/>
    </row>
    <row r="887" spans="2:4">
      <c r="B887" s="1"/>
      <c r="C887" s="1"/>
      <c r="D887" s="1"/>
    </row>
    <row r="888" spans="2:4">
      <c r="B888" s="1"/>
      <c r="C888" s="1"/>
      <c r="D888" s="1"/>
    </row>
    <row r="889" spans="2:4">
      <c r="B889" s="1"/>
      <c r="C889" s="1"/>
      <c r="D889" s="1"/>
    </row>
    <row r="890" spans="2:4">
      <c r="B890" s="1"/>
      <c r="C890" s="1"/>
      <c r="D890" s="1"/>
    </row>
    <row r="891" spans="2:4">
      <c r="B891" s="1"/>
      <c r="C891" s="1"/>
      <c r="D891" s="1"/>
    </row>
    <row r="892" spans="2:4">
      <c r="B892" s="1"/>
      <c r="C892" s="1"/>
      <c r="D892" s="1"/>
    </row>
    <row r="893" spans="2:4">
      <c r="B893" s="1"/>
      <c r="C893" s="1"/>
      <c r="D893" s="1"/>
    </row>
    <row r="894" spans="2:4">
      <c r="B894" s="1"/>
      <c r="C894" s="1"/>
      <c r="D894" s="1"/>
    </row>
    <row r="895" spans="2:4">
      <c r="B895" s="1"/>
      <c r="C895" s="1"/>
      <c r="D895" s="1"/>
    </row>
    <row r="896" spans="2:4">
      <c r="B896" s="1"/>
      <c r="C896" s="1"/>
      <c r="D896" s="1"/>
    </row>
    <row r="897" spans="2:4">
      <c r="B897" s="1"/>
      <c r="C897" s="1"/>
      <c r="D897" s="1"/>
    </row>
    <row r="898" spans="2:4">
      <c r="B898" s="1"/>
      <c r="C898" s="1"/>
      <c r="D898" s="1"/>
    </row>
    <row r="899" spans="2:4">
      <c r="B899" s="1"/>
      <c r="C899" s="1"/>
      <c r="D899" s="1"/>
    </row>
    <row r="900" spans="2:4">
      <c r="B900" s="1"/>
      <c r="C900" s="1"/>
      <c r="D900" s="1"/>
    </row>
    <row r="901" spans="2:4">
      <c r="B901" s="1"/>
      <c r="C901" s="1"/>
      <c r="D901" s="1"/>
    </row>
    <row r="902" spans="2:4">
      <c r="B902" s="1"/>
      <c r="C902" s="1"/>
      <c r="D902" s="1"/>
    </row>
    <row r="903" spans="2:4">
      <c r="B903" s="1"/>
      <c r="C903" s="1"/>
      <c r="D903" s="1"/>
    </row>
    <row r="904" spans="2:4">
      <c r="B904" s="1"/>
      <c r="C904" s="1"/>
      <c r="D904" s="1"/>
    </row>
    <row r="905" spans="2:4">
      <c r="B905" s="1"/>
      <c r="C905" s="1"/>
      <c r="D905" s="1"/>
    </row>
    <row r="906" spans="2:4">
      <c r="B906" s="1"/>
      <c r="C906" s="1"/>
      <c r="D906" s="1"/>
    </row>
    <row r="907" spans="2:4">
      <c r="B907" s="1"/>
      <c r="C907" s="1"/>
      <c r="D907" s="1"/>
    </row>
    <row r="908" spans="2:4">
      <c r="B908" s="1"/>
      <c r="C908" s="1"/>
      <c r="D908" s="1"/>
    </row>
    <row r="909" spans="2:4">
      <c r="B909" s="1"/>
      <c r="C909" s="1"/>
      <c r="D909" s="1"/>
    </row>
    <row r="910" spans="2:4">
      <c r="B910" s="1"/>
      <c r="C910" s="1"/>
      <c r="D910" s="1"/>
    </row>
    <row r="911" spans="2:4">
      <c r="B911" s="1"/>
      <c r="C911" s="1"/>
      <c r="D911" s="1"/>
    </row>
    <row r="912" spans="2:4">
      <c r="B912" s="1"/>
      <c r="C912" s="1"/>
      <c r="D912" s="1"/>
    </row>
    <row r="913" spans="2:4">
      <c r="B913" s="1"/>
      <c r="C913" s="1"/>
      <c r="D913" s="1"/>
    </row>
    <row r="914" spans="2:4">
      <c r="B914" s="1"/>
      <c r="C914" s="1"/>
      <c r="D914" s="1"/>
    </row>
    <row r="915" spans="2:4">
      <c r="B915" s="1"/>
      <c r="C915" s="1"/>
      <c r="D915" s="1"/>
    </row>
    <row r="916" spans="2:4">
      <c r="B916" s="1"/>
      <c r="C916" s="1"/>
      <c r="D916" s="1"/>
    </row>
    <row r="917" spans="2:4">
      <c r="B917" s="1"/>
      <c r="C917" s="1"/>
      <c r="D917" s="1"/>
    </row>
    <row r="918" spans="2:4">
      <c r="B918" s="1"/>
      <c r="C918" s="1"/>
      <c r="D918" s="1"/>
    </row>
    <row r="919" spans="2:4">
      <c r="B919" s="1"/>
      <c r="C919" s="1"/>
      <c r="D919" s="1"/>
    </row>
    <row r="920" spans="2:4">
      <c r="B920" s="1"/>
      <c r="C920" s="1"/>
      <c r="D920" s="1"/>
    </row>
    <row r="921" spans="2:4">
      <c r="B921" s="1"/>
      <c r="C921" s="1"/>
      <c r="D921" s="1"/>
    </row>
    <row r="922" spans="2:4">
      <c r="B922" s="1"/>
      <c r="C922" s="1"/>
      <c r="D922" s="1"/>
    </row>
    <row r="923" spans="2:4">
      <c r="B923" s="1"/>
      <c r="C923" s="1"/>
      <c r="D923" s="1"/>
    </row>
    <row r="924" spans="2:4">
      <c r="B924" s="1"/>
      <c r="C924" s="1"/>
      <c r="D924" s="1"/>
    </row>
    <row r="925" spans="2:4">
      <c r="B925" s="1"/>
      <c r="C925" s="1"/>
      <c r="D925" s="1"/>
    </row>
    <row r="926" spans="2:4">
      <c r="B926" s="1"/>
      <c r="C926" s="1"/>
      <c r="D926" s="1"/>
    </row>
    <row r="927" spans="2:4">
      <c r="B927" s="1"/>
      <c r="C927" s="1"/>
      <c r="D927" s="1"/>
    </row>
    <row r="928" spans="2:4">
      <c r="B928" s="1"/>
      <c r="C928" s="1"/>
      <c r="D928" s="1"/>
    </row>
    <row r="929" spans="2:4">
      <c r="B929" s="1"/>
      <c r="C929" s="1"/>
      <c r="D929" s="1"/>
    </row>
    <row r="930" spans="2:4">
      <c r="B930" s="1"/>
      <c r="C930" s="1"/>
      <c r="D930" s="1"/>
    </row>
    <row r="931" spans="2:4">
      <c r="B931" s="1"/>
      <c r="C931" s="1"/>
      <c r="D931" s="1"/>
    </row>
    <row r="932" spans="2:4">
      <c r="B932" s="1"/>
      <c r="C932" s="1"/>
      <c r="D932" s="1"/>
    </row>
    <row r="933" spans="2:4">
      <c r="B933" s="1"/>
      <c r="C933" s="1"/>
      <c r="D933" s="1"/>
    </row>
    <row r="934" spans="2:4">
      <c r="B934" s="1"/>
      <c r="C934" s="1"/>
      <c r="D934" s="1"/>
    </row>
    <row r="935" spans="2:4">
      <c r="B935" s="1"/>
      <c r="C935" s="1"/>
      <c r="D935" s="1"/>
    </row>
    <row r="936" spans="2:4">
      <c r="B936" s="1"/>
      <c r="C936" s="1"/>
      <c r="D936" s="1"/>
    </row>
    <row r="937" spans="2:4">
      <c r="B937" s="1"/>
      <c r="C937" s="1"/>
      <c r="D937" s="1"/>
    </row>
    <row r="938" spans="2:4">
      <c r="B938" s="1"/>
      <c r="C938" s="1"/>
      <c r="D938" s="1"/>
    </row>
    <row r="939" spans="2:4">
      <c r="B939" s="1"/>
      <c r="C939" s="1"/>
      <c r="D939" s="1"/>
    </row>
    <row r="940" spans="2:4">
      <c r="B940" s="1"/>
      <c r="C940" s="1"/>
      <c r="D940" s="1"/>
    </row>
    <row r="941" spans="2:4">
      <c r="B941" s="1"/>
      <c r="C941" s="1"/>
      <c r="D941" s="1"/>
    </row>
    <row r="942" spans="2:4">
      <c r="B942" s="1"/>
      <c r="C942" s="1"/>
      <c r="D942" s="1"/>
    </row>
    <row r="943" spans="2:4">
      <c r="B943" s="1"/>
      <c r="C943" s="1"/>
      <c r="D943" s="1"/>
    </row>
    <row r="944" spans="2:4">
      <c r="B944" s="1"/>
      <c r="C944" s="1"/>
      <c r="D944" s="1"/>
    </row>
    <row r="945" spans="2:4">
      <c r="B945" s="1"/>
      <c r="C945" s="1"/>
      <c r="D945" s="1"/>
    </row>
    <row r="946" spans="2:4">
      <c r="B946" s="1"/>
      <c r="C946" s="1"/>
      <c r="D946" s="1"/>
    </row>
    <row r="947" spans="2:4">
      <c r="B947" s="1"/>
      <c r="C947" s="1"/>
      <c r="D947" s="1"/>
    </row>
    <row r="948" spans="2:4">
      <c r="B948" s="1"/>
      <c r="C948" s="1"/>
      <c r="D948" s="1"/>
    </row>
    <row r="949" spans="2:4">
      <c r="B949" s="1"/>
      <c r="C949" s="1"/>
      <c r="D949" s="1"/>
    </row>
    <row r="950" spans="2:4">
      <c r="B950" s="1"/>
      <c r="C950" s="1"/>
      <c r="D950" s="1"/>
    </row>
    <row r="951" spans="2:4">
      <c r="B951" s="1"/>
      <c r="C951" s="1"/>
      <c r="D951" s="1"/>
    </row>
    <row r="952" spans="2:4">
      <c r="B952" s="1"/>
      <c r="C952" s="1"/>
      <c r="D952" s="1"/>
    </row>
    <row r="953" spans="2:4">
      <c r="B953" s="1"/>
      <c r="C953" s="1"/>
      <c r="D953" s="1"/>
    </row>
    <row r="954" spans="2:4">
      <c r="B954" s="1"/>
      <c r="C954" s="1"/>
      <c r="D954" s="1"/>
    </row>
    <row r="955" spans="2:4">
      <c r="B955" s="1"/>
      <c r="C955" s="1"/>
      <c r="D955" s="1"/>
    </row>
    <row r="956" spans="2:4">
      <c r="B956" s="1"/>
      <c r="C956" s="1"/>
      <c r="D956" s="1"/>
    </row>
    <row r="957" spans="2:4">
      <c r="B957" s="1"/>
      <c r="C957" s="1"/>
      <c r="D957" s="1"/>
    </row>
    <row r="958" spans="2:4">
      <c r="B958" s="1"/>
      <c r="C958" s="1"/>
      <c r="D958" s="1"/>
    </row>
    <row r="959" spans="2:4">
      <c r="B959" s="1"/>
      <c r="C959" s="1"/>
      <c r="D959" s="1"/>
    </row>
    <row r="960" spans="2:4">
      <c r="B960" s="1"/>
      <c r="C960" s="1"/>
      <c r="D960" s="1"/>
    </row>
    <row r="961" spans="2:4">
      <c r="B961" s="1"/>
      <c r="C961" s="1"/>
      <c r="D961" s="1"/>
    </row>
    <row r="962" spans="2:4">
      <c r="B962" s="1"/>
      <c r="C962" s="1"/>
      <c r="D962" s="1"/>
    </row>
    <row r="963" spans="2:4">
      <c r="B963" s="1"/>
      <c r="C963" s="1"/>
      <c r="D963" s="1"/>
    </row>
    <row r="964" spans="2:4">
      <c r="B964" s="1"/>
      <c r="C964" s="1"/>
      <c r="D964" s="1"/>
    </row>
    <row r="965" spans="2:4">
      <c r="B965" s="1"/>
      <c r="C965" s="1"/>
      <c r="D965" s="1"/>
    </row>
    <row r="966" spans="2:4">
      <c r="B966" s="1"/>
      <c r="C966" s="1"/>
      <c r="D966" s="1"/>
    </row>
    <row r="967" spans="2:4">
      <c r="B967" s="1"/>
      <c r="C967" s="1"/>
      <c r="D967" s="1"/>
    </row>
    <row r="968" spans="2:4">
      <c r="B968" s="1"/>
      <c r="C968" s="1"/>
      <c r="D968" s="1"/>
    </row>
    <row r="969" spans="2:4">
      <c r="B969" s="1"/>
      <c r="C969" s="1"/>
      <c r="D969" s="1"/>
    </row>
    <row r="970" spans="2:4">
      <c r="B970" s="1"/>
      <c r="C970" s="1"/>
      <c r="D970" s="1"/>
    </row>
    <row r="971" spans="2:4">
      <c r="B971" s="1"/>
      <c r="C971" s="1"/>
      <c r="D971" s="1"/>
    </row>
    <row r="972" spans="2:4">
      <c r="B972" s="1"/>
      <c r="C972" s="1"/>
      <c r="D972" s="1"/>
    </row>
    <row r="973" spans="2:4">
      <c r="B973" s="1"/>
      <c r="C973" s="1"/>
      <c r="D973" s="1"/>
    </row>
    <row r="974" spans="2:4">
      <c r="B974" s="1"/>
      <c r="C974" s="1"/>
      <c r="D974" s="1"/>
    </row>
    <row r="975" spans="2:4">
      <c r="B975" s="1"/>
      <c r="C975" s="1"/>
      <c r="D975" s="1"/>
    </row>
    <row r="976" spans="2:4">
      <c r="B976" s="1"/>
      <c r="C976" s="1"/>
      <c r="D976" s="1"/>
    </row>
    <row r="977" spans="2:4">
      <c r="B977" s="1"/>
      <c r="C977" s="1"/>
      <c r="D977" s="1"/>
    </row>
    <row r="978" spans="2:4">
      <c r="B978" s="1"/>
      <c r="C978" s="1"/>
      <c r="D978" s="1"/>
    </row>
    <row r="979" spans="2:4">
      <c r="B979" s="1"/>
      <c r="C979" s="1"/>
      <c r="D979" s="1"/>
    </row>
    <row r="980" spans="2:4">
      <c r="B980" s="1"/>
      <c r="C980" s="1"/>
      <c r="D980" s="1"/>
    </row>
    <row r="981" spans="2:4">
      <c r="B981" s="1"/>
      <c r="C981" s="1"/>
      <c r="D981" s="1"/>
    </row>
    <row r="982" spans="2:4">
      <c r="B982" s="1"/>
      <c r="C982" s="1"/>
      <c r="D982" s="1"/>
    </row>
    <row r="983" spans="2:4">
      <c r="B983" s="1"/>
      <c r="C983" s="1"/>
      <c r="D983" s="1"/>
    </row>
    <row r="984" spans="2:4">
      <c r="B984" s="1"/>
      <c r="C984" s="1"/>
      <c r="D984" s="1"/>
    </row>
    <row r="985" spans="2:4">
      <c r="B985" s="1"/>
      <c r="C985" s="1"/>
      <c r="D985" s="1"/>
    </row>
    <row r="986" spans="2:4">
      <c r="B986" s="1"/>
      <c r="C986" s="1"/>
      <c r="D986" s="1"/>
    </row>
    <row r="987" spans="2:4">
      <c r="B987" s="1"/>
      <c r="C987" s="1"/>
      <c r="D987" s="1"/>
    </row>
    <row r="988" spans="2:4">
      <c r="B988" s="1"/>
      <c r="C988" s="1"/>
      <c r="D988" s="1"/>
    </row>
    <row r="989" spans="2:4">
      <c r="B989" s="1"/>
      <c r="C989" s="1"/>
      <c r="D989" s="1"/>
    </row>
    <row r="990" spans="2:4">
      <c r="B990" s="1"/>
      <c r="C990" s="1"/>
      <c r="D990" s="1"/>
    </row>
    <row r="991" spans="2:4">
      <c r="B991" s="1"/>
      <c r="C991" s="1"/>
      <c r="D991" s="1"/>
    </row>
    <row r="992" spans="2:4">
      <c r="B992" s="1"/>
      <c r="C992" s="1"/>
      <c r="D992" s="1"/>
    </row>
    <row r="993" spans="2:4">
      <c r="B993" s="1"/>
      <c r="C993" s="1"/>
      <c r="D993" s="1"/>
    </row>
    <row r="994" spans="2:4">
      <c r="B994" s="1"/>
      <c r="C994" s="1"/>
      <c r="D994" s="1"/>
    </row>
    <row r="995" spans="2:4">
      <c r="B995" s="1"/>
      <c r="C995" s="1"/>
      <c r="D995" s="1"/>
    </row>
    <row r="996" spans="2:4">
      <c r="B996" s="1"/>
      <c r="C996" s="1"/>
      <c r="D996" s="1"/>
    </row>
    <row r="997" spans="2:4">
      <c r="B997" s="1"/>
      <c r="C997" s="1"/>
      <c r="D997" s="1"/>
    </row>
    <row r="998" spans="2:4">
      <c r="B998" s="1"/>
      <c r="C998" s="1"/>
      <c r="D998" s="1"/>
    </row>
    <row r="999" spans="2:4">
      <c r="B999" s="1"/>
      <c r="C999" s="1"/>
      <c r="D999" s="1"/>
    </row>
    <row r="1000" spans="2:4">
      <c r="B1000" s="1"/>
      <c r="C1000" s="1"/>
      <c r="D1000" s="1"/>
    </row>
    <row r="1001" spans="2:4">
      <c r="B1001" s="1"/>
      <c r="C1001" s="1"/>
      <c r="D1001" s="1"/>
    </row>
    <row r="1002" spans="2:4">
      <c r="B1002" s="1"/>
      <c r="C1002" s="1"/>
      <c r="D1002" s="1"/>
    </row>
    <row r="1003" spans="2:4">
      <c r="B1003" s="1"/>
      <c r="C1003" s="1"/>
      <c r="D1003" s="1"/>
    </row>
    <row r="1004" spans="2:4">
      <c r="B1004" s="1"/>
      <c r="C1004" s="1"/>
      <c r="D1004" s="1"/>
    </row>
    <row r="1005" spans="2:4">
      <c r="B1005" s="1"/>
      <c r="C1005" s="1"/>
      <c r="D1005" s="1"/>
    </row>
    <row r="1006" spans="2:4">
      <c r="B1006" s="1"/>
      <c r="C1006" s="1"/>
      <c r="D1006" s="1"/>
    </row>
    <row r="1007" spans="2:4">
      <c r="B1007" s="1"/>
      <c r="C1007" s="1"/>
      <c r="D1007" s="1"/>
    </row>
    <row r="1008" spans="2:4">
      <c r="B1008" s="1"/>
      <c r="C1008" s="1"/>
      <c r="D1008" s="1"/>
    </row>
    <row r="1009" spans="2:4">
      <c r="B1009" s="1"/>
      <c r="C1009" s="1"/>
      <c r="D1009" s="1"/>
    </row>
    <row r="1010" spans="2:4">
      <c r="B1010" s="1"/>
      <c r="C1010" s="1"/>
      <c r="D1010" s="1"/>
    </row>
    <row r="1011" spans="2:4">
      <c r="B1011" s="1"/>
      <c r="C1011" s="1"/>
      <c r="D1011" s="1"/>
    </row>
    <row r="1012" spans="2:4">
      <c r="B1012" s="1"/>
      <c r="C1012" s="1"/>
      <c r="D1012" s="1"/>
    </row>
    <row r="1013" spans="2:4">
      <c r="B1013" s="1"/>
      <c r="C1013" s="1"/>
      <c r="D1013" s="1"/>
    </row>
    <row r="1014" spans="2:4">
      <c r="B1014" s="1"/>
      <c r="C1014" s="1"/>
      <c r="D1014" s="1"/>
    </row>
    <row r="1015" spans="2:4">
      <c r="B1015" s="1"/>
      <c r="C1015" s="1"/>
      <c r="D1015" s="1"/>
    </row>
    <row r="1016" spans="2:4">
      <c r="B1016" s="1"/>
      <c r="C1016" s="1"/>
      <c r="D1016" s="1"/>
    </row>
    <row r="1017" spans="2:4">
      <c r="B1017" s="1"/>
      <c r="C1017" s="1"/>
      <c r="D1017" s="1"/>
    </row>
    <row r="1018" spans="2:4">
      <c r="B1018" s="1"/>
      <c r="C1018" s="1"/>
      <c r="D1018" s="1"/>
    </row>
    <row r="1019" spans="2:4">
      <c r="B1019" s="1"/>
      <c r="C1019" s="1"/>
      <c r="D1019" s="1"/>
    </row>
    <row r="1020" spans="2:4">
      <c r="B1020" s="1"/>
      <c r="C1020" s="1"/>
      <c r="D1020" s="1"/>
    </row>
    <row r="1021" spans="2:4">
      <c r="B1021" s="1"/>
      <c r="C1021" s="1"/>
      <c r="D1021" s="1"/>
    </row>
    <row r="1022" spans="2:4">
      <c r="B1022" s="1"/>
      <c r="C1022" s="1"/>
      <c r="D1022" s="1"/>
    </row>
    <row r="1023" spans="2:4">
      <c r="B1023" s="1"/>
      <c r="C1023" s="1"/>
      <c r="D1023" s="1"/>
    </row>
    <row r="1024" spans="2:4">
      <c r="B1024" s="1"/>
      <c r="C1024" s="1"/>
      <c r="D1024" s="1"/>
    </row>
    <row r="1025" spans="2:4">
      <c r="B1025" s="1"/>
      <c r="C1025" s="1"/>
      <c r="D1025" s="1"/>
    </row>
    <row r="1026" spans="2:4">
      <c r="B1026" s="1"/>
      <c r="C1026" s="1"/>
      <c r="D1026" s="1"/>
    </row>
    <row r="1027" spans="2:4">
      <c r="B1027" s="1"/>
      <c r="C1027" s="1"/>
      <c r="D1027" s="1"/>
    </row>
    <row r="1028" spans="2:4">
      <c r="B1028" s="1"/>
      <c r="C1028" s="1"/>
      <c r="D1028" s="1"/>
    </row>
    <row r="1029" spans="2:4">
      <c r="B1029" s="1"/>
      <c r="C1029" s="1"/>
      <c r="D1029" s="1"/>
    </row>
    <row r="1030" spans="2:4">
      <c r="B1030" s="1"/>
      <c r="C1030" s="1"/>
      <c r="D1030" s="1"/>
    </row>
    <row r="1031" spans="2:4">
      <c r="B1031" s="1"/>
      <c r="C1031" s="1"/>
      <c r="D1031" s="1"/>
    </row>
    <row r="1032" spans="2:4">
      <c r="B1032" s="1"/>
      <c r="C1032" s="1"/>
      <c r="D1032" s="1"/>
    </row>
    <row r="1033" spans="2:4">
      <c r="B1033" s="1"/>
      <c r="C1033" s="1"/>
      <c r="D1033" s="1"/>
    </row>
    <row r="1034" spans="2:4">
      <c r="B1034" s="1"/>
      <c r="C1034" s="1"/>
      <c r="D1034" s="1"/>
    </row>
    <row r="1035" spans="2:4">
      <c r="B1035" s="1"/>
      <c r="C1035" s="1"/>
      <c r="D1035" s="1"/>
    </row>
    <row r="1036" spans="2:4">
      <c r="B1036" s="1"/>
      <c r="C1036" s="1"/>
      <c r="D1036" s="1"/>
    </row>
    <row r="1037" spans="2:4">
      <c r="B1037" s="1"/>
      <c r="C1037" s="1"/>
      <c r="D1037" s="1"/>
    </row>
    <row r="1038" spans="2:4">
      <c r="B1038" s="1"/>
      <c r="C1038" s="1"/>
      <c r="D1038" s="1"/>
    </row>
    <row r="1039" spans="2:4">
      <c r="B1039" s="1"/>
      <c r="C1039" s="1"/>
      <c r="D1039" s="1"/>
    </row>
    <row r="1040" spans="2:4">
      <c r="B1040" s="1"/>
      <c r="C1040" s="1"/>
      <c r="D1040" s="1"/>
    </row>
    <row r="1041" spans="2:4">
      <c r="B1041" s="1"/>
      <c r="C1041" s="1"/>
      <c r="D1041" s="1"/>
    </row>
    <row r="1042" spans="2:4">
      <c r="B1042" s="1"/>
      <c r="C1042" s="1"/>
      <c r="D1042" s="1"/>
    </row>
    <row r="1043" spans="2:4">
      <c r="B1043" s="1"/>
      <c r="C1043" s="1"/>
      <c r="D1043" s="1"/>
    </row>
    <row r="1044" spans="2:4">
      <c r="B1044" s="1"/>
      <c r="C1044" s="1"/>
      <c r="D1044" s="1"/>
    </row>
    <row r="1045" spans="2:4">
      <c r="B1045" s="1"/>
      <c r="C1045" s="1"/>
      <c r="D1045" s="1"/>
    </row>
    <row r="1046" spans="2:4">
      <c r="B1046" s="1"/>
      <c r="C1046" s="1"/>
      <c r="D1046" s="1"/>
    </row>
    <row r="1047" spans="2:4">
      <c r="B1047" s="1"/>
      <c r="C1047" s="1"/>
      <c r="D1047" s="1"/>
    </row>
    <row r="1048" spans="2:4">
      <c r="B1048" s="1"/>
      <c r="C1048" s="1"/>
      <c r="D1048" s="1"/>
    </row>
    <row r="1049" spans="2:4">
      <c r="B1049" s="1"/>
      <c r="C1049" s="1"/>
      <c r="D1049" s="1"/>
    </row>
    <row r="1050" spans="2:4">
      <c r="B1050" s="1"/>
      <c r="C1050" s="1"/>
      <c r="D1050" s="1"/>
    </row>
    <row r="1051" spans="2:4">
      <c r="B1051" s="1"/>
      <c r="C1051" s="1"/>
      <c r="D1051" s="1"/>
    </row>
    <row r="1052" spans="2:4">
      <c r="B1052" s="1"/>
      <c r="C1052" s="1"/>
      <c r="D1052" s="1"/>
    </row>
    <row r="1053" spans="2:4">
      <c r="B1053" s="1"/>
      <c r="C1053" s="1"/>
      <c r="D1053" s="1"/>
    </row>
    <row r="1054" spans="2:4">
      <c r="B1054" s="1"/>
      <c r="C1054" s="1"/>
      <c r="D1054" s="1"/>
    </row>
    <row r="1055" spans="2:4">
      <c r="B1055" s="1"/>
      <c r="C1055" s="1"/>
      <c r="D1055" s="1"/>
    </row>
    <row r="1056" spans="2:4">
      <c r="B1056" s="1"/>
      <c r="C1056" s="1"/>
      <c r="D1056" s="1"/>
    </row>
    <row r="1057" spans="2:4">
      <c r="B1057" s="1"/>
      <c r="C1057" s="1"/>
      <c r="D1057" s="1"/>
    </row>
    <row r="1058" spans="2:4">
      <c r="B1058" s="1"/>
      <c r="C1058" s="1"/>
      <c r="D1058" s="1"/>
    </row>
    <row r="1059" spans="2:4">
      <c r="B1059" s="1"/>
      <c r="C1059" s="1"/>
      <c r="D1059" s="1"/>
    </row>
    <row r="1060" spans="2:4">
      <c r="B1060" s="1"/>
      <c r="C1060" s="1"/>
      <c r="D1060" s="1"/>
    </row>
    <row r="1061" spans="2:4">
      <c r="B1061" s="1"/>
      <c r="C1061" s="1"/>
      <c r="D1061" s="1"/>
    </row>
    <row r="1062" spans="2:4">
      <c r="B1062" s="1"/>
      <c r="C1062" s="1"/>
      <c r="D1062" s="1"/>
    </row>
    <row r="1063" spans="2:4">
      <c r="B1063" s="1"/>
      <c r="C1063" s="1"/>
      <c r="D1063" s="1"/>
    </row>
    <row r="1064" spans="2:4">
      <c r="B1064" s="1"/>
      <c r="C1064" s="1"/>
      <c r="D1064" s="1"/>
    </row>
    <row r="1065" spans="2:4">
      <c r="B1065" s="1"/>
      <c r="C1065" s="1"/>
      <c r="D1065" s="1"/>
    </row>
    <row r="1066" spans="2:4">
      <c r="B1066" s="1"/>
      <c r="C1066" s="1"/>
      <c r="D1066" s="1"/>
    </row>
    <row r="1067" spans="2:4">
      <c r="B1067" s="1"/>
      <c r="C1067" s="1"/>
      <c r="D1067" s="1"/>
    </row>
    <row r="1068" spans="2:4">
      <c r="B1068" s="1"/>
      <c r="C1068" s="1"/>
      <c r="D1068" s="1"/>
    </row>
    <row r="1069" spans="2:4">
      <c r="B1069" s="1"/>
      <c r="C1069" s="1"/>
      <c r="D1069" s="1"/>
    </row>
    <row r="1070" spans="2:4">
      <c r="B1070" s="1"/>
      <c r="C1070" s="1"/>
      <c r="D1070" s="1"/>
    </row>
    <row r="1071" spans="2:4">
      <c r="B1071" s="1"/>
      <c r="C1071" s="1"/>
      <c r="D1071" s="1"/>
    </row>
    <row r="1072" spans="2:4">
      <c r="B1072" s="1"/>
      <c r="C1072" s="1"/>
      <c r="D1072" s="1"/>
    </row>
    <row r="1073" spans="2:4">
      <c r="B1073" s="1"/>
      <c r="C1073" s="1"/>
      <c r="D1073" s="1"/>
    </row>
    <row r="1074" spans="2:4">
      <c r="B1074" s="1"/>
      <c r="C1074" s="1"/>
      <c r="D1074" s="1"/>
    </row>
    <row r="1075" spans="2:4">
      <c r="B1075" s="1"/>
      <c r="C1075" s="1"/>
      <c r="D1075" s="1"/>
    </row>
    <row r="1076" spans="2:4">
      <c r="B1076" s="1"/>
      <c r="C1076" s="1"/>
      <c r="D1076" s="1"/>
    </row>
    <row r="1077" spans="2:4">
      <c r="B1077" s="1"/>
      <c r="C1077" s="1"/>
      <c r="D1077" s="1"/>
    </row>
    <row r="1078" spans="2:4">
      <c r="B1078" s="1"/>
      <c r="C1078" s="1"/>
      <c r="D1078" s="1"/>
    </row>
    <row r="1079" spans="2:4">
      <c r="B1079" s="1"/>
      <c r="C1079" s="1"/>
      <c r="D1079" s="1"/>
    </row>
    <row r="1080" spans="2:4">
      <c r="B1080" s="1"/>
      <c r="C1080" s="1"/>
      <c r="D1080" s="1"/>
    </row>
    <row r="1081" spans="2:4">
      <c r="B1081" s="1"/>
      <c r="C1081" s="1"/>
      <c r="D1081" s="1"/>
    </row>
    <row r="1082" spans="2:4">
      <c r="B1082" s="1"/>
      <c r="C1082" s="1"/>
      <c r="D1082" s="1"/>
    </row>
    <row r="1083" spans="2:4">
      <c r="B1083" s="1"/>
      <c r="C1083" s="1"/>
      <c r="D1083" s="1"/>
    </row>
    <row r="1084" spans="2:4">
      <c r="B1084" s="1"/>
      <c r="C1084" s="1"/>
      <c r="D1084" s="1"/>
    </row>
    <row r="1085" spans="2:4">
      <c r="B1085" s="1"/>
      <c r="C1085" s="1"/>
      <c r="D1085" s="1"/>
    </row>
    <row r="1086" spans="2:4">
      <c r="B1086" s="1"/>
      <c r="C1086" s="1"/>
      <c r="D1086" s="1"/>
    </row>
    <row r="1087" spans="2:4">
      <c r="B1087" s="1"/>
      <c r="C1087" s="1"/>
      <c r="D1087" s="1"/>
    </row>
    <row r="1088" spans="2:4">
      <c r="B1088" s="1"/>
      <c r="C1088" s="1"/>
      <c r="D1088" s="1"/>
    </row>
    <row r="1089" spans="2:4">
      <c r="B1089" s="1"/>
      <c r="C1089" s="1"/>
      <c r="D1089" s="1"/>
    </row>
    <row r="1090" spans="2:4">
      <c r="B1090" s="1"/>
      <c r="C1090" s="1"/>
      <c r="D1090" s="1"/>
    </row>
    <row r="1091" spans="2:4">
      <c r="B1091" s="1"/>
      <c r="C1091" s="1"/>
      <c r="D1091" s="1"/>
    </row>
    <row r="1092" spans="2:4">
      <c r="B1092" s="1"/>
      <c r="C1092" s="1"/>
      <c r="D1092" s="1"/>
    </row>
    <row r="1093" spans="2:4">
      <c r="B1093" s="1"/>
      <c r="C1093" s="1"/>
      <c r="D1093" s="1"/>
    </row>
    <row r="1094" spans="2:4">
      <c r="B1094" s="1"/>
      <c r="C1094" s="1"/>
      <c r="D1094" s="1"/>
    </row>
    <row r="1095" spans="2:4">
      <c r="B1095" s="1"/>
      <c r="C1095" s="1"/>
      <c r="D1095" s="1"/>
    </row>
    <row r="1096" spans="2:4">
      <c r="B1096" s="1"/>
      <c r="C1096" s="1"/>
      <c r="D1096" s="1"/>
    </row>
    <row r="1097" spans="2:4">
      <c r="B1097" s="1"/>
      <c r="C1097" s="1"/>
      <c r="D1097" s="1"/>
    </row>
    <row r="1098" spans="2:4">
      <c r="B1098" s="1"/>
      <c r="C1098" s="1"/>
      <c r="D1098" s="1"/>
    </row>
    <row r="1099" spans="2:4">
      <c r="B1099" s="1"/>
      <c r="C1099" s="1"/>
      <c r="D1099" s="1"/>
    </row>
    <row r="1100" spans="2:4">
      <c r="B1100" s="1"/>
      <c r="C1100" s="1"/>
      <c r="D1100" s="1"/>
    </row>
    <row r="1101" spans="2:4">
      <c r="B1101" s="1"/>
      <c r="C1101" s="1"/>
      <c r="D1101" s="1"/>
    </row>
    <row r="1102" spans="2:4">
      <c r="B1102" s="1"/>
      <c r="C1102" s="1"/>
      <c r="D1102" s="1"/>
    </row>
    <row r="1103" spans="2:4">
      <c r="B1103" s="1"/>
      <c r="C1103" s="1"/>
      <c r="D1103" s="1"/>
    </row>
    <row r="1104" spans="2:4">
      <c r="B1104" s="1"/>
      <c r="C1104" s="1"/>
      <c r="D1104" s="1"/>
    </row>
    <row r="1105" spans="2:4">
      <c r="B1105" s="1"/>
      <c r="C1105" s="1"/>
      <c r="D1105" s="1"/>
    </row>
    <row r="1106" spans="2:4">
      <c r="B1106" s="1"/>
      <c r="C1106" s="1"/>
      <c r="D1106" s="1"/>
    </row>
    <row r="1107" spans="2:4">
      <c r="B1107" s="1"/>
      <c r="C1107" s="1"/>
      <c r="D1107" s="1"/>
    </row>
    <row r="1108" spans="2:4">
      <c r="B1108" s="1"/>
      <c r="C1108" s="1"/>
      <c r="D1108" s="1"/>
    </row>
    <row r="1109" spans="2:4">
      <c r="B1109" s="1"/>
      <c r="C1109" s="1"/>
      <c r="D1109" s="1"/>
    </row>
    <row r="1110" spans="2:4">
      <c r="B1110" s="1"/>
      <c r="C1110" s="1"/>
      <c r="D1110" s="1"/>
    </row>
    <row r="1111" spans="2:4">
      <c r="B1111" s="1"/>
      <c r="C1111" s="1"/>
      <c r="D1111" s="1"/>
    </row>
    <row r="1112" spans="2:4">
      <c r="B1112" s="1"/>
      <c r="C1112" s="1"/>
      <c r="D1112" s="1"/>
    </row>
    <row r="1113" spans="2:4">
      <c r="B1113" s="1"/>
      <c r="C1113" s="1"/>
      <c r="D1113" s="1"/>
    </row>
    <row r="1114" spans="2:4">
      <c r="B1114" s="1"/>
      <c r="C1114" s="1"/>
      <c r="D1114" s="1"/>
    </row>
    <row r="1115" spans="2:4">
      <c r="B1115" s="1"/>
      <c r="C1115" s="1"/>
      <c r="D1115" s="1"/>
    </row>
    <row r="1116" spans="2:4">
      <c r="B1116" s="1"/>
      <c r="C1116" s="1"/>
      <c r="D1116" s="1"/>
    </row>
    <row r="1117" spans="2:4">
      <c r="B1117" s="1"/>
      <c r="C1117" s="1"/>
      <c r="D1117" s="1"/>
    </row>
    <row r="1118" spans="2:4">
      <c r="B1118" s="1"/>
      <c r="C1118" s="1"/>
      <c r="D1118" s="1"/>
    </row>
    <row r="1119" spans="2:4">
      <c r="B1119" s="1"/>
      <c r="C1119" s="1"/>
      <c r="D1119" s="1"/>
    </row>
    <row r="1120" spans="2:4">
      <c r="B1120" s="1"/>
      <c r="C1120" s="1"/>
      <c r="D1120" s="1"/>
    </row>
    <row r="1121" spans="2:4">
      <c r="B1121" s="1"/>
      <c r="C1121" s="1"/>
      <c r="D1121" s="1"/>
    </row>
    <row r="1122" spans="2:4">
      <c r="B1122" s="1"/>
      <c r="C1122" s="1"/>
      <c r="D1122" s="1"/>
    </row>
    <row r="1123" spans="2:4">
      <c r="B1123" s="1"/>
      <c r="C1123" s="1"/>
      <c r="D1123" s="1"/>
    </row>
    <row r="1124" spans="2:4">
      <c r="B1124" s="1"/>
      <c r="C1124" s="1"/>
      <c r="D1124" s="1"/>
    </row>
    <row r="1125" spans="2:4">
      <c r="B1125" s="1"/>
      <c r="C1125" s="1"/>
      <c r="D1125" s="1"/>
    </row>
    <row r="1126" spans="2:4">
      <c r="B1126" s="1"/>
      <c r="C1126" s="1"/>
      <c r="D1126" s="1"/>
    </row>
    <row r="1127" spans="2:4">
      <c r="B1127" s="1"/>
      <c r="C1127" s="1"/>
      <c r="D1127" s="1"/>
    </row>
    <row r="1128" spans="2:4">
      <c r="B1128" s="1"/>
      <c r="C1128" s="1"/>
      <c r="D1128" s="1"/>
    </row>
    <row r="1129" spans="2:4">
      <c r="B1129" s="1"/>
      <c r="C1129" s="1"/>
      <c r="D1129" s="1"/>
    </row>
    <row r="1130" spans="2:4">
      <c r="B1130" s="1"/>
      <c r="C1130" s="1"/>
      <c r="D1130" s="1"/>
    </row>
    <row r="1131" spans="2:4">
      <c r="B1131" s="1"/>
      <c r="C1131" s="1"/>
      <c r="D1131" s="1"/>
    </row>
    <row r="1132" spans="2:4">
      <c r="B1132" s="1"/>
      <c r="C1132" s="1"/>
      <c r="D1132" s="1"/>
    </row>
    <row r="1133" spans="2:4">
      <c r="B1133" s="1"/>
      <c r="C1133" s="1"/>
      <c r="D1133" s="1"/>
    </row>
    <row r="1134" spans="2:4">
      <c r="B1134" s="1"/>
      <c r="C1134" s="1"/>
      <c r="D1134" s="1"/>
    </row>
    <row r="1135" spans="2:4">
      <c r="B1135" s="1"/>
      <c r="C1135" s="1"/>
      <c r="D1135" s="1"/>
    </row>
    <row r="1136" spans="2:4">
      <c r="B1136" s="1"/>
      <c r="C1136" s="1"/>
      <c r="D1136" s="1"/>
    </row>
    <row r="1137" spans="2:4">
      <c r="B1137" s="1"/>
      <c r="C1137" s="1"/>
      <c r="D1137" s="1"/>
    </row>
    <row r="1138" spans="2:4">
      <c r="B1138" s="1"/>
      <c r="C1138" s="1"/>
      <c r="D1138" s="1"/>
    </row>
    <row r="1139" spans="2:4">
      <c r="B1139" s="1"/>
      <c r="C1139" s="1"/>
      <c r="D1139" s="1"/>
    </row>
    <row r="1140" spans="2:4">
      <c r="B1140" s="1"/>
      <c r="C1140" s="1"/>
      <c r="D1140" s="1"/>
    </row>
    <row r="1141" spans="2:4">
      <c r="B1141" s="1"/>
      <c r="C1141" s="1"/>
      <c r="D1141" s="1"/>
    </row>
    <row r="1142" spans="2:4">
      <c r="B1142" s="1"/>
      <c r="C1142" s="1"/>
      <c r="D1142" s="1"/>
    </row>
    <row r="1143" spans="2:4">
      <c r="B1143" s="1"/>
      <c r="C1143" s="1"/>
      <c r="D1143" s="1"/>
    </row>
    <row r="1144" spans="2:4">
      <c r="B1144" s="1"/>
      <c r="C1144" s="1"/>
      <c r="D1144" s="1"/>
    </row>
    <row r="1145" spans="2:4">
      <c r="B1145" s="1"/>
      <c r="C1145" s="1"/>
      <c r="D1145" s="1"/>
    </row>
    <row r="1146" spans="2:4">
      <c r="B1146" s="1"/>
      <c r="C1146" s="1"/>
      <c r="D1146" s="1"/>
    </row>
    <row r="1147" spans="2:4">
      <c r="B1147" s="1"/>
      <c r="C1147" s="1"/>
      <c r="D1147" s="1"/>
    </row>
    <row r="1148" spans="2:4">
      <c r="B1148" s="1"/>
      <c r="C1148" s="1"/>
      <c r="D1148" s="1"/>
    </row>
    <row r="1149" spans="2:4">
      <c r="B1149" s="1"/>
      <c r="C1149" s="1"/>
      <c r="D1149" s="1"/>
    </row>
    <row r="1150" spans="2:4">
      <c r="B1150" s="1"/>
      <c r="C1150" s="1"/>
      <c r="D1150" s="1"/>
    </row>
    <row r="1151" spans="2:4">
      <c r="B1151" s="1"/>
      <c r="C1151" s="1"/>
      <c r="D1151" s="1"/>
    </row>
    <row r="1152" spans="2:4">
      <c r="B1152" s="1"/>
      <c r="C1152" s="1"/>
      <c r="D1152" s="1"/>
    </row>
    <row r="1153" spans="2:4">
      <c r="B1153" s="1"/>
      <c r="C1153" s="1"/>
      <c r="D1153" s="1"/>
    </row>
    <row r="1154" spans="2:4">
      <c r="B1154" s="1"/>
      <c r="C1154" s="1"/>
      <c r="D1154" s="1"/>
    </row>
    <row r="1155" spans="2:4">
      <c r="B1155" s="1"/>
      <c r="C1155" s="1"/>
      <c r="D1155" s="1"/>
    </row>
    <row r="1156" spans="2:4">
      <c r="B1156" s="1"/>
      <c r="C1156" s="1"/>
      <c r="D1156" s="1"/>
    </row>
    <row r="1157" spans="2:4">
      <c r="B1157" s="1"/>
      <c r="C1157" s="1"/>
      <c r="D1157" s="1"/>
    </row>
    <row r="1158" spans="2:4">
      <c r="B1158" s="1"/>
      <c r="C1158" s="1"/>
      <c r="D1158" s="1"/>
    </row>
    <row r="1159" spans="2:4">
      <c r="B1159" s="1"/>
      <c r="C1159" s="1"/>
      <c r="D1159" s="1"/>
    </row>
    <row r="1160" spans="2:4">
      <c r="B1160" s="1"/>
      <c r="C1160" s="1"/>
      <c r="D1160" s="1"/>
    </row>
    <row r="1161" spans="2:4">
      <c r="B1161" s="1"/>
      <c r="C1161" s="1"/>
      <c r="D1161" s="1"/>
    </row>
    <row r="1162" spans="2:4">
      <c r="B1162" s="1"/>
      <c r="C1162" s="1"/>
      <c r="D1162" s="1"/>
    </row>
    <row r="1163" spans="2:4">
      <c r="B1163" s="1"/>
      <c r="C1163" s="1"/>
      <c r="D1163" s="1"/>
    </row>
    <row r="1164" spans="2:4">
      <c r="B1164" s="1"/>
      <c r="C1164" s="1"/>
      <c r="D1164" s="1"/>
    </row>
    <row r="1165" spans="2:4">
      <c r="B1165" s="1"/>
      <c r="C1165" s="1"/>
      <c r="D1165" s="1"/>
    </row>
    <row r="1166" spans="2:4">
      <c r="B1166" s="1"/>
      <c r="C1166" s="1"/>
      <c r="D1166" s="1"/>
    </row>
    <row r="1167" spans="2:4">
      <c r="B1167" s="1"/>
      <c r="C1167" s="1"/>
      <c r="D1167" s="1"/>
    </row>
    <row r="1168" spans="2:4">
      <c r="B1168" s="1"/>
      <c r="C1168" s="1"/>
      <c r="D1168" s="1"/>
    </row>
    <row r="1169" spans="2:4">
      <c r="B1169" s="1"/>
      <c r="C1169" s="1"/>
      <c r="D1169" s="1"/>
    </row>
    <row r="1170" spans="2:4">
      <c r="B1170" s="1"/>
      <c r="C1170" s="1"/>
      <c r="D1170" s="1"/>
    </row>
    <row r="1171" spans="2:4">
      <c r="B1171" s="1"/>
      <c r="C1171" s="1"/>
      <c r="D1171" s="1"/>
    </row>
    <row r="1172" spans="2:4">
      <c r="B1172" s="1"/>
      <c r="C1172" s="1"/>
      <c r="D1172" s="1"/>
    </row>
    <row r="1173" spans="2:4">
      <c r="B1173" s="1"/>
      <c r="C1173" s="1"/>
      <c r="D1173" s="1"/>
    </row>
    <row r="1174" spans="2:4">
      <c r="B1174" s="1"/>
      <c r="C1174" s="1"/>
      <c r="D1174" s="1"/>
    </row>
    <row r="1175" spans="2:4">
      <c r="B1175" s="1"/>
      <c r="C1175" s="1"/>
      <c r="D1175" s="1"/>
    </row>
    <row r="1176" spans="2:4">
      <c r="B1176" s="1"/>
      <c r="C1176" s="1"/>
      <c r="D1176" s="1"/>
    </row>
    <row r="1177" spans="2:4">
      <c r="B1177" s="1"/>
      <c r="C1177" s="1"/>
      <c r="D1177" s="1"/>
    </row>
    <row r="1178" spans="2:4">
      <c r="B1178" s="1"/>
      <c r="C1178" s="1"/>
      <c r="D1178" s="1"/>
    </row>
    <row r="1179" spans="2:4">
      <c r="B1179" s="1"/>
      <c r="C1179" s="1"/>
      <c r="D1179" s="1"/>
    </row>
    <row r="1180" spans="2:4">
      <c r="B1180" s="1"/>
      <c r="C1180" s="1"/>
      <c r="D1180" s="1"/>
    </row>
    <row r="1181" spans="2:4">
      <c r="B1181" s="1"/>
      <c r="C1181" s="1"/>
      <c r="D1181" s="1"/>
    </row>
    <row r="1182" spans="2:4">
      <c r="B1182" s="1"/>
      <c r="C1182" s="1"/>
      <c r="D1182" s="1"/>
    </row>
    <row r="1183" spans="2:4">
      <c r="B1183" s="1"/>
      <c r="C1183" s="1"/>
      <c r="D1183" s="1"/>
    </row>
    <row r="1184" spans="2:4">
      <c r="B1184" s="1"/>
      <c r="C1184" s="1"/>
      <c r="D1184" s="1"/>
    </row>
    <row r="1185" spans="2:4">
      <c r="B1185" s="1"/>
      <c r="C1185" s="1"/>
      <c r="D1185" s="1"/>
    </row>
    <row r="1186" spans="2:4">
      <c r="B1186" s="1"/>
      <c r="C1186" s="1"/>
      <c r="D1186" s="1"/>
    </row>
    <row r="1187" spans="2:4">
      <c r="B1187" s="1"/>
      <c r="C1187" s="1"/>
      <c r="D1187" s="1"/>
    </row>
    <row r="1188" spans="2:4">
      <c r="B1188" s="1"/>
      <c r="C1188" s="1"/>
      <c r="D1188" s="1"/>
    </row>
    <row r="1189" spans="2:4">
      <c r="B1189" s="1"/>
      <c r="C1189" s="1"/>
      <c r="D1189" s="1"/>
    </row>
    <row r="1190" spans="2:4">
      <c r="B1190" s="1"/>
      <c r="C1190" s="1"/>
      <c r="D1190" s="1"/>
    </row>
    <row r="1191" spans="2:4">
      <c r="B1191" s="1"/>
      <c r="C1191" s="1"/>
      <c r="D1191" s="1"/>
    </row>
    <row r="1192" spans="2:4">
      <c r="B1192" s="1"/>
      <c r="C1192" s="1"/>
      <c r="D1192" s="1"/>
    </row>
    <row r="1193" spans="2:4">
      <c r="B1193" s="1"/>
      <c r="C1193" s="1"/>
      <c r="D1193" s="1"/>
    </row>
    <row r="1194" spans="2:4">
      <c r="B1194" s="1"/>
      <c r="C1194" s="1"/>
      <c r="D1194" s="1"/>
    </row>
    <row r="1195" spans="2:4">
      <c r="B1195" s="1"/>
      <c r="C1195" s="1"/>
      <c r="D1195" s="1"/>
    </row>
    <row r="1196" spans="2:4">
      <c r="B1196" s="1"/>
      <c r="C1196" s="1"/>
      <c r="D1196" s="1"/>
    </row>
    <row r="1197" spans="2:4">
      <c r="B1197" s="1"/>
      <c r="C1197" s="1"/>
      <c r="D1197" s="1"/>
    </row>
    <row r="1198" spans="2:4">
      <c r="B1198" s="1"/>
      <c r="C1198" s="1"/>
      <c r="D1198" s="1"/>
    </row>
    <row r="1199" spans="2:4">
      <c r="B1199" s="1"/>
      <c r="C1199" s="1"/>
      <c r="D1199" s="1"/>
    </row>
    <row r="1200" spans="2:4">
      <c r="B1200" s="1"/>
      <c r="C1200" s="1"/>
      <c r="D1200" s="1"/>
    </row>
    <row r="1201" spans="2:4">
      <c r="B1201" s="1"/>
      <c r="C1201" s="1"/>
      <c r="D1201" s="1"/>
    </row>
    <row r="1202" spans="2:4">
      <c r="B1202" s="1"/>
      <c r="C1202" s="1"/>
      <c r="D1202" s="1"/>
    </row>
    <row r="1203" spans="2:4">
      <c r="B1203" s="1"/>
      <c r="C1203" s="1"/>
      <c r="D1203" s="1"/>
    </row>
    <row r="1204" spans="2:4">
      <c r="B1204" s="1"/>
      <c r="C1204" s="1"/>
      <c r="D1204" s="1"/>
    </row>
    <row r="1205" spans="2:4">
      <c r="B1205" s="1"/>
      <c r="C1205" s="1"/>
      <c r="D1205" s="1"/>
    </row>
    <row r="1206" spans="2:4">
      <c r="B1206" s="1"/>
      <c r="C1206" s="1"/>
      <c r="D1206" s="1"/>
    </row>
    <row r="1207" spans="2:4">
      <c r="B1207" s="1"/>
      <c r="C1207" s="1"/>
      <c r="D1207" s="1"/>
    </row>
    <row r="1208" spans="2:4">
      <c r="B1208" s="1"/>
      <c r="C1208" s="1"/>
      <c r="D1208" s="1"/>
    </row>
    <row r="1209" spans="2:4">
      <c r="B1209" s="1"/>
      <c r="C1209" s="1"/>
      <c r="D1209" s="1"/>
    </row>
    <row r="1210" spans="2:4">
      <c r="B1210" s="1"/>
      <c r="C1210" s="1"/>
      <c r="D1210" s="1"/>
    </row>
    <row r="1211" spans="2:4">
      <c r="B1211" s="1"/>
      <c r="C1211" s="1"/>
      <c r="D1211" s="1"/>
    </row>
    <row r="1212" spans="2:4">
      <c r="B1212" s="1"/>
      <c r="C1212" s="1"/>
      <c r="D1212" s="1"/>
    </row>
    <row r="1213" spans="2:4">
      <c r="B1213" s="1"/>
      <c r="C1213" s="1"/>
      <c r="D1213" s="1"/>
    </row>
    <row r="1214" spans="2:4">
      <c r="B1214" s="1"/>
      <c r="C1214" s="1"/>
      <c r="D1214" s="1"/>
    </row>
    <row r="1215" spans="2:4">
      <c r="B1215" s="1"/>
      <c r="C1215" s="1"/>
      <c r="D1215" s="1"/>
    </row>
    <row r="1216" spans="2:4">
      <c r="B1216" s="1"/>
      <c r="C1216" s="1"/>
      <c r="D1216" s="1"/>
    </row>
    <row r="1217" spans="2:4">
      <c r="B1217" s="1"/>
      <c r="C1217" s="1"/>
      <c r="D1217" s="1"/>
    </row>
    <row r="1218" spans="2:4">
      <c r="B1218" s="1"/>
      <c r="C1218" s="1"/>
      <c r="D1218" s="1"/>
    </row>
    <row r="1219" spans="2:4">
      <c r="B1219" s="1"/>
      <c r="C1219" s="1"/>
      <c r="D1219" s="1"/>
    </row>
    <row r="1220" spans="2:4">
      <c r="B1220" s="1"/>
      <c r="C1220" s="1"/>
      <c r="D1220" s="1"/>
    </row>
    <row r="1221" spans="2:4">
      <c r="B1221" s="1"/>
      <c r="C1221" s="1"/>
      <c r="D1221" s="1"/>
    </row>
    <row r="1222" spans="2:4">
      <c r="B1222" s="1"/>
      <c r="C1222" s="1"/>
      <c r="D1222" s="1"/>
    </row>
    <row r="1223" spans="2:4">
      <c r="B1223" s="1"/>
      <c r="C1223" s="1"/>
      <c r="D1223" s="1"/>
    </row>
    <row r="1224" spans="2:4">
      <c r="B1224" s="1"/>
      <c r="C1224" s="1"/>
      <c r="D1224" s="1"/>
    </row>
    <row r="1225" spans="2:4">
      <c r="B1225" s="1"/>
      <c r="C1225" s="1"/>
      <c r="D1225" s="1"/>
    </row>
    <row r="1226" spans="2:4">
      <c r="B1226" s="1"/>
      <c r="C1226" s="1"/>
      <c r="D1226" s="1"/>
    </row>
    <row r="1227" spans="2:4">
      <c r="B1227" s="1"/>
      <c r="C1227" s="1"/>
      <c r="D1227" s="1"/>
    </row>
    <row r="1228" spans="2:4">
      <c r="B1228" s="1"/>
      <c r="C1228" s="1"/>
      <c r="D1228" s="1"/>
    </row>
    <row r="1229" spans="2:4">
      <c r="B1229" s="1"/>
      <c r="C1229" s="1"/>
      <c r="D1229" s="1"/>
    </row>
    <row r="1230" spans="2:4">
      <c r="B1230" s="1"/>
      <c r="C1230" s="1"/>
      <c r="D1230" s="1"/>
    </row>
    <row r="1231" spans="2:4">
      <c r="B1231" s="1"/>
      <c r="C1231" s="1"/>
      <c r="D1231" s="1"/>
    </row>
    <row r="1232" spans="2:4">
      <c r="B1232" s="1"/>
      <c r="C1232" s="1"/>
      <c r="D1232" s="1"/>
    </row>
    <row r="1233" spans="2:4">
      <c r="B1233" s="1"/>
      <c r="C1233" s="1"/>
      <c r="D1233" s="1"/>
    </row>
    <row r="1234" spans="2:4">
      <c r="B1234" s="1"/>
      <c r="C1234" s="1"/>
      <c r="D1234" s="1"/>
    </row>
    <row r="1235" spans="2:4">
      <c r="B1235" s="1"/>
      <c r="C1235" s="1"/>
      <c r="D1235" s="1"/>
    </row>
    <row r="1236" spans="2:4">
      <c r="B1236" s="1"/>
      <c r="C1236" s="1"/>
      <c r="D1236" s="1"/>
    </row>
    <row r="1237" spans="2:4">
      <c r="B1237" s="1"/>
      <c r="C1237" s="1"/>
      <c r="D1237" s="1"/>
    </row>
    <row r="1238" spans="2:4">
      <c r="B1238" s="1"/>
      <c r="C1238" s="1"/>
      <c r="D1238" s="1"/>
    </row>
    <row r="1239" spans="2:4">
      <c r="B1239" s="1"/>
      <c r="C1239" s="1"/>
      <c r="D1239" s="1"/>
    </row>
    <row r="1240" spans="2:4">
      <c r="B1240" s="1"/>
      <c r="C1240" s="1"/>
      <c r="D1240" s="1"/>
    </row>
    <row r="1241" spans="2:4">
      <c r="B1241" s="1"/>
      <c r="C1241" s="1"/>
      <c r="D1241" s="1"/>
    </row>
    <row r="1242" spans="2:4">
      <c r="B1242" s="1"/>
      <c r="C1242" s="1"/>
      <c r="D1242" s="1"/>
    </row>
    <row r="1243" spans="2:4">
      <c r="B1243" s="1"/>
      <c r="C1243" s="1"/>
      <c r="D1243" s="1"/>
    </row>
    <row r="1244" spans="2:4">
      <c r="B1244" s="1"/>
      <c r="C1244" s="1"/>
      <c r="D1244" s="1"/>
    </row>
    <row r="1245" spans="2:4">
      <c r="B1245" s="1"/>
      <c r="C1245" s="1"/>
      <c r="D1245" s="1"/>
    </row>
    <row r="1246" spans="2:4">
      <c r="B1246" s="1"/>
      <c r="C1246" s="1"/>
      <c r="D1246" s="1"/>
    </row>
    <row r="1247" spans="2:4">
      <c r="B1247" s="1"/>
      <c r="C1247" s="1"/>
      <c r="D1247" s="1"/>
    </row>
    <row r="1248" spans="2:4">
      <c r="B1248" s="1"/>
      <c r="C1248" s="1"/>
      <c r="D1248" s="1"/>
    </row>
    <row r="1249" spans="2:4">
      <c r="B1249" s="1"/>
      <c r="C1249" s="1"/>
      <c r="D1249" s="1"/>
    </row>
    <row r="1250" spans="2:4">
      <c r="B1250" s="1"/>
      <c r="C1250" s="1"/>
      <c r="D1250" s="1"/>
    </row>
    <row r="1251" spans="2:4">
      <c r="B1251" s="1"/>
      <c r="C1251" s="1"/>
      <c r="D1251" s="1"/>
    </row>
    <row r="1252" spans="2:4">
      <c r="B1252" s="1"/>
      <c r="C1252" s="1"/>
      <c r="D1252" s="1"/>
    </row>
    <row r="1253" spans="2:4">
      <c r="B1253" s="1"/>
      <c r="C1253" s="1"/>
      <c r="D1253" s="1"/>
    </row>
    <row r="1254" spans="2:4">
      <c r="B1254" s="1"/>
      <c r="C1254" s="1"/>
      <c r="D1254" s="1"/>
    </row>
    <row r="1255" spans="2:4">
      <c r="B1255" s="1"/>
      <c r="C1255" s="1"/>
      <c r="D1255" s="1"/>
    </row>
    <row r="1256" spans="2:4">
      <c r="B1256" s="1"/>
      <c r="C1256" s="1"/>
      <c r="D1256" s="1"/>
    </row>
    <row r="1257" spans="2:4">
      <c r="B1257" s="1"/>
      <c r="C1257" s="1"/>
      <c r="D1257" s="1"/>
    </row>
    <row r="1258" spans="2:4">
      <c r="B1258" s="1"/>
      <c r="C1258" s="1"/>
      <c r="D1258" s="1"/>
    </row>
    <row r="1259" spans="2:4">
      <c r="B1259" s="1"/>
      <c r="C1259" s="1"/>
      <c r="D1259" s="1"/>
    </row>
    <row r="1260" spans="2:4">
      <c r="B1260" s="1"/>
      <c r="C1260" s="1"/>
      <c r="D1260" s="1"/>
    </row>
    <row r="1261" spans="2:4">
      <c r="B1261" s="1"/>
      <c r="C1261" s="1"/>
      <c r="D1261" s="1"/>
    </row>
    <row r="1262" spans="2:4">
      <c r="B1262" s="1"/>
      <c r="C1262" s="1"/>
      <c r="D1262" s="1"/>
    </row>
    <row r="1263" spans="2:4">
      <c r="B1263" s="1"/>
      <c r="C1263" s="1"/>
      <c r="D1263" s="1"/>
    </row>
    <row r="1264" spans="2:4">
      <c r="B1264" s="1"/>
      <c r="C1264" s="1"/>
      <c r="D1264" s="1"/>
    </row>
    <row r="1265" spans="2:4">
      <c r="B1265" s="1"/>
      <c r="C1265" s="1"/>
      <c r="D1265" s="1"/>
    </row>
    <row r="1266" spans="2:4">
      <c r="B1266" s="1"/>
      <c r="C1266" s="1"/>
      <c r="D1266" s="1"/>
    </row>
    <row r="1267" spans="2:4">
      <c r="B1267" s="1"/>
      <c r="C1267" s="1"/>
      <c r="D1267" s="1"/>
    </row>
    <row r="1268" spans="2:4">
      <c r="B1268" s="1"/>
      <c r="C1268" s="1"/>
      <c r="D1268" s="1"/>
    </row>
    <row r="1269" spans="2:4">
      <c r="B1269" s="1"/>
      <c r="C1269" s="1"/>
      <c r="D1269" s="1"/>
    </row>
    <row r="1270" spans="2:4">
      <c r="B1270" s="1"/>
      <c r="C1270" s="1"/>
      <c r="D1270" s="1"/>
    </row>
    <row r="1271" spans="2:4">
      <c r="B1271" s="1"/>
      <c r="C1271" s="1"/>
      <c r="D1271" s="1"/>
    </row>
    <row r="1272" spans="2:4">
      <c r="B1272" s="1"/>
      <c r="C1272" s="1"/>
      <c r="D1272" s="1"/>
    </row>
    <row r="1273" spans="2:4">
      <c r="B1273" s="1"/>
      <c r="C1273" s="1"/>
      <c r="D1273" s="1"/>
    </row>
    <row r="1274" spans="2:4">
      <c r="B1274" s="1"/>
      <c r="C1274" s="1"/>
      <c r="D1274" s="1"/>
    </row>
    <row r="1275" spans="2:4">
      <c r="B1275" s="1"/>
      <c r="C1275" s="1"/>
      <c r="D1275" s="1"/>
    </row>
    <row r="1276" spans="2:4">
      <c r="B1276" s="1"/>
      <c r="C1276" s="1"/>
      <c r="D1276" s="1"/>
    </row>
    <row r="1277" spans="2:4">
      <c r="B1277" s="1"/>
      <c r="C1277" s="1"/>
      <c r="D1277" s="1"/>
    </row>
    <row r="1278" spans="2:4">
      <c r="B1278" s="1"/>
      <c r="C1278" s="1"/>
      <c r="D1278" s="1"/>
    </row>
    <row r="1279" spans="2:4">
      <c r="B1279" s="1"/>
      <c r="C1279" s="1"/>
      <c r="D1279" s="1"/>
    </row>
    <row r="1280" spans="2:4">
      <c r="B1280" s="1"/>
      <c r="C1280" s="1"/>
      <c r="D1280" s="1"/>
    </row>
    <row r="1281" spans="2:4">
      <c r="B1281" s="1"/>
      <c r="C1281" s="1"/>
      <c r="D1281" s="1"/>
    </row>
    <row r="1282" spans="2:4">
      <c r="B1282" s="1"/>
      <c r="C1282" s="1"/>
      <c r="D1282" s="1"/>
    </row>
    <row r="1283" spans="2:4">
      <c r="B1283" s="1"/>
      <c r="C1283" s="1"/>
      <c r="D1283" s="1"/>
    </row>
    <row r="1284" spans="2:4">
      <c r="B1284" s="1"/>
      <c r="C1284" s="1"/>
      <c r="D1284" s="1"/>
    </row>
    <row r="1285" spans="2:4">
      <c r="B1285" s="1"/>
      <c r="C1285" s="1"/>
      <c r="D1285" s="1"/>
    </row>
    <row r="1286" spans="2:4">
      <c r="B1286" s="1"/>
      <c r="C1286" s="1"/>
      <c r="D1286" s="1"/>
    </row>
    <row r="1287" spans="2:4">
      <c r="B1287" s="1"/>
      <c r="C1287" s="1"/>
      <c r="D1287" s="1"/>
    </row>
    <row r="1288" spans="2:4">
      <c r="B1288" s="1"/>
      <c r="C1288" s="1"/>
      <c r="D1288" s="1"/>
    </row>
    <row r="1289" spans="2:4">
      <c r="B1289" s="1"/>
      <c r="C1289" s="1"/>
      <c r="D1289" s="1"/>
    </row>
    <row r="1290" spans="2:4">
      <c r="B1290" s="1"/>
      <c r="C1290" s="1"/>
      <c r="D1290" s="1"/>
    </row>
    <row r="1291" spans="2:4">
      <c r="B1291" s="1"/>
      <c r="C1291" s="1"/>
      <c r="D1291" s="1"/>
    </row>
    <row r="1292" spans="2:4">
      <c r="B1292" s="1"/>
      <c r="C1292" s="1"/>
      <c r="D1292" s="1"/>
    </row>
    <row r="1293" spans="2:4">
      <c r="B1293" s="1"/>
      <c r="C1293" s="1"/>
      <c r="D1293" s="1"/>
    </row>
    <row r="1294" spans="2:4">
      <c r="B1294" s="1"/>
      <c r="C1294" s="1"/>
      <c r="D1294" s="1"/>
    </row>
    <row r="1295" spans="2:4">
      <c r="B1295" s="1"/>
      <c r="C1295" s="1"/>
      <c r="D1295" s="1"/>
    </row>
    <row r="1296" spans="2:4">
      <c r="B1296" s="1"/>
      <c r="C1296" s="1"/>
      <c r="D1296" s="1"/>
    </row>
    <row r="1297" spans="2:4">
      <c r="B1297" s="1"/>
      <c r="C1297" s="1"/>
      <c r="D1297" s="1"/>
    </row>
    <row r="1298" spans="2:4">
      <c r="B1298" s="1"/>
      <c r="C1298" s="1"/>
      <c r="D1298" s="1"/>
    </row>
    <row r="1299" spans="2:4">
      <c r="B1299" s="1"/>
      <c r="C1299" s="1"/>
      <c r="D1299" s="1"/>
    </row>
    <row r="1300" spans="2:4">
      <c r="B1300" s="1"/>
      <c r="C1300" s="1"/>
      <c r="D1300" s="1"/>
    </row>
    <row r="1301" spans="2:4">
      <c r="B1301" s="1"/>
      <c r="C1301" s="1"/>
      <c r="D1301" s="1"/>
    </row>
    <row r="1302" spans="2:4">
      <c r="B1302" s="1"/>
      <c r="C1302" s="1"/>
      <c r="D1302" s="1"/>
    </row>
    <row r="1303" spans="2:4">
      <c r="B1303" s="1"/>
      <c r="C1303" s="1"/>
      <c r="D1303" s="1"/>
    </row>
    <row r="1304" spans="2:4">
      <c r="B1304" s="1"/>
      <c r="C1304" s="1"/>
      <c r="D1304" s="1"/>
    </row>
    <row r="1305" spans="2:4">
      <c r="B1305" s="1"/>
      <c r="C1305" s="1"/>
      <c r="D1305" s="1"/>
    </row>
    <row r="1306" spans="2:4">
      <c r="B1306" s="1"/>
      <c r="C1306" s="1"/>
      <c r="D1306" s="1"/>
    </row>
    <row r="1307" spans="2:4">
      <c r="B1307" s="1"/>
      <c r="C1307" s="1"/>
      <c r="D1307" s="1"/>
    </row>
    <row r="1308" spans="2:4">
      <c r="B1308" s="1"/>
      <c r="C1308" s="1"/>
      <c r="D1308" s="1"/>
    </row>
    <row r="1309" spans="2:4">
      <c r="B1309" s="1"/>
      <c r="C1309" s="1"/>
      <c r="D1309" s="1"/>
    </row>
    <row r="1310" spans="2:4">
      <c r="B1310" s="1"/>
      <c r="C1310" s="1"/>
      <c r="D1310" s="1"/>
    </row>
    <row r="1311" spans="2:4">
      <c r="B1311" s="1"/>
      <c r="C1311" s="1"/>
      <c r="D1311" s="1"/>
    </row>
    <row r="1312" spans="2:4">
      <c r="B1312" s="1"/>
      <c r="C1312" s="1"/>
      <c r="D1312" s="1"/>
    </row>
    <row r="1313" spans="2:4">
      <c r="B1313" s="1"/>
      <c r="C1313" s="1"/>
      <c r="D1313" s="1"/>
    </row>
    <row r="1314" spans="2:4">
      <c r="B1314" s="1"/>
      <c r="C1314" s="1"/>
      <c r="D1314" s="1"/>
    </row>
    <row r="1315" spans="2:4">
      <c r="B1315" s="1"/>
      <c r="C1315" s="1"/>
      <c r="D1315" s="1"/>
    </row>
    <row r="1316" spans="2:4">
      <c r="B1316" s="1"/>
      <c r="C1316" s="1"/>
      <c r="D1316" s="1"/>
    </row>
    <row r="1317" spans="2:4">
      <c r="B1317" s="1"/>
      <c r="C1317" s="1"/>
      <c r="D1317" s="1"/>
    </row>
    <row r="1318" spans="2:4">
      <c r="B1318" s="1"/>
      <c r="C1318" s="1"/>
      <c r="D1318" s="1"/>
    </row>
    <row r="1319" spans="2:4">
      <c r="B1319" s="1"/>
      <c r="C1319" s="1"/>
      <c r="D1319" s="1"/>
    </row>
    <row r="1320" spans="2:4">
      <c r="B1320" s="1"/>
      <c r="C1320" s="1"/>
      <c r="D1320" s="1"/>
    </row>
    <row r="1321" spans="2:4">
      <c r="B1321" s="1"/>
      <c r="C1321" s="1"/>
      <c r="D1321" s="1"/>
    </row>
    <row r="1322" spans="2:4">
      <c r="B1322" s="1"/>
      <c r="C1322" s="1"/>
      <c r="D1322" s="1"/>
    </row>
    <row r="1323" spans="2:4">
      <c r="B1323" s="1"/>
      <c r="C1323" s="1"/>
      <c r="D1323" s="1"/>
    </row>
    <row r="1324" spans="2:4">
      <c r="B1324" s="1"/>
      <c r="C1324" s="1"/>
      <c r="D1324" s="1"/>
    </row>
    <row r="1325" spans="2:4">
      <c r="B1325" s="1"/>
      <c r="C1325" s="1"/>
      <c r="D1325" s="1"/>
    </row>
    <row r="1326" spans="2:4">
      <c r="B1326" s="1"/>
      <c r="C1326" s="1"/>
      <c r="D1326" s="1"/>
    </row>
    <row r="1327" spans="2:4">
      <c r="B1327" s="1"/>
      <c r="C1327" s="1"/>
      <c r="D1327" s="1"/>
    </row>
    <row r="1328" spans="2:4">
      <c r="B1328" s="1"/>
      <c r="C1328" s="1"/>
      <c r="D1328" s="1"/>
    </row>
    <row r="1329" spans="2:4">
      <c r="B1329" s="1"/>
      <c r="C1329" s="1"/>
      <c r="D1329" s="1"/>
    </row>
    <row r="1330" spans="2:4">
      <c r="B1330" s="1"/>
      <c r="C1330" s="1"/>
      <c r="D1330" s="1"/>
    </row>
    <row r="1331" spans="2:4">
      <c r="B1331" s="1"/>
      <c r="C1331" s="1"/>
      <c r="D1331" s="1"/>
    </row>
    <row r="1332" spans="2:4">
      <c r="B1332" s="1"/>
      <c r="C1332" s="1"/>
      <c r="D1332" s="1"/>
    </row>
    <row r="1333" spans="2:4">
      <c r="B1333" s="1"/>
      <c r="C1333" s="1"/>
      <c r="D1333" s="1"/>
    </row>
    <row r="1334" spans="2:4">
      <c r="B1334" s="1"/>
      <c r="C1334" s="1"/>
      <c r="D1334" s="1"/>
    </row>
    <row r="1335" spans="2:4">
      <c r="B1335" s="1"/>
      <c r="C1335" s="1"/>
      <c r="D1335" s="1"/>
    </row>
    <row r="1336" spans="2:4">
      <c r="B1336" s="1"/>
      <c r="C1336" s="1"/>
      <c r="D1336" s="1"/>
    </row>
    <row r="1337" spans="2:4">
      <c r="B1337" s="1"/>
      <c r="C1337" s="1"/>
      <c r="D1337" s="1"/>
    </row>
    <row r="1338" spans="2:4">
      <c r="B1338" s="1"/>
      <c r="C1338" s="1"/>
      <c r="D1338" s="1"/>
    </row>
    <row r="1339" spans="2:4">
      <c r="B1339" s="1"/>
      <c r="C1339" s="1"/>
      <c r="D1339" s="1"/>
    </row>
    <row r="1340" spans="2:4">
      <c r="B1340" s="1"/>
      <c r="C1340" s="1"/>
      <c r="D1340" s="1"/>
    </row>
    <row r="1341" spans="2:4">
      <c r="B1341" s="1"/>
      <c r="C1341" s="1"/>
      <c r="D1341" s="1"/>
    </row>
    <row r="1342" spans="2:4">
      <c r="B1342" s="1"/>
      <c r="C1342" s="1"/>
      <c r="D1342" s="1"/>
    </row>
    <row r="1343" spans="2:4">
      <c r="B1343" s="1"/>
      <c r="C1343" s="1"/>
      <c r="D1343" s="1"/>
    </row>
    <row r="1344" spans="2:4">
      <c r="B1344" s="1"/>
      <c r="C1344" s="1"/>
      <c r="D1344" s="1"/>
    </row>
    <row r="1345" spans="2:4">
      <c r="B1345" s="1"/>
      <c r="C1345" s="1"/>
      <c r="D1345" s="1"/>
    </row>
    <row r="1346" spans="2:4">
      <c r="B1346" s="1"/>
      <c r="C1346" s="1"/>
      <c r="D1346" s="1"/>
    </row>
    <row r="1347" spans="2:4">
      <c r="B1347" s="1"/>
      <c r="C1347" s="1"/>
      <c r="D1347" s="1"/>
    </row>
    <row r="1348" spans="2:4">
      <c r="B1348" s="1"/>
      <c r="C1348" s="1"/>
      <c r="D1348" s="1"/>
    </row>
    <row r="1349" spans="2:4">
      <c r="B1349" s="1"/>
      <c r="C1349" s="1"/>
      <c r="D1349" s="1"/>
    </row>
    <row r="1350" spans="2:4">
      <c r="B1350" s="1"/>
      <c r="C1350" s="1"/>
      <c r="D1350" s="1"/>
    </row>
    <row r="1351" spans="2:4">
      <c r="B1351" s="1"/>
      <c r="C1351" s="1"/>
      <c r="D1351" s="1"/>
    </row>
    <row r="1352" spans="2:4">
      <c r="B1352" s="1"/>
      <c r="C1352" s="1"/>
      <c r="D1352" s="1"/>
    </row>
    <row r="1353" spans="2:4">
      <c r="B1353" s="1"/>
      <c r="C1353" s="1"/>
      <c r="D1353" s="1"/>
    </row>
    <row r="1354" spans="2:4">
      <c r="B1354" s="1"/>
      <c r="C1354" s="1"/>
      <c r="D1354" s="1"/>
    </row>
    <row r="1355" spans="2:4">
      <c r="B1355" s="1"/>
      <c r="C1355" s="1"/>
      <c r="D1355" s="1"/>
    </row>
    <row r="1356" spans="2:4">
      <c r="B1356" s="1"/>
      <c r="C1356" s="1"/>
      <c r="D1356" s="1"/>
    </row>
    <row r="1357" spans="2:4">
      <c r="B1357" s="1"/>
      <c r="C1357" s="1"/>
      <c r="D1357" s="1"/>
    </row>
    <row r="1358" spans="2:4">
      <c r="B1358" s="1"/>
      <c r="C1358" s="1"/>
      <c r="D1358" s="1"/>
    </row>
    <row r="1359" spans="2:4">
      <c r="B1359" s="1"/>
      <c r="C1359" s="1"/>
      <c r="D1359" s="1"/>
    </row>
    <row r="1360" spans="2:4">
      <c r="B1360" s="1"/>
      <c r="C1360" s="1"/>
      <c r="D1360" s="1"/>
    </row>
    <row r="1361" spans="2:4">
      <c r="B1361" s="1"/>
      <c r="C1361" s="1"/>
      <c r="D1361" s="1"/>
    </row>
    <row r="1362" spans="2:4">
      <c r="B1362" s="1"/>
      <c r="C1362" s="1"/>
      <c r="D1362" s="1"/>
    </row>
    <row r="1363" spans="2:4">
      <c r="B1363" s="1"/>
      <c r="C1363" s="1"/>
      <c r="D1363" s="1"/>
    </row>
    <row r="1364" spans="2:4">
      <c r="B1364" s="1"/>
      <c r="C1364" s="1"/>
      <c r="D1364" s="1"/>
    </row>
    <row r="1365" spans="2:4">
      <c r="B1365" s="1"/>
      <c r="C1365" s="1"/>
      <c r="D1365" s="1"/>
    </row>
    <row r="1366" spans="2:4">
      <c r="B1366" s="1"/>
      <c r="C1366" s="1"/>
      <c r="D1366" s="1"/>
    </row>
    <row r="1367" spans="2:4">
      <c r="B1367" s="1"/>
      <c r="C1367" s="1"/>
      <c r="D1367" s="1"/>
    </row>
    <row r="1368" spans="2:4">
      <c r="B1368" s="1"/>
      <c r="C1368" s="1"/>
      <c r="D1368" s="1"/>
    </row>
    <row r="1369" spans="2:4">
      <c r="B1369" s="1"/>
      <c r="C1369" s="1"/>
      <c r="D1369" s="1"/>
    </row>
    <row r="1370" spans="2:4">
      <c r="B1370" s="1"/>
      <c r="C1370" s="1"/>
      <c r="D1370" s="1"/>
    </row>
    <row r="1371" spans="2:4">
      <c r="B1371" s="1"/>
      <c r="C1371" s="1"/>
      <c r="D1371" s="1"/>
    </row>
    <row r="1372" spans="2:4">
      <c r="B1372" s="1"/>
      <c r="C1372" s="1"/>
      <c r="D1372" s="1"/>
    </row>
    <row r="1373" spans="2:4">
      <c r="B1373" s="1"/>
      <c r="C1373" s="1"/>
      <c r="D1373" s="1"/>
    </row>
    <row r="1374" spans="2:4">
      <c r="B1374" s="1"/>
      <c r="C1374" s="1"/>
      <c r="D1374" s="1"/>
    </row>
    <row r="1375" spans="2:4">
      <c r="B1375" s="1"/>
      <c r="C1375" s="1"/>
      <c r="D1375" s="1"/>
    </row>
    <row r="1376" spans="2:4">
      <c r="B1376" s="1"/>
      <c r="C1376" s="1"/>
      <c r="D1376" s="1"/>
    </row>
    <row r="1377" spans="2:4">
      <c r="B1377" s="1"/>
      <c r="C1377" s="1"/>
      <c r="D1377" s="1"/>
    </row>
    <row r="1378" spans="2:4">
      <c r="B1378" s="1"/>
      <c r="C1378" s="1"/>
      <c r="D1378" s="1"/>
    </row>
    <row r="1379" spans="2:4">
      <c r="B1379" s="1"/>
      <c r="C1379" s="1"/>
      <c r="D1379" s="1"/>
    </row>
    <row r="1380" spans="2:4">
      <c r="B1380" s="1"/>
      <c r="C1380" s="1"/>
      <c r="D1380" s="1"/>
    </row>
    <row r="1381" spans="2:4">
      <c r="B1381" s="1"/>
      <c r="C1381" s="1"/>
      <c r="D1381" s="1"/>
    </row>
    <row r="1382" spans="2:4">
      <c r="B1382" s="1"/>
      <c r="C1382" s="1"/>
      <c r="D1382" s="1"/>
    </row>
    <row r="1383" spans="2:4">
      <c r="B1383" s="1"/>
      <c r="C1383" s="1"/>
      <c r="D1383" s="1"/>
    </row>
    <row r="1384" spans="2:4">
      <c r="B1384" s="1"/>
      <c r="C1384" s="1"/>
      <c r="D1384" s="1"/>
    </row>
    <row r="1385" spans="2:4">
      <c r="B1385" s="1"/>
      <c r="C1385" s="1"/>
      <c r="D1385" s="1"/>
    </row>
    <row r="1386" spans="2:4">
      <c r="B1386" s="1"/>
      <c r="C1386" s="1"/>
      <c r="D1386" s="1"/>
    </row>
    <row r="1387" spans="2:4">
      <c r="B1387" s="1"/>
      <c r="C1387" s="1"/>
      <c r="D1387" s="1"/>
    </row>
    <row r="1388" spans="2:4">
      <c r="B1388" s="1"/>
      <c r="C1388" s="1"/>
      <c r="D1388" s="1"/>
    </row>
    <row r="1389" spans="2:4">
      <c r="B1389" s="1"/>
      <c r="C1389" s="1"/>
      <c r="D1389" s="1"/>
    </row>
    <row r="1390" spans="2:4">
      <c r="B1390" s="1"/>
      <c r="C1390" s="1"/>
      <c r="D1390" s="1"/>
    </row>
    <row r="1391" spans="2:4">
      <c r="B1391" s="1"/>
      <c r="C1391" s="1"/>
      <c r="D1391" s="1"/>
    </row>
    <row r="1392" spans="2:4">
      <c r="B1392" s="1"/>
      <c r="C1392" s="1"/>
      <c r="D1392" s="1"/>
    </row>
    <row r="1393" spans="2:3">
      <c r="B1393" s="1"/>
      <c r="C1393" s="1"/>
    </row>
    <row r="1394" spans="2:3">
      <c r="B1394" s="1"/>
    </row>
    <row r="1395" spans="2:3">
      <c r="B1395" s="1"/>
    </row>
    <row r="1396" spans="2:3">
      <c r="B1396" s="1"/>
    </row>
  </sheetData>
  <phoneticPr fontId="1" type="noConversion"/>
  <dataValidations count="1">
    <dataValidation type="list" allowBlank="1" showInputMessage="1" showErrorMessage="1" sqref="G21:G22" xr:uid="{00000000-0002-0000-0000-000000000000}">
      <formula1>$L$28:$L$34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94"/>
  <sheetViews>
    <sheetView topLeftCell="A40" zoomScale="80" zoomScaleNormal="80" workbookViewId="0">
      <selection activeCell="T28" sqref="T28"/>
    </sheetView>
  </sheetViews>
  <sheetFormatPr defaultRowHeight="15"/>
  <cols>
    <col min="1" max="1" width="13" customWidth="1"/>
    <col min="2" max="2" width="11.140625" bestFit="1" customWidth="1"/>
    <col min="3" max="3" width="11.5703125" bestFit="1" customWidth="1"/>
    <col min="4" max="4" width="6.42578125" bestFit="1" customWidth="1"/>
    <col min="5" max="5" width="9.5703125" bestFit="1" customWidth="1"/>
    <col min="6" max="6" width="8" bestFit="1" customWidth="1"/>
    <col min="7" max="7" width="8" customWidth="1"/>
    <col min="8" max="8" width="10.5703125" customWidth="1"/>
    <col min="9" max="9" width="15.85546875" customWidth="1"/>
    <col min="12" max="12" width="13.140625" customWidth="1"/>
    <col min="15" max="15" width="13.28515625" customWidth="1"/>
    <col min="17" max="17" width="20.42578125" customWidth="1"/>
    <col min="18" max="18" width="14" customWidth="1"/>
  </cols>
  <sheetData>
    <row r="1" spans="1:18" s="4" customFormat="1" ht="15.75" thickBot="1">
      <c r="B1" s="7" t="s">
        <v>165</v>
      </c>
      <c r="C1" s="7"/>
      <c r="D1" s="7"/>
      <c r="E1" s="7"/>
      <c r="F1" s="7"/>
      <c r="H1" s="7" t="s">
        <v>168</v>
      </c>
      <c r="I1" s="7"/>
      <c r="K1" s="7" t="s">
        <v>169</v>
      </c>
      <c r="L1" s="7"/>
      <c r="N1" s="7" t="s">
        <v>170</v>
      </c>
      <c r="O1" s="7"/>
      <c r="Q1" s="7" t="s">
        <v>190</v>
      </c>
      <c r="R1" s="7"/>
    </row>
    <row r="2" spans="1:18" ht="16.5" thickTop="1" thickBot="1">
      <c r="B2" s="12" t="s">
        <v>208</v>
      </c>
      <c r="C2" s="12" t="s">
        <v>173</v>
      </c>
      <c r="D2" s="12" t="s">
        <v>209</v>
      </c>
      <c r="E2" s="12" t="s">
        <v>210</v>
      </c>
      <c r="F2" s="12" t="s">
        <v>211</v>
      </c>
      <c r="H2" s="4"/>
      <c r="I2" s="4"/>
      <c r="J2" s="4"/>
      <c r="K2" s="4"/>
      <c r="L2" s="4"/>
      <c r="M2" s="4"/>
      <c r="N2" s="4"/>
      <c r="O2" s="4"/>
      <c r="Q2" s="12" t="s">
        <v>171</v>
      </c>
      <c r="R2" s="12" t="s">
        <v>172</v>
      </c>
    </row>
    <row r="3" spans="1:18" ht="16.5" thickTop="1" thickBot="1">
      <c r="A3" s="4"/>
      <c r="B3" s="11" t="s">
        <v>219</v>
      </c>
      <c r="C3" s="11" t="s">
        <v>84</v>
      </c>
      <c r="D3" s="11">
        <v>1.0621</v>
      </c>
      <c r="E3" s="11">
        <v>4.0000000000000002E-4</v>
      </c>
      <c r="F3" s="11">
        <v>0.15631999999999999</v>
      </c>
      <c r="H3" s="13" t="s">
        <v>164</v>
      </c>
      <c r="I3" s="13">
        <f>R3</f>
        <v>45627</v>
      </c>
      <c r="J3" s="4"/>
      <c r="K3" s="13" t="s">
        <v>164</v>
      </c>
      <c r="L3" s="13">
        <f>R3</f>
        <v>45627</v>
      </c>
      <c r="M3" s="4"/>
      <c r="N3" s="13" t="s">
        <v>164</v>
      </c>
      <c r="O3" s="13">
        <f>R3</f>
        <v>45627</v>
      </c>
      <c r="Q3" s="13" t="s">
        <v>212</v>
      </c>
      <c r="R3" s="13">
        <v>45627</v>
      </c>
    </row>
    <row r="4" spans="1:18" ht="16.5" thickTop="1" thickBot="1">
      <c r="A4" s="4"/>
      <c r="B4" s="11" t="s">
        <v>219</v>
      </c>
      <c r="C4" s="11" t="s">
        <v>220</v>
      </c>
      <c r="D4" s="11">
        <v>1.0401</v>
      </c>
      <c r="E4" s="11">
        <v>4.0000000000000002E-4</v>
      </c>
      <c r="F4" s="11">
        <v>0.15499000000000002</v>
      </c>
      <c r="H4" s="13" t="s">
        <v>175</v>
      </c>
      <c r="I4" s="11">
        <f>R4</f>
        <v>1.036</v>
      </c>
      <c r="J4" s="4"/>
      <c r="K4" s="4"/>
      <c r="L4" s="4"/>
      <c r="M4" s="4"/>
      <c r="N4" s="4"/>
      <c r="O4" s="4"/>
      <c r="Q4" s="13" t="s">
        <v>213</v>
      </c>
      <c r="R4" s="11">
        <v>1.036</v>
      </c>
    </row>
    <row r="5" spans="1:18" ht="16.5" thickTop="1" thickBot="1">
      <c r="B5" s="11" t="s">
        <v>219</v>
      </c>
      <c r="C5" s="11" t="s">
        <v>84</v>
      </c>
      <c r="D5" s="11">
        <v>1.0599000000000001</v>
      </c>
      <c r="E5" s="11">
        <v>6.9999999999999999E-4</v>
      </c>
      <c r="F5" s="11">
        <v>0.15523999999999999</v>
      </c>
      <c r="H5" s="13" t="s">
        <v>176</v>
      </c>
      <c r="I5" s="11" t="str">
        <f>Enum!B55</f>
        <v>LINEARINTERPOLATION</v>
      </c>
      <c r="J5" s="4"/>
      <c r="K5" s="4"/>
      <c r="L5" s="4"/>
      <c r="M5" s="4"/>
      <c r="N5" s="4"/>
      <c r="O5" s="4"/>
      <c r="Q5" s="13" t="s">
        <v>214</v>
      </c>
      <c r="R5" s="11" t="b">
        <v>1</v>
      </c>
    </row>
    <row r="6" spans="1:18" ht="16.5" thickTop="1" thickBot="1">
      <c r="B6" s="11" t="s">
        <v>219</v>
      </c>
      <c r="C6" s="11" t="s">
        <v>220</v>
      </c>
      <c r="D6" s="11">
        <v>1.0423</v>
      </c>
      <c r="E6" s="11">
        <v>6.9999999999999999E-4</v>
      </c>
      <c r="F6" s="11">
        <v>0.15368000000000001</v>
      </c>
      <c r="H6" s="13" t="s">
        <v>177</v>
      </c>
      <c r="I6" s="11" t="str">
        <f>Calendar!D4</f>
        <v>McpCalendar@50</v>
      </c>
      <c r="Q6" s="13" t="s">
        <v>169</v>
      </c>
      <c r="R6" s="14" t="str">
        <f>L37</f>
        <v>McpYieldCurve@20</v>
      </c>
    </row>
    <row r="7" spans="1:18" ht="16.5" thickTop="1" thickBot="1">
      <c r="B7" s="11" t="s">
        <v>219</v>
      </c>
      <c r="C7" s="11" t="s">
        <v>84</v>
      </c>
      <c r="D7" s="11">
        <v>1.0582</v>
      </c>
      <c r="E7" s="11">
        <v>1E-3</v>
      </c>
      <c r="F7" s="11">
        <v>0.15423999999999999</v>
      </c>
      <c r="H7" s="13" t="s">
        <v>178</v>
      </c>
      <c r="I7" s="11">
        <v>10000</v>
      </c>
      <c r="Q7" s="13" t="s">
        <v>170</v>
      </c>
      <c r="R7" s="14" t="str">
        <f>O37</f>
        <v>McpYieldCurve@18</v>
      </c>
    </row>
    <row r="8" spans="1:18" ht="16.5" thickTop="1" thickBot="1">
      <c r="B8" s="11" t="s">
        <v>219</v>
      </c>
      <c r="C8" s="11" t="s">
        <v>220</v>
      </c>
      <c r="D8" s="11">
        <v>1.0439000000000001</v>
      </c>
      <c r="E8" s="11">
        <v>8.9999999999999998E-4</v>
      </c>
      <c r="F8" s="11">
        <v>0.15253</v>
      </c>
      <c r="Q8" s="13" t="s">
        <v>168</v>
      </c>
      <c r="R8" s="14" t="str">
        <f>I37</f>
        <v>McpFXForwardPointsCurve@8</v>
      </c>
    </row>
    <row r="9" spans="1:18" ht="16.5" thickTop="1" thickBot="1">
      <c r="B9" s="11" t="s">
        <v>219</v>
      </c>
      <c r="C9" s="11" t="s">
        <v>84</v>
      </c>
      <c r="D9" s="11">
        <v>1.0567</v>
      </c>
      <c r="E9" s="11">
        <v>1.2999999999999999E-3</v>
      </c>
      <c r="F9" s="11">
        <v>0.15340999999999999</v>
      </c>
      <c r="H9" t="str">
        <f>H1&amp;"Data"</f>
        <v>fxForwardCurveData</v>
      </c>
      <c r="K9" t="str">
        <f>K1&amp;"Data"</f>
        <v>domesticCurveData</v>
      </c>
      <c r="N9" t="str">
        <f>N1&amp;"Data"</f>
        <v>foreignCurveData</v>
      </c>
      <c r="Q9" s="13" t="s">
        <v>188</v>
      </c>
      <c r="R9" s="11" t="s">
        <v>201</v>
      </c>
    </row>
    <row r="10" spans="1:18" ht="16.5" thickTop="1" thickBot="1">
      <c r="B10" s="11" t="s">
        <v>219</v>
      </c>
      <c r="C10" s="11" t="s">
        <v>220</v>
      </c>
      <c r="D10" s="11">
        <v>1.0454000000000001</v>
      </c>
      <c r="E10" s="11">
        <v>1.2999999999999999E-3</v>
      </c>
      <c r="F10" s="11">
        <v>0.15167</v>
      </c>
      <c r="H10" s="12" t="s">
        <v>166</v>
      </c>
      <c r="I10" s="12" t="s">
        <v>174</v>
      </c>
      <c r="K10" s="12" t="s">
        <v>166</v>
      </c>
      <c r="L10" s="12" t="s">
        <v>179</v>
      </c>
      <c r="N10" s="12" t="s">
        <v>166</v>
      </c>
      <c r="O10" s="12" t="s">
        <v>179</v>
      </c>
      <c r="Q10" s="13" t="s">
        <v>189</v>
      </c>
      <c r="R10" s="11" t="s">
        <v>200</v>
      </c>
    </row>
    <row r="11" spans="1:18" ht="16.5" thickTop="1" thickBot="1">
      <c r="B11" s="11" t="s">
        <v>219</v>
      </c>
      <c r="C11" s="11" t="s">
        <v>84</v>
      </c>
      <c r="D11" s="11">
        <v>1.0553999999999999</v>
      </c>
      <c r="E11" s="11">
        <v>1.6000000000000001E-3</v>
      </c>
      <c r="F11" s="11">
        <v>0.15282000000000001</v>
      </c>
      <c r="H11" s="11" t="s">
        <v>243</v>
      </c>
      <c r="I11" s="11">
        <v>0.42899999999999999</v>
      </c>
      <c r="K11" s="11" t="s">
        <v>243</v>
      </c>
      <c r="L11" s="11">
        <v>4.4000000000000004E-2</v>
      </c>
      <c r="N11" s="11" t="s">
        <v>243</v>
      </c>
      <c r="O11" s="11">
        <v>2.98E-2</v>
      </c>
      <c r="Q11" s="13" t="s">
        <v>203</v>
      </c>
      <c r="R11" s="11" t="s">
        <v>202</v>
      </c>
    </row>
    <row r="12" spans="1:18" ht="16.5" thickTop="1" thickBot="1">
      <c r="B12" s="11" t="s">
        <v>219</v>
      </c>
      <c r="C12" s="11" t="s">
        <v>220</v>
      </c>
      <c r="D12" s="11">
        <v>1.0466</v>
      </c>
      <c r="E12" s="11">
        <v>1.6000000000000001E-3</v>
      </c>
      <c r="F12" s="11">
        <v>0.15121999999999999</v>
      </c>
      <c r="H12" s="11" t="s">
        <v>244</v>
      </c>
      <c r="I12" s="11">
        <v>1.8584999999999998</v>
      </c>
      <c r="K12" s="11" t="s">
        <v>244</v>
      </c>
      <c r="L12" s="11">
        <v>4.2849999999999999E-2</v>
      </c>
      <c r="N12" s="11" t="s">
        <v>244</v>
      </c>
      <c r="O12" s="11">
        <v>2.98E-2</v>
      </c>
      <c r="Q12" s="13" t="s">
        <v>215</v>
      </c>
      <c r="R12" s="11"/>
    </row>
    <row r="13" spans="1:18" ht="16.5" thickTop="1" thickBot="1">
      <c r="B13" s="11" t="s">
        <v>219</v>
      </c>
      <c r="C13" s="11" t="s">
        <v>84</v>
      </c>
      <c r="D13" s="11">
        <v>1.0542</v>
      </c>
      <c r="E13" s="11">
        <v>2E-3</v>
      </c>
      <c r="F13" s="11">
        <v>0.15242</v>
      </c>
      <c r="H13" s="11" t="s">
        <v>245</v>
      </c>
      <c r="I13" s="11">
        <v>0.48099999999999998</v>
      </c>
      <c r="K13" s="11" t="s">
        <v>245</v>
      </c>
      <c r="L13" s="11">
        <v>4.2849999999999999E-2</v>
      </c>
      <c r="N13" s="11" t="s">
        <v>245</v>
      </c>
      <c r="O13" s="11">
        <v>2.98E-2</v>
      </c>
      <c r="Q13" s="13" t="s">
        <v>216</v>
      </c>
      <c r="R13" s="14" t="str">
        <f>Calendar!D4</f>
        <v>McpCalendar@50</v>
      </c>
    </row>
    <row r="14" spans="1:18" ht="16.5" thickTop="1" thickBot="1">
      <c r="B14" s="11" t="s">
        <v>219</v>
      </c>
      <c r="C14" s="11" t="s">
        <v>220</v>
      </c>
      <c r="D14" s="11">
        <v>1.0478000000000001</v>
      </c>
      <c r="E14" s="11">
        <v>2E-3</v>
      </c>
      <c r="F14" s="11">
        <v>0.15109999999999998</v>
      </c>
      <c r="H14" s="11" t="s">
        <v>246</v>
      </c>
      <c r="I14" s="11">
        <v>3.09</v>
      </c>
      <c r="K14" s="11" t="s">
        <v>246</v>
      </c>
      <c r="L14" s="11">
        <v>4.4450000000000003E-2</v>
      </c>
      <c r="N14" s="11" t="s">
        <v>246</v>
      </c>
      <c r="O14" s="11">
        <v>3.0099999999999998E-2</v>
      </c>
      <c r="Q14" s="13" t="s">
        <v>217</v>
      </c>
      <c r="R14" s="11" t="str">
        <f>Enum!B20</f>
        <v>Following</v>
      </c>
    </row>
    <row r="15" spans="1:18" ht="16.5" thickTop="1" thickBot="1">
      <c r="B15" s="11" t="s">
        <v>219</v>
      </c>
      <c r="C15" s="11" t="s">
        <v>84</v>
      </c>
      <c r="D15" s="11">
        <v>1.0530999999999999</v>
      </c>
      <c r="E15" s="11">
        <v>2.3999999999999998E-3</v>
      </c>
      <c r="F15" s="11">
        <v>0.15215000000000001</v>
      </c>
      <c r="H15" s="11" t="s">
        <v>247</v>
      </c>
      <c r="I15" s="11">
        <v>5.94</v>
      </c>
      <c r="K15" s="11" t="s">
        <v>247</v>
      </c>
      <c r="L15" s="11">
        <v>4.4399999999999995E-2</v>
      </c>
      <c r="N15" s="11" t="s">
        <v>247</v>
      </c>
      <c r="O15" s="11">
        <v>2.98E-2</v>
      </c>
      <c r="Q15" s="13" t="s">
        <v>218</v>
      </c>
      <c r="R15" s="14">
        <f>_xll.CalendarValueDate(R13,R3)</f>
        <v>45629</v>
      </c>
    </row>
    <row r="16" spans="1:18" ht="16.5" thickTop="1" thickBot="1">
      <c r="B16" s="11" t="s">
        <v>219</v>
      </c>
      <c r="C16" s="11" t="s">
        <v>220</v>
      </c>
      <c r="D16" s="11">
        <v>1.0488999999999999</v>
      </c>
      <c r="E16" s="11">
        <v>2.3999999999999998E-3</v>
      </c>
      <c r="F16" s="11">
        <v>0.15121000000000001</v>
      </c>
      <c r="H16" s="11" t="s">
        <v>248</v>
      </c>
      <c r="I16" s="11">
        <v>8.82</v>
      </c>
      <c r="K16" s="11" t="s">
        <v>248</v>
      </c>
      <c r="L16" s="11">
        <v>4.4199999999999996E-2</v>
      </c>
      <c r="N16" s="11" t="s">
        <v>248</v>
      </c>
      <c r="O16" s="11">
        <v>2.98E-2</v>
      </c>
      <c r="Q16" s="13" t="s">
        <v>207</v>
      </c>
      <c r="R16" s="11">
        <v>3</v>
      </c>
    </row>
    <row r="17" spans="2:18" ht="16.5" thickTop="1" thickBot="1">
      <c r="B17" s="11" t="s">
        <v>219</v>
      </c>
      <c r="C17" s="11" t="s">
        <v>84</v>
      </c>
      <c r="D17" s="11">
        <v>1.052</v>
      </c>
      <c r="E17" s="11">
        <v>2.8E-3</v>
      </c>
      <c r="F17" s="11">
        <v>0.15194000000000002</v>
      </c>
      <c r="H17" s="11" t="s">
        <v>249</v>
      </c>
      <c r="I17" s="11">
        <v>13.41</v>
      </c>
      <c r="K17" s="11" t="s">
        <v>249</v>
      </c>
      <c r="L17" s="11">
        <v>4.4150000000000002E-2</v>
      </c>
      <c r="N17" s="11" t="s">
        <v>249</v>
      </c>
      <c r="O17" s="11">
        <v>3.0499999999999999E-2</v>
      </c>
      <c r="Q17" s="13" t="s">
        <v>199</v>
      </c>
      <c r="R17" s="11" t="b">
        <v>1</v>
      </c>
    </row>
    <row r="18" spans="2:18" ht="16.5" thickTop="1" thickBot="1">
      <c r="B18" s="11" t="s">
        <v>219</v>
      </c>
      <c r="C18" s="11" t="s">
        <v>220</v>
      </c>
      <c r="D18" s="11">
        <v>1.0499000000000001</v>
      </c>
      <c r="E18" s="11">
        <v>2.8999999999999998E-3</v>
      </c>
      <c r="F18" s="11">
        <v>0.15145</v>
      </c>
      <c r="H18" s="11" t="s">
        <v>250</v>
      </c>
      <c r="I18" s="11">
        <v>26.939999999999998</v>
      </c>
      <c r="K18" s="11" t="s">
        <v>250</v>
      </c>
      <c r="L18" s="11">
        <v>4.4450000000000003E-2</v>
      </c>
      <c r="N18" s="11" t="s">
        <v>250</v>
      </c>
      <c r="O18" s="11">
        <v>2.9600000000000001E-2</v>
      </c>
      <c r="R18" s="14" t="str">
        <f>_xll.McpLocalVol(Q3:R17,B2:F393,,,,"VP|HD")</f>
        <v>McpLocalVol@3</v>
      </c>
    </row>
    <row r="19" spans="2:18" ht="16.5" thickTop="1" thickBot="1">
      <c r="B19" s="11" t="s">
        <v>219</v>
      </c>
      <c r="C19" s="11" t="s">
        <v>84</v>
      </c>
      <c r="D19" s="11">
        <v>1.0509999999999999</v>
      </c>
      <c r="E19" s="11">
        <v>3.3E-3</v>
      </c>
      <c r="F19" s="11">
        <v>0.15171999999999999</v>
      </c>
      <c r="H19" s="11" t="s">
        <v>251</v>
      </c>
      <c r="I19" s="11">
        <v>43.14</v>
      </c>
      <c r="K19" s="11" t="s">
        <v>251</v>
      </c>
      <c r="L19" s="11">
        <v>4.4749999999999998E-2</v>
      </c>
      <c r="N19" s="11" t="s">
        <v>251</v>
      </c>
      <c r="O19" s="11">
        <v>2.8900000000000002E-2</v>
      </c>
    </row>
    <row r="20" spans="2:18" ht="16.5" thickTop="1" thickBot="1">
      <c r="B20" s="11" t="s">
        <v>221</v>
      </c>
      <c r="C20" s="11" t="s">
        <v>84</v>
      </c>
      <c r="D20" s="11">
        <v>1.0711999999999999</v>
      </c>
      <c r="E20" s="11">
        <v>6.9999999999999999E-4</v>
      </c>
      <c r="F20" s="11">
        <v>0.10310000000000001</v>
      </c>
      <c r="H20" s="11" t="s">
        <v>252</v>
      </c>
      <c r="I20" s="11">
        <v>60.215000000000003</v>
      </c>
      <c r="K20" s="11" t="s">
        <v>252</v>
      </c>
      <c r="L20" s="11">
        <v>4.4350000000000007E-2</v>
      </c>
      <c r="N20" s="11" t="s">
        <v>252</v>
      </c>
      <c r="O20" s="11">
        <v>2.7999999999999997E-2</v>
      </c>
      <c r="Q20" s="3" t="s">
        <v>198</v>
      </c>
      <c r="R20" s="14" t="str">
        <f>_xll.HmReport(R18)</f>
        <v>D:\交易系统改造\python-mcp_std\python-mcp_std\lib\X64\data\xScript\20250110\20250110181518_791-7_LocalVol.md_report.html</v>
      </c>
    </row>
    <row r="21" spans="2:18" ht="16.5" thickTop="1" thickBot="1">
      <c r="B21" s="11" t="s">
        <v>221</v>
      </c>
      <c r="C21" s="11" t="s">
        <v>220</v>
      </c>
      <c r="D21" s="11">
        <v>1.0322</v>
      </c>
      <c r="E21" s="11">
        <v>8.0000000000000004E-4</v>
      </c>
      <c r="F21" s="11">
        <v>0.1056</v>
      </c>
      <c r="H21" s="11" t="s">
        <v>253</v>
      </c>
      <c r="I21" s="11">
        <v>78.97999999999999</v>
      </c>
      <c r="K21" s="11" t="s">
        <v>253</v>
      </c>
      <c r="L21" s="11">
        <v>4.4199999999999996E-2</v>
      </c>
      <c r="N21" s="11" t="s">
        <v>253</v>
      </c>
      <c r="O21" s="11">
        <v>2.7199999999999998E-2</v>
      </c>
      <c r="R21" s="6" t="str">
        <f>HYPERLINK(R20,"Open Report!")</f>
        <v>Open Report!</v>
      </c>
    </row>
    <row r="22" spans="2:18" ht="16.5" thickTop="1" thickBot="1">
      <c r="B22" s="11" t="s">
        <v>221</v>
      </c>
      <c r="C22" s="11" t="s">
        <v>84</v>
      </c>
      <c r="D22" s="11">
        <v>1.0673999999999999</v>
      </c>
      <c r="E22" s="11">
        <v>1.1999999999999999E-3</v>
      </c>
      <c r="F22" s="11">
        <v>0.10262</v>
      </c>
      <c r="H22" s="11" t="s">
        <v>254</v>
      </c>
      <c r="I22" s="11">
        <v>97.82</v>
      </c>
      <c r="K22" s="11" t="s">
        <v>254</v>
      </c>
      <c r="L22" s="11">
        <v>4.4050000000000006E-2</v>
      </c>
      <c r="N22" s="11" t="s">
        <v>254</v>
      </c>
      <c r="O22" s="11">
        <v>2.6699999999999998E-2</v>
      </c>
    </row>
    <row r="23" spans="2:18" ht="16.5" thickTop="1" thickBot="1">
      <c r="B23" s="11" t="s">
        <v>221</v>
      </c>
      <c r="C23" s="11" t="s">
        <v>220</v>
      </c>
      <c r="D23" s="11">
        <v>1.0361</v>
      </c>
      <c r="E23" s="11">
        <v>1.1999999999999999E-3</v>
      </c>
      <c r="F23" s="11">
        <v>0.10459500000000001</v>
      </c>
      <c r="H23" s="11" t="s">
        <v>255</v>
      </c>
      <c r="I23" s="11">
        <v>118.25</v>
      </c>
      <c r="K23" s="11" t="s">
        <v>255</v>
      </c>
      <c r="L23" s="11">
        <v>4.4649999999999995E-2</v>
      </c>
      <c r="N23" s="11" t="s">
        <v>255</v>
      </c>
      <c r="O23" s="11">
        <v>2.5300000000000003E-2</v>
      </c>
      <c r="Q23" s="5"/>
    </row>
    <row r="24" spans="2:18" ht="16.5" thickTop="1" thickBot="1">
      <c r="B24" s="11" t="s">
        <v>221</v>
      </c>
      <c r="C24" s="11" t="s">
        <v>84</v>
      </c>
      <c r="D24" s="11">
        <v>1.0644</v>
      </c>
      <c r="E24" s="11">
        <v>1.6999999999999999E-3</v>
      </c>
      <c r="F24" s="11">
        <v>0.10217000000000001</v>
      </c>
      <c r="H24" s="11" t="s">
        <v>256</v>
      </c>
      <c r="I24" s="11">
        <v>136.60500000000002</v>
      </c>
      <c r="K24" s="11" t="s">
        <v>256</v>
      </c>
      <c r="L24" s="11">
        <v>4.4649999999999995E-2</v>
      </c>
      <c r="N24" s="11" t="s">
        <v>256</v>
      </c>
      <c r="O24" s="11">
        <v>2.5549999999999996E-2</v>
      </c>
    </row>
    <row r="25" spans="2:18" ht="16.5" thickTop="1" thickBot="1">
      <c r="B25" s="11" t="s">
        <v>221</v>
      </c>
      <c r="C25" s="11" t="s">
        <v>220</v>
      </c>
      <c r="D25" s="11">
        <v>1.0391999999999999</v>
      </c>
      <c r="E25" s="11">
        <v>1.6999999999999999E-3</v>
      </c>
      <c r="F25" s="11">
        <v>0.10367000000000001</v>
      </c>
      <c r="H25" s="11" t="s">
        <v>257</v>
      </c>
      <c r="I25" s="11">
        <v>155.54000000000002</v>
      </c>
      <c r="K25" s="11" t="s">
        <v>257</v>
      </c>
      <c r="L25" s="11">
        <v>4.6400000000000004E-2</v>
      </c>
      <c r="N25" s="11" t="s">
        <v>257</v>
      </c>
      <c r="O25" s="11">
        <v>2.6099999999999998E-2</v>
      </c>
      <c r="Q25" s="5"/>
    </row>
    <row r="26" spans="2:18" ht="16.5" thickTop="1" thickBot="1">
      <c r="B26" s="11" t="s">
        <v>221</v>
      </c>
      <c r="C26" s="11" t="s">
        <v>84</v>
      </c>
      <c r="D26" s="11">
        <v>1.0618000000000001</v>
      </c>
      <c r="E26" s="11">
        <v>2.2000000000000001E-3</v>
      </c>
      <c r="F26" s="11">
        <v>0.10181</v>
      </c>
      <c r="H26" s="11" t="s">
        <v>258</v>
      </c>
      <c r="I26" s="11">
        <v>176.01</v>
      </c>
      <c r="K26" s="11" t="s">
        <v>258</v>
      </c>
      <c r="L26" s="11">
        <v>4.4850000000000001E-2</v>
      </c>
      <c r="N26" s="11" t="s">
        <v>258</v>
      </c>
      <c r="O26" s="11">
        <v>2.5499999999999998E-2</v>
      </c>
      <c r="Q26" s="5"/>
    </row>
    <row r="27" spans="2:18" ht="16.5" thickTop="1" thickBot="1">
      <c r="B27" s="11" t="s">
        <v>221</v>
      </c>
      <c r="C27" s="11" t="s">
        <v>220</v>
      </c>
      <c r="D27" s="11">
        <v>1.0417000000000001</v>
      </c>
      <c r="E27" s="11">
        <v>2.3E-3</v>
      </c>
      <c r="F27" s="11">
        <v>0.10289</v>
      </c>
      <c r="H27" s="11" t="s">
        <v>259</v>
      </c>
      <c r="I27" s="11">
        <v>194.51499999999999</v>
      </c>
      <c r="K27" s="11" t="s">
        <v>259</v>
      </c>
      <c r="L27" s="11">
        <v>4.4950000000000004E-2</v>
      </c>
      <c r="N27" s="11" t="s">
        <v>259</v>
      </c>
      <c r="O27" s="11">
        <v>2.3349999999999999E-2</v>
      </c>
      <c r="Q27" s="5"/>
    </row>
    <row r="28" spans="2:18" ht="16.5" thickTop="1" thickBot="1">
      <c r="B28" s="11" t="s">
        <v>221</v>
      </c>
      <c r="C28" s="11" t="s">
        <v>84</v>
      </c>
      <c r="D28" s="11">
        <v>1.0596000000000001</v>
      </c>
      <c r="E28" s="11">
        <v>2.8E-3</v>
      </c>
      <c r="F28" s="11">
        <v>0.10156999999999999</v>
      </c>
      <c r="H28" s="11" t="s">
        <v>260</v>
      </c>
      <c r="I28" s="11">
        <v>215.51499999999999</v>
      </c>
      <c r="K28" s="11" t="s">
        <v>260</v>
      </c>
      <c r="L28" s="11">
        <v>4.5449999999999997E-2</v>
      </c>
      <c r="N28" s="11" t="s">
        <v>260</v>
      </c>
      <c r="O28" s="11">
        <v>2.58E-2</v>
      </c>
    </row>
    <row r="29" spans="2:18" ht="16.5" thickTop="1" thickBot="1">
      <c r="B29" s="11" t="s">
        <v>221</v>
      </c>
      <c r="C29" s="11" t="s">
        <v>220</v>
      </c>
      <c r="D29" s="11">
        <v>1.044</v>
      </c>
      <c r="E29" s="11">
        <v>2.8999999999999998E-3</v>
      </c>
      <c r="F29" s="11">
        <v>0.10231999999999999</v>
      </c>
      <c r="H29" s="11" t="s">
        <v>167</v>
      </c>
      <c r="I29" s="11">
        <v>445.47</v>
      </c>
      <c r="K29" s="11" t="s">
        <v>167</v>
      </c>
      <c r="L29" s="11">
        <v>4.3250000000000004E-2</v>
      </c>
      <c r="N29" s="11" t="s">
        <v>167</v>
      </c>
      <c r="O29" s="11">
        <v>2.6500000000000003E-2</v>
      </c>
    </row>
    <row r="30" spans="2:18" ht="16.5" thickTop="1" thickBot="1">
      <c r="B30" s="11" t="s">
        <v>221</v>
      </c>
      <c r="C30" s="11" t="s">
        <v>84</v>
      </c>
      <c r="D30" s="11">
        <v>1.0575000000000001</v>
      </c>
      <c r="E30" s="11">
        <v>3.5000000000000001E-3</v>
      </c>
      <c r="F30" s="11">
        <v>0.10143000000000001</v>
      </c>
    </row>
    <row r="31" spans="2:18" ht="16.5" thickTop="1" thickBot="1">
      <c r="B31" s="11" t="s">
        <v>221</v>
      </c>
      <c r="C31" s="11" t="s">
        <v>220</v>
      </c>
      <c r="D31" s="11">
        <v>1.0461</v>
      </c>
      <c r="E31" s="11">
        <v>3.5999999999999999E-3</v>
      </c>
      <c r="F31" s="11">
        <v>0.10194</v>
      </c>
    </row>
    <row r="32" spans="2:18" ht="16.5" thickTop="1" thickBot="1">
      <c r="B32" s="11" t="s">
        <v>221</v>
      </c>
      <c r="C32" s="11" t="s">
        <v>84</v>
      </c>
      <c r="D32" s="11">
        <v>1.0555000000000001</v>
      </c>
      <c r="E32" s="11">
        <v>4.1999999999999997E-3</v>
      </c>
      <c r="F32" s="11">
        <v>0.10138</v>
      </c>
    </row>
    <row r="33" spans="2:15" ht="16.5" thickTop="1" thickBot="1">
      <c r="B33" s="11" t="s">
        <v>221</v>
      </c>
      <c r="C33" s="11" t="s">
        <v>220</v>
      </c>
      <c r="D33" s="11">
        <v>1.048</v>
      </c>
      <c r="E33" s="11">
        <v>4.3E-3</v>
      </c>
      <c r="F33" s="11">
        <v>0.10169</v>
      </c>
    </row>
    <row r="34" spans="2:15" ht="16.5" thickTop="1" thickBot="1">
      <c r="B34" s="11" t="s">
        <v>221</v>
      </c>
      <c r="C34" s="11" t="s">
        <v>84</v>
      </c>
      <c r="D34" s="11">
        <v>1.0536000000000001</v>
      </c>
      <c r="E34" s="11">
        <v>5.0000000000000001E-3</v>
      </c>
      <c r="F34" s="11">
        <v>0.10138999999999999</v>
      </c>
    </row>
    <row r="35" spans="2:15" ht="16.5" thickTop="1" thickBot="1">
      <c r="B35" s="11" t="s">
        <v>221</v>
      </c>
      <c r="C35" s="11" t="s">
        <v>220</v>
      </c>
      <c r="D35" s="11">
        <v>1.0499000000000001</v>
      </c>
      <c r="E35" s="11">
        <v>5.1000000000000004E-3</v>
      </c>
      <c r="F35" s="11">
        <v>0.10154000000000001</v>
      </c>
    </row>
    <row r="36" spans="2:15" ht="16.5" thickTop="1" thickBot="1">
      <c r="B36" s="11" t="s">
        <v>221</v>
      </c>
      <c r="C36" s="11" t="s">
        <v>84</v>
      </c>
      <c r="D36" s="11">
        <v>1.0518000000000001</v>
      </c>
      <c r="E36" s="11">
        <v>5.8999999999999999E-3</v>
      </c>
      <c r="F36" s="11">
        <v>0.10145</v>
      </c>
    </row>
    <row r="37" spans="2:15" ht="16.5" thickTop="1" thickBot="1">
      <c r="B37" s="11" t="s">
        <v>222</v>
      </c>
      <c r="C37" s="11" t="s">
        <v>84</v>
      </c>
      <c r="D37" s="11">
        <v>1.0736000000000001</v>
      </c>
      <c r="E37" s="11">
        <v>8.0000000000000004E-4</v>
      </c>
      <c r="F37" s="11">
        <v>8.2019999999999996E-2</v>
      </c>
      <c r="I37" s="14" t="str">
        <f>_xll.McpFXForwardPointsCurve(H3:I7,H10:I29,,,,"VP|HD")</f>
        <v>McpFXForwardPointsCurve@8</v>
      </c>
      <c r="L37" s="14" t="str">
        <f>_xll.McpYieldCurve(K3:L7,K10:L29,,,,"VP|HD")</f>
        <v>McpYieldCurve@20</v>
      </c>
      <c r="O37" s="14" t="str">
        <f>_xll.McpYieldCurve(N3:O3,N10:O29,,,,"VP|HD")</f>
        <v>McpYieldCurve@18</v>
      </c>
    </row>
    <row r="38" spans="2:15" ht="16.5" thickTop="1" thickBot="1">
      <c r="B38" s="11" t="s">
        <v>222</v>
      </c>
      <c r="C38" s="11" t="s">
        <v>220</v>
      </c>
      <c r="D38" s="11">
        <v>1.0288999999999999</v>
      </c>
      <c r="E38" s="11">
        <v>8.9999999999999998E-4</v>
      </c>
      <c r="F38" s="11">
        <v>8.7620000000000003E-2</v>
      </c>
    </row>
    <row r="39" spans="2:15" ht="16.5" thickTop="1" thickBot="1">
      <c r="B39" s="11" t="s">
        <v>222</v>
      </c>
      <c r="C39" s="11" t="s">
        <v>84</v>
      </c>
      <c r="D39" s="11">
        <v>1.0693999999999999</v>
      </c>
      <c r="E39" s="11">
        <v>1.2999999999999999E-3</v>
      </c>
      <c r="F39" s="11">
        <v>8.1880000000000008E-2</v>
      </c>
    </row>
    <row r="40" spans="2:15" ht="16.5" thickTop="1" thickBot="1">
      <c r="B40" s="11" t="s">
        <v>222</v>
      </c>
      <c r="C40" s="11" t="s">
        <v>220</v>
      </c>
      <c r="D40" s="11">
        <v>1.0336000000000001</v>
      </c>
      <c r="E40" s="11">
        <v>1.4E-3</v>
      </c>
      <c r="F40" s="11">
        <v>8.6195000000000008E-2</v>
      </c>
    </row>
    <row r="41" spans="2:15" ht="16.5" thickTop="1" thickBot="1">
      <c r="B41" s="11" t="s">
        <v>222</v>
      </c>
      <c r="C41" s="11" t="s">
        <v>84</v>
      </c>
      <c r="D41" s="11">
        <v>1.0660000000000001</v>
      </c>
      <c r="E41" s="11">
        <v>1.9E-3</v>
      </c>
      <c r="F41" s="11">
        <v>8.1759999999999999E-2</v>
      </c>
    </row>
    <row r="42" spans="2:15" ht="16.5" thickTop="1" thickBot="1">
      <c r="B42" s="11" t="s">
        <v>222</v>
      </c>
      <c r="C42" s="11" t="s">
        <v>220</v>
      </c>
      <c r="D42" s="11">
        <v>1.0371999999999999</v>
      </c>
      <c r="E42" s="11">
        <v>2E-3</v>
      </c>
      <c r="F42" s="11">
        <v>8.4890000000000007E-2</v>
      </c>
    </row>
    <row r="43" spans="2:15" ht="16.5" thickTop="1" thickBot="1">
      <c r="B43" s="11" t="s">
        <v>222</v>
      </c>
      <c r="C43" s="11" t="s">
        <v>84</v>
      </c>
      <c r="D43" s="11">
        <v>1.0630999999999999</v>
      </c>
      <c r="E43" s="11">
        <v>2.5000000000000001E-3</v>
      </c>
      <c r="F43" s="11">
        <v>8.1684999999999994E-2</v>
      </c>
    </row>
    <row r="44" spans="2:15" ht="16.5" thickTop="1" thickBot="1">
      <c r="B44" s="11" t="s">
        <v>222</v>
      </c>
      <c r="C44" s="11" t="s">
        <v>220</v>
      </c>
      <c r="D44" s="11">
        <v>1.0402</v>
      </c>
      <c r="E44" s="11">
        <v>2.5999999999999999E-3</v>
      </c>
      <c r="F44" s="11">
        <v>8.3804999999999991E-2</v>
      </c>
    </row>
    <row r="45" spans="2:15" ht="16.5" thickTop="1" thickBot="1">
      <c r="B45" s="11" t="s">
        <v>222</v>
      </c>
      <c r="C45" s="11" t="s">
        <v>84</v>
      </c>
      <c r="D45" s="11">
        <v>1.0606</v>
      </c>
      <c r="E45" s="11">
        <v>3.2000000000000002E-3</v>
      </c>
      <c r="F45" s="11">
        <v>8.1649999999999986E-2</v>
      </c>
    </row>
    <row r="46" spans="2:15" ht="16.5" thickTop="1" thickBot="1">
      <c r="B46" s="11" t="s">
        <v>222</v>
      </c>
      <c r="C46" s="11" t="s">
        <v>220</v>
      </c>
      <c r="D46" s="11">
        <v>1.0428999999999999</v>
      </c>
      <c r="E46" s="11">
        <v>3.3E-3</v>
      </c>
      <c r="F46" s="11">
        <v>8.3030000000000007E-2</v>
      </c>
    </row>
    <row r="47" spans="2:15" ht="16.5" thickTop="1" thickBot="1">
      <c r="B47" s="11" t="s">
        <v>222</v>
      </c>
      <c r="C47" s="11" t="s">
        <v>84</v>
      </c>
      <c r="D47" s="11">
        <v>1.0583</v>
      </c>
      <c r="E47" s="11">
        <v>4.0000000000000001E-3</v>
      </c>
      <c r="F47" s="11">
        <v>8.1664999999999988E-2</v>
      </c>
    </row>
    <row r="48" spans="2:15" ht="16.5" thickTop="1" thickBot="1">
      <c r="B48" s="11" t="s">
        <v>222</v>
      </c>
      <c r="C48" s="11" t="s">
        <v>220</v>
      </c>
      <c r="D48" s="11">
        <v>1.0451999999999999</v>
      </c>
      <c r="E48" s="11">
        <v>4.1000000000000003E-3</v>
      </c>
      <c r="F48" s="11">
        <v>8.252000000000001E-2</v>
      </c>
    </row>
    <row r="49" spans="2:6" ht="16.5" thickTop="1" thickBot="1">
      <c r="B49" s="11" t="s">
        <v>222</v>
      </c>
      <c r="C49" s="11" t="s">
        <v>84</v>
      </c>
      <c r="D49" s="11">
        <v>1.056</v>
      </c>
      <c r="E49" s="11">
        <v>4.7999999999999996E-3</v>
      </c>
      <c r="F49" s="11">
        <v>8.1720000000000001E-2</v>
      </c>
    </row>
    <row r="50" spans="2:6" ht="16.5" thickTop="1" thickBot="1">
      <c r="B50" s="11" t="s">
        <v>222</v>
      </c>
      <c r="C50" s="11" t="s">
        <v>220</v>
      </c>
      <c r="D50" s="11">
        <v>1.0475000000000001</v>
      </c>
      <c r="E50" s="11">
        <v>4.8999999999999998E-3</v>
      </c>
      <c r="F50" s="11">
        <v>8.2205E-2</v>
      </c>
    </row>
    <row r="51" spans="2:6" ht="16.5" thickTop="1" thickBot="1">
      <c r="B51" s="11" t="s">
        <v>222</v>
      </c>
      <c r="C51" s="11" t="s">
        <v>84</v>
      </c>
      <c r="D51" s="11">
        <v>1.0539000000000001</v>
      </c>
      <c r="E51" s="11">
        <v>5.7000000000000002E-3</v>
      </c>
      <c r="F51" s="11">
        <v>8.1805000000000003E-2</v>
      </c>
    </row>
    <row r="52" spans="2:6" ht="16.5" thickTop="1" thickBot="1">
      <c r="B52" s="11" t="s">
        <v>222</v>
      </c>
      <c r="C52" s="11" t="s">
        <v>220</v>
      </c>
      <c r="D52" s="11">
        <v>1.0497000000000001</v>
      </c>
      <c r="E52" s="11">
        <v>5.7999999999999996E-3</v>
      </c>
      <c r="F52" s="11">
        <v>8.2014999999999991E-2</v>
      </c>
    </row>
    <row r="53" spans="2:6" ht="16.5" thickTop="1" thickBot="1">
      <c r="B53" s="11" t="s">
        <v>222</v>
      </c>
      <c r="C53" s="11" t="s">
        <v>84</v>
      </c>
      <c r="D53" s="11">
        <v>1.0517000000000001</v>
      </c>
      <c r="E53" s="11">
        <v>6.7000000000000002E-3</v>
      </c>
      <c r="F53" s="11">
        <v>8.1900000000000001E-2</v>
      </c>
    </row>
    <row r="54" spans="2:6" ht="16.5" thickTop="1" thickBot="1">
      <c r="B54" s="11" t="s">
        <v>223</v>
      </c>
      <c r="C54" s="11" t="s">
        <v>84</v>
      </c>
      <c r="D54" s="11">
        <v>1.0768</v>
      </c>
      <c r="E54" s="11">
        <v>8.9999999999999998E-4</v>
      </c>
      <c r="F54" s="11">
        <v>7.6344999999999996E-2</v>
      </c>
    </row>
    <row r="55" spans="2:6" ht="16.5" thickTop="1" thickBot="1">
      <c r="B55" s="11" t="s">
        <v>223</v>
      </c>
      <c r="C55" s="11" t="s">
        <v>220</v>
      </c>
      <c r="D55" s="11">
        <v>1.0247999999999999</v>
      </c>
      <c r="E55" s="11">
        <v>1.1000000000000001E-3</v>
      </c>
      <c r="F55" s="11">
        <v>8.4689999999999988E-2</v>
      </c>
    </row>
    <row r="56" spans="2:6" ht="16.5" thickTop="1" thickBot="1">
      <c r="B56" s="11" t="s">
        <v>223</v>
      </c>
      <c r="C56" s="11" t="s">
        <v>84</v>
      </c>
      <c r="D56" s="11">
        <v>1.0719000000000001</v>
      </c>
      <c r="E56" s="11">
        <v>1.5E-3</v>
      </c>
      <c r="F56" s="11">
        <v>7.6335E-2</v>
      </c>
    </row>
    <row r="57" spans="2:6" ht="16.5" thickTop="1" thickBot="1">
      <c r="B57" s="11" t="s">
        <v>223</v>
      </c>
      <c r="C57" s="11" t="s">
        <v>220</v>
      </c>
      <c r="D57" s="11">
        <v>1.0303</v>
      </c>
      <c r="E57" s="11">
        <v>1.6999999999999999E-3</v>
      </c>
      <c r="F57" s="11">
        <v>8.3074999999999996E-2</v>
      </c>
    </row>
    <row r="58" spans="2:6" ht="16.5" thickTop="1" thickBot="1">
      <c r="B58" s="11" t="s">
        <v>223</v>
      </c>
      <c r="C58" s="11" t="s">
        <v>84</v>
      </c>
      <c r="D58" s="11">
        <v>1.0681</v>
      </c>
      <c r="E58" s="11">
        <v>2.2000000000000001E-3</v>
      </c>
      <c r="F58" s="11">
        <v>7.6350000000000001E-2</v>
      </c>
    </row>
    <row r="59" spans="2:6" ht="16.5" thickTop="1" thickBot="1">
      <c r="B59" s="11" t="s">
        <v>223</v>
      </c>
      <c r="C59" s="11" t="s">
        <v>220</v>
      </c>
      <c r="D59" s="11">
        <v>1.0346</v>
      </c>
      <c r="E59" s="11">
        <v>2.3999999999999998E-3</v>
      </c>
      <c r="F59" s="11">
        <v>8.158E-2</v>
      </c>
    </row>
    <row r="60" spans="2:6" ht="16.5" thickTop="1" thickBot="1">
      <c r="B60" s="11" t="s">
        <v>223</v>
      </c>
      <c r="C60" s="11" t="s">
        <v>84</v>
      </c>
      <c r="D60" s="11">
        <v>1.0648</v>
      </c>
      <c r="E60" s="11">
        <v>2.8999999999999998E-3</v>
      </c>
      <c r="F60" s="11">
        <v>7.6399999999999996E-2</v>
      </c>
    </row>
    <row r="61" spans="2:6" ht="16.5" thickTop="1" thickBot="1">
      <c r="B61" s="11" t="s">
        <v>223</v>
      </c>
      <c r="C61" s="11" t="s">
        <v>220</v>
      </c>
      <c r="D61" s="11">
        <v>1.0383</v>
      </c>
      <c r="E61" s="11">
        <v>3.0999999999999999E-3</v>
      </c>
      <c r="F61" s="11">
        <v>8.0299999999999996E-2</v>
      </c>
    </row>
    <row r="62" spans="2:6" ht="16.5" thickTop="1" thickBot="1">
      <c r="B62" s="11" t="s">
        <v>223</v>
      </c>
      <c r="C62" s="11" t="s">
        <v>84</v>
      </c>
      <c r="D62" s="11">
        <v>1.0619000000000001</v>
      </c>
      <c r="E62" s="11">
        <v>3.5999999999999999E-3</v>
      </c>
      <c r="F62" s="11">
        <v>7.6499999999999999E-2</v>
      </c>
    </row>
    <row r="63" spans="2:6" ht="16.5" thickTop="1" thickBot="1">
      <c r="B63" s="11" t="s">
        <v>223</v>
      </c>
      <c r="C63" s="11" t="s">
        <v>220</v>
      </c>
      <c r="D63" s="11">
        <v>1.0414000000000001</v>
      </c>
      <c r="E63" s="11">
        <v>3.8999999999999998E-3</v>
      </c>
      <c r="F63" s="11">
        <v>7.9314999999999997E-2</v>
      </c>
    </row>
    <row r="64" spans="2:6" ht="16.5" thickTop="1" thickBot="1">
      <c r="B64" s="11" t="s">
        <v>223</v>
      </c>
      <c r="C64" s="11" t="s">
        <v>84</v>
      </c>
      <c r="D64" s="11">
        <v>1.0591999999999999</v>
      </c>
      <c r="E64" s="11">
        <v>4.4999999999999997E-3</v>
      </c>
      <c r="F64" s="11">
        <v>7.6655000000000001E-2</v>
      </c>
    </row>
    <row r="65" spans="2:6" ht="16.5" thickTop="1" thickBot="1">
      <c r="B65" s="11" t="s">
        <v>223</v>
      </c>
      <c r="C65" s="11" t="s">
        <v>220</v>
      </c>
      <c r="D65" s="11">
        <v>1.0442</v>
      </c>
      <c r="E65" s="11">
        <v>4.7000000000000002E-3</v>
      </c>
      <c r="F65" s="11">
        <v>7.8589999999999993E-2</v>
      </c>
    </row>
    <row r="66" spans="2:6" ht="16.5" thickTop="1" thickBot="1">
      <c r="B66" s="11" t="s">
        <v>223</v>
      </c>
      <c r="C66" s="11" t="s">
        <v>84</v>
      </c>
      <c r="D66" s="11">
        <v>1.0566</v>
      </c>
      <c r="E66" s="11">
        <v>5.4999999999999997E-3</v>
      </c>
      <c r="F66" s="11">
        <v>7.6855000000000007E-2</v>
      </c>
    </row>
    <row r="67" spans="2:6" ht="16.5" thickTop="1" thickBot="1">
      <c r="B67" s="11" t="s">
        <v>223</v>
      </c>
      <c r="C67" s="11" t="s">
        <v>220</v>
      </c>
      <c r="D67" s="11">
        <v>1.0468</v>
      </c>
      <c r="E67" s="11">
        <v>5.7000000000000002E-3</v>
      </c>
      <c r="F67" s="11">
        <v>7.8060000000000004E-2</v>
      </c>
    </row>
    <row r="68" spans="2:6" ht="16.5" thickTop="1" thickBot="1">
      <c r="B68" s="11" t="s">
        <v>223</v>
      </c>
      <c r="C68" s="11" t="s">
        <v>84</v>
      </c>
      <c r="D68" s="11">
        <v>1.0542</v>
      </c>
      <c r="E68" s="11">
        <v>6.4999999999999997E-3</v>
      </c>
      <c r="F68" s="11">
        <v>7.7100000000000002E-2</v>
      </c>
    </row>
    <row r="69" spans="2:6" ht="16.5" thickTop="1" thickBot="1">
      <c r="B69" s="11" t="s">
        <v>223</v>
      </c>
      <c r="C69" s="11" t="s">
        <v>220</v>
      </c>
      <c r="D69" s="11">
        <v>1.0494000000000001</v>
      </c>
      <c r="E69" s="11">
        <v>6.7000000000000002E-3</v>
      </c>
      <c r="F69" s="11">
        <v>7.7674999999999994E-2</v>
      </c>
    </row>
    <row r="70" spans="2:6" ht="16.5" thickTop="1" thickBot="1">
      <c r="B70" s="11" t="s">
        <v>223</v>
      </c>
      <c r="C70" s="11" t="s">
        <v>84</v>
      </c>
      <c r="D70" s="11">
        <v>1.0518000000000001</v>
      </c>
      <c r="E70" s="11">
        <v>7.7000000000000002E-3</v>
      </c>
      <c r="F70" s="11">
        <v>7.7365000000000003E-2</v>
      </c>
    </row>
    <row r="71" spans="2:6" ht="16.5" thickTop="1" thickBot="1">
      <c r="B71" s="11" t="s">
        <v>224</v>
      </c>
      <c r="C71" s="11" t="s">
        <v>84</v>
      </c>
      <c r="D71" s="11">
        <v>1.0819000000000001</v>
      </c>
      <c r="E71" s="11">
        <v>1.1000000000000001E-3</v>
      </c>
      <c r="F71" s="11">
        <v>7.1929999999999994E-2</v>
      </c>
    </row>
    <row r="72" spans="2:6" ht="16.5" thickTop="1" thickBot="1">
      <c r="B72" s="11" t="s">
        <v>224</v>
      </c>
      <c r="C72" s="11" t="s">
        <v>220</v>
      </c>
      <c r="D72" s="11">
        <v>1.0195000000000001</v>
      </c>
      <c r="E72" s="11">
        <v>1.2999999999999999E-3</v>
      </c>
      <c r="F72" s="11">
        <v>8.2479999999999998E-2</v>
      </c>
    </row>
    <row r="73" spans="2:6" ht="16.5" thickTop="1" thickBot="1">
      <c r="B73" s="11" t="s">
        <v>224</v>
      </c>
      <c r="C73" s="11" t="s">
        <v>84</v>
      </c>
      <c r="D73" s="11">
        <v>1.0762</v>
      </c>
      <c r="E73" s="11">
        <v>1.8E-3</v>
      </c>
      <c r="F73" s="11">
        <v>7.2024999999999992E-2</v>
      </c>
    </row>
    <row r="74" spans="2:6" ht="16.5" thickTop="1" thickBot="1">
      <c r="B74" s="11" t="s">
        <v>224</v>
      </c>
      <c r="C74" s="11" t="s">
        <v>220</v>
      </c>
      <c r="D74" s="11">
        <v>1.0263</v>
      </c>
      <c r="E74" s="11">
        <v>2E-3</v>
      </c>
      <c r="F74" s="11">
        <v>8.0710000000000004E-2</v>
      </c>
    </row>
    <row r="75" spans="2:6" ht="16.5" thickTop="1" thickBot="1">
      <c r="B75" s="11" t="s">
        <v>224</v>
      </c>
      <c r="C75" s="11" t="s">
        <v>84</v>
      </c>
      <c r="D75" s="11">
        <v>1.0717000000000001</v>
      </c>
      <c r="E75" s="11">
        <v>2.5999999999999999E-3</v>
      </c>
      <c r="F75" s="11">
        <v>7.214000000000001E-2</v>
      </c>
    </row>
    <row r="76" spans="2:6" ht="16.5" thickTop="1" thickBot="1">
      <c r="B76" s="11" t="s">
        <v>224</v>
      </c>
      <c r="C76" s="11" t="s">
        <v>220</v>
      </c>
      <c r="D76" s="11">
        <v>1.0316000000000001</v>
      </c>
      <c r="E76" s="11">
        <v>2.8999999999999998E-3</v>
      </c>
      <c r="F76" s="11">
        <v>7.9055E-2</v>
      </c>
    </row>
    <row r="77" spans="2:6" ht="16.5" thickTop="1" thickBot="1">
      <c r="B77" s="11" t="s">
        <v>224</v>
      </c>
      <c r="C77" s="11" t="s">
        <v>84</v>
      </c>
      <c r="D77" s="11">
        <v>1.0679000000000001</v>
      </c>
      <c r="E77" s="11">
        <v>3.3999999999999998E-3</v>
      </c>
      <c r="F77" s="11">
        <v>7.2294999999999998E-2</v>
      </c>
    </row>
    <row r="78" spans="2:6" ht="16.5" thickTop="1" thickBot="1">
      <c r="B78" s="11" t="s">
        <v>224</v>
      </c>
      <c r="C78" s="11" t="s">
        <v>220</v>
      </c>
      <c r="D78" s="11">
        <v>1.036</v>
      </c>
      <c r="E78" s="11">
        <v>3.8E-3</v>
      </c>
      <c r="F78" s="11">
        <v>7.7615000000000003E-2</v>
      </c>
    </row>
    <row r="79" spans="2:6" ht="16.5" thickTop="1" thickBot="1">
      <c r="B79" s="11" t="s">
        <v>224</v>
      </c>
      <c r="C79" s="11" t="s">
        <v>84</v>
      </c>
      <c r="D79" s="11">
        <v>1.0644</v>
      </c>
      <c r="E79" s="11">
        <v>4.4000000000000003E-3</v>
      </c>
      <c r="F79" s="11">
        <v>7.2505E-2</v>
      </c>
    </row>
    <row r="80" spans="2:6" ht="16.5" thickTop="1" thickBot="1">
      <c r="B80" s="11" t="s">
        <v>224</v>
      </c>
      <c r="C80" s="11" t="s">
        <v>220</v>
      </c>
      <c r="D80" s="11">
        <v>1.0398000000000001</v>
      </c>
      <c r="E80" s="11">
        <v>4.7000000000000002E-3</v>
      </c>
      <c r="F80" s="11">
        <v>7.6469999999999996E-2</v>
      </c>
    </row>
    <row r="81" spans="2:6" ht="16.5" thickTop="1" thickBot="1">
      <c r="B81" s="11" t="s">
        <v>224</v>
      </c>
      <c r="C81" s="11" t="s">
        <v>84</v>
      </c>
      <c r="D81" s="11">
        <v>1.0611999999999999</v>
      </c>
      <c r="E81" s="11">
        <v>5.4000000000000003E-3</v>
      </c>
      <c r="F81" s="11">
        <v>7.2774999999999992E-2</v>
      </c>
    </row>
    <row r="82" spans="2:6" ht="16.5" thickTop="1" thickBot="1">
      <c r="B82" s="11" t="s">
        <v>224</v>
      </c>
      <c r="C82" s="11" t="s">
        <v>220</v>
      </c>
      <c r="D82" s="11">
        <v>1.0432999999999999</v>
      </c>
      <c r="E82" s="11">
        <v>5.7000000000000002E-3</v>
      </c>
      <c r="F82" s="11">
        <v>7.5575000000000003E-2</v>
      </c>
    </row>
    <row r="83" spans="2:6" ht="16.5" thickTop="1" thickBot="1">
      <c r="B83" s="11" t="s">
        <v>224</v>
      </c>
      <c r="C83" s="11" t="s">
        <v>84</v>
      </c>
      <c r="D83" s="11">
        <v>1.0582</v>
      </c>
      <c r="E83" s="11">
        <v>6.4999999999999997E-3</v>
      </c>
      <c r="F83" s="11">
        <v>7.3094999999999993E-2</v>
      </c>
    </row>
    <row r="84" spans="2:6" ht="16.5" thickTop="1" thickBot="1">
      <c r="B84" s="11" t="s">
        <v>224</v>
      </c>
      <c r="C84" s="11" t="s">
        <v>220</v>
      </c>
      <c r="D84" s="11">
        <v>1.0464</v>
      </c>
      <c r="E84" s="11">
        <v>6.7999999999999996E-3</v>
      </c>
      <c r="F84" s="11">
        <v>7.4880000000000002E-2</v>
      </c>
    </row>
    <row r="85" spans="2:6" ht="16.5" thickTop="1" thickBot="1">
      <c r="B85" s="11" t="s">
        <v>224</v>
      </c>
      <c r="C85" s="11" t="s">
        <v>84</v>
      </c>
      <c r="D85" s="11">
        <v>1.0551999999999999</v>
      </c>
      <c r="E85" s="11">
        <v>7.7999999999999996E-3</v>
      </c>
      <c r="F85" s="11">
        <v>7.3470000000000008E-2</v>
      </c>
    </row>
    <row r="86" spans="2:6" ht="16.5" thickTop="1" thickBot="1">
      <c r="B86" s="11" t="s">
        <v>224</v>
      </c>
      <c r="C86" s="11" t="s">
        <v>220</v>
      </c>
      <c r="D86" s="11">
        <v>1.0495000000000001</v>
      </c>
      <c r="E86" s="11">
        <v>8.0999999999999996E-3</v>
      </c>
      <c r="F86" s="11">
        <v>7.4325000000000002E-2</v>
      </c>
    </row>
    <row r="87" spans="2:6" ht="16.5" thickTop="1" thickBot="1">
      <c r="B87" s="11" t="s">
        <v>224</v>
      </c>
      <c r="C87" s="11" t="s">
        <v>84</v>
      </c>
      <c r="D87" s="11">
        <v>1.0524</v>
      </c>
      <c r="E87" s="11">
        <v>9.1999999999999998E-3</v>
      </c>
      <c r="F87" s="11">
        <v>7.3874999999999996E-2</v>
      </c>
    </row>
    <row r="88" spans="2:6" ht="16.5" thickTop="1" thickBot="1">
      <c r="B88" s="11" t="s">
        <v>225</v>
      </c>
      <c r="C88" s="11" t="s">
        <v>84</v>
      </c>
      <c r="D88" s="11">
        <v>1.0871999999999999</v>
      </c>
      <c r="E88" s="11">
        <v>1.1999999999999999E-3</v>
      </c>
      <c r="F88" s="11">
        <v>7.2484999999999994E-2</v>
      </c>
    </row>
    <row r="89" spans="2:6" ht="16.5" thickTop="1" thickBot="1">
      <c r="B89" s="11" t="s">
        <v>225</v>
      </c>
      <c r="C89" s="11" t="s">
        <v>220</v>
      </c>
      <c r="D89" s="11">
        <v>1.0152000000000001</v>
      </c>
      <c r="E89" s="11">
        <v>1.5E-3</v>
      </c>
      <c r="F89" s="11">
        <v>8.5459999999999994E-2</v>
      </c>
    </row>
    <row r="90" spans="2:6" ht="16.5" thickTop="1" thickBot="1">
      <c r="B90" s="11" t="s">
        <v>225</v>
      </c>
      <c r="C90" s="11" t="s">
        <v>84</v>
      </c>
      <c r="D90" s="11">
        <v>1.0807</v>
      </c>
      <c r="E90" s="11">
        <v>2E-3</v>
      </c>
      <c r="F90" s="11">
        <v>7.2709999999999997E-2</v>
      </c>
    </row>
    <row r="91" spans="2:6" ht="16.5" thickTop="1" thickBot="1">
      <c r="B91" s="11" t="s">
        <v>225</v>
      </c>
      <c r="C91" s="11" t="s">
        <v>220</v>
      </c>
      <c r="D91" s="11">
        <v>1.0232000000000001</v>
      </c>
      <c r="E91" s="11">
        <v>2.3999999999999998E-3</v>
      </c>
      <c r="F91" s="11">
        <v>8.3379999999999996E-2</v>
      </c>
    </row>
    <row r="92" spans="2:6" ht="16.5" thickTop="1" thickBot="1">
      <c r="B92" s="11" t="s">
        <v>225</v>
      </c>
      <c r="C92" s="11" t="s">
        <v>84</v>
      </c>
      <c r="D92" s="11">
        <v>1.0755999999999999</v>
      </c>
      <c r="E92" s="11">
        <v>2.8999999999999998E-3</v>
      </c>
      <c r="F92" s="11">
        <v>7.2950000000000001E-2</v>
      </c>
    </row>
    <row r="93" spans="2:6" ht="16.5" thickTop="1" thickBot="1">
      <c r="B93" s="11" t="s">
        <v>225</v>
      </c>
      <c r="C93" s="11" t="s">
        <v>220</v>
      </c>
      <c r="D93" s="11">
        <v>1.0294000000000001</v>
      </c>
      <c r="E93" s="11">
        <v>3.3E-3</v>
      </c>
      <c r="F93" s="11">
        <v>8.1434999999999994E-2</v>
      </c>
    </row>
    <row r="94" spans="2:6" ht="16.5" thickTop="1" thickBot="1">
      <c r="B94" s="11" t="s">
        <v>225</v>
      </c>
      <c r="C94" s="11" t="s">
        <v>84</v>
      </c>
      <c r="D94" s="11">
        <v>1.0711999999999999</v>
      </c>
      <c r="E94" s="11">
        <v>3.8999999999999998E-3</v>
      </c>
      <c r="F94" s="11">
        <v>7.3224999999999998E-2</v>
      </c>
    </row>
    <row r="95" spans="2:6" ht="16.5" thickTop="1" thickBot="1">
      <c r="B95" s="11" t="s">
        <v>225</v>
      </c>
      <c r="C95" s="11" t="s">
        <v>220</v>
      </c>
      <c r="D95" s="11">
        <v>1.0345</v>
      </c>
      <c r="E95" s="11">
        <v>4.4000000000000003E-3</v>
      </c>
      <c r="F95" s="11">
        <v>7.9744999999999996E-2</v>
      </c>
    </row>
    <row r="96" spans="2:6" ht="16.5" thickTop="1" thickBot="1">
      <c r="B96" s="11" t="s">
        <v>225</v>
      </c>
      <c r="C96" s="11" t="s">
        <v>84</v>
      </c>
      <c r="D96" s="11">
        <v>1.0672999999999999</v>
      </c>
      <c r="E96" s="11">
        <v>5.0000000000000001E-3</v>
      </c>
      <c r="F96" s="11">
        <v>7.3529999999999998E-2</v>
      </c>
    </row>
    <row r="97" spans="2:6" ht="16.5" thickTop="1" thickBot="1">
      <c r="B97" s="11" t="s">
        <v>225</v>
      </c>
      <c r="C97" s="11" t="s">
        <v>220</v>
      </c>
      <c r="D97" s="11">
        <v>1.0389999999999999</v>
      </c>
      <c r="E97" s="11">
        <v>5.4000000000000003E-3</v>
      </c>
      <c r="F97" s="11">
        <v>7.8384999999999996E-2</v>
      </c>
    </row>
    <row r="98" spans="2:6" ht="16.5" thickTop="1" thickBot="1">
      <c r="B98" s="11" t="s">
        <v>225</v>
      </c>
      <c r="C98" s="11" t="s">
        <v>84</v>
      </c>
      <c r="D98" s="11">
        <v>1.0636000000000001</v>
      </c>
      <c r="E98" s="11">
        <v>6.1999999999999998E-3</v>
      </c>
      <c r="F98" s="11">
        <v>7.3884999999999992E-2</v>
      </c>
    </row>
    <row r="99" spans="2:6" ht="16.5" thickTop="1" thickBot="1">
      <c r="B99" s="11" t="s">
        <v>225</v>
      </c>
      <c r="C99" s="11" t="s">
        <v>220</v>
      </c>
      <c r="D99" s="11">
        <v>1.0429999999999999</v>
      </c>
      <c r="E99" s="11">
        <v>6.6E-3</v>
      </c>
      <c r="F99" s="11">
        <v>7.7310000000000004E-2</v>
      </c>
    </row>
    <row r="100" spans="2:6" ht="16.5" thickTop="1" thickBot="1">
      <c r="B100" s="11" t="s">
        <v>225</v>
      </c>
      <c r="C100" s="11" t="s">
        <v>84</v>
      </c>
      <c r="D100" s="11">
        <v>1.0601</v>
      </c>
      <c r="E100" s="11">
        <v>7.4999999999999997E-3</v>
      </c>
      <c r="F100" s="11">
        <v>7.428499999999999E-2</v>
      </c>
    </row>
    <row r="101" spans="2:6" ht="16.5" thickTop="1" thickBot="1">
      <c r="B101" s="11" t="s">
        <v>225</v>
      </c>
      <c r="C101" s="11" t="s">
        <v>220</v>
      </c>
      <c r="D101" s="11">
        <v>1.0467</v>
      </c>
      <c r="E101" s="11">
        <v>7.9000000000000008E-3</v>
      </c>
      <c r="F101" s="11">
        <v>7.6464999999999991E-2</v>
      </c>
    </row>
    <row r="102" spans="2:6" ht="16.5" thickTop="1" thickBot="1">
      <c r="B102" s="11" t="s">
        <v>225</v>
      </c>
      <c r="C102" s="11" t="s">
        <v>84</v>
      </c>
      <c r="D102" s="11">
        <v>1.0567</v>
      </c>
      <c r="E102" s="11">
        <v>8.8999999999999999E-3</v>
      </c>
      <c r="F102" s="11">
        <v>7.4740000000000001E-2</v>
      </c>
    </row>
    <row r="103" spans="2:6" ht="16.5" thickTop="1" thickBot="1">
      <c r="B103" s="11" t="s">
        <v>225</v>
      </c>
      <c r="C103" s="11" t="s">
        <v>220</v>
      </c>
      <c r="D103" s="11">
        <v>1.0502</v>
      </c>
      <c r="E103" s="11">
        <v>9.2999999999999992E-3</v>
      </c>
      <c r="F103" s="11">
        <v>7.5785000000000005E-2</v>
      </c>
    </row>
    <row r="104" spans="2:6" ht="16.5" thickTop="1" thickBot="1">
      <c r="B104" s="11" t="s">
        <v>225</v>
      </c>
      <c r="C104" s="11" t="s">
        <v>84</v>
      </c>
      <c r="D104" s="11">
        <v>1.0528999999999999</v>
      </c>
      <c r="E104" s="11">
        <v>1.0500000000000001E-2</v>
      </c>
      <c r="F104" s="11">
        <v>7.5229999999999991E-2</v>
      </c>
    </row>
    <row r="105" spans="2:6" ht="16.5" thickTop="1" thickBot="1">
      <c r="B105" s="11" t="s">
        <v>226</v>
      </c>
      <c r="C105" s="11" t="s">
        <v>84</v>
      </c>
      <c r="D105" s="11">
        <v>1.0968</v>
      </c>
      <c r="E105" s="11">
        <v>1.5E-3</v>
      </c>
      <c r="F105" s="11">
        <v>7.3169999999999999E-2</v>
      </c>
    </row>
    <row r="106" spans="2:6" ht="16.5" thickTop="1" thickBot="1">
      <c r="B106" s="11" t="s">
        <v>226</v>
      </c>
      <c r="C106" s="11" t="s">
        <v>220</v>
      </c>
      <c r="D106" s="11">
        <v>1.0057</v>
      </c>
      <c r="E106" s="11">
        <v>1.9E-3</v>
      </c>
      <c r="F106" s="11">
        <v>8.904999999999999E-2</v>
      </c>
    </row>
    <row r="107" spans="2:6" ht="16.5" thickTop="1" thickBot="1">
      <c r="B107" s="11" t="s">
        <v>226</v>
      </c>
      <c r="C107" s="11" t="s">
        <v>84</v>
      </c>
      <c r="D107" s="11">
        <v>1.0888</v>
      </c>
      <c r="E107" s="11">
        <v>2.5000000000000001E-3</v>
      </c>
      <c r="F107" s="11">
        <v>7.356E-2</v>
      </c>
    </row>
    <row r="108" spans="2:6" ht="16.5" thickTop="1" thickBot="1">
      <c r="B108" s="11" t="s">
        <v>226</v>
      </c>
      <c r="C108" s="11" t="s">
        <v>220</v>
      </c>
      <c r="D108" s="11">
        <v>1.016</v>
      </c>
      <c r="E108" s="11">
        <v>3.0999999999999999E-3</v>
      </c>
      <c r="F108" s="11">
        <v>8.6599999999999996E-2</v>
      </c>
    </row>
    <row r="109" spans="2:6" ht="16.5" thickTop="1" thickBot="1">
      <c r="B109" s="11" t="s">
        <v>226</v>
      </c>
      <c r="C109" s="11" t="s">
        <v>84</v>
      </c>
      <c r="D109" s="11">
        <v>1.0824</v>
      </c>
      <c r="E109" s="11">
        <v>3.5999999999999999E-3</v>
      </c>
      <c r="F109" s="11">
        <v>7.3955000000000007E-2</v>
      </c>
    </row>
    <row r="110" spans="2:6" ht="16.5" thickTop="1" thickBot="1">
      <c r="B110" s="11" t="s">
        <v>226</v>
      </c>
      <c r="C110" s="11" t="s">
        <v>220</v>
      </c>
      <c r="D110" s="11">
        <v>1.024</v>
      </c>
      <c r="E110" s="11">
        <v>4.3E-3</v>
      </c>
      <c r="F110" s="11">
        <v>8.4309999999999996E-2</v>
      </c>
    </row>
    <row r="111" spans="2:6" ht="16.5" thickTop="1" thickBot="1">
      <c r="B111" s="11" t="s">
        <v>226</v>
      </c>
      <c r="C111" s="11" t="s">
        <v>84</v>
      </c>
      <c r="D111" s="11">
        <v>1.0769</v>
      </c>
      <c r="E111" s="11">
        <v>4.8999999999999998E-3</v>
      </c>
      <c r="F111" s="11">
        <v>7.4370000000000006E-2</v>
      </c>
    </row>
    <row r="112" spans="2:6" ht="16.5" thickTop="1" thickBot="1">
      <c r="B112" s="11" t="s">
        <v>226</v>
      </c>
      <c r="C112" s="11" t="s">
        <v>220</v>
      </c>
      <c r="D112" s="11">
        <v>1.0306999999999999</v>
      </c>
      <c r="E112" s="11">
        <v>5.5999999999999999E-3</v>
      </c>
      <c r="F112" s="11">
        <v>8.231999999999999E-2</v>
      </c>
    </row>
    <row r="113" spans="2:6" ht="16.5" thickTop="1" thickBot="1">
      <c r="B113" s="11" t="s">
        <v>226</v>
      </c>
      <c r="C113" s="11" t="s">
        <v>84</v>
      </c>
      <c r="D113" s="11">
        <v>1.0719000000000001</v>
      </c>
      <c r="E113" s="11">
        <v>6.1999999999999998E-3</v>
      </c>
      <c r="F113" s="11">
        <v>7.4800000000000005E-2</v>
      </c>
    </row>
    <row r="114" spans="2:6" ht="16.5" thickTop="1" thickBot="1">
      <c r="B114" s="11" t="s">
        <v>226</v>
      </c>
      <c r="C114" s="11" t="s">
        <v>220</v>
      </c>
      <c r="D114" s="11">
        <v>1.0364</v>
      </c>
      <c r="E114" s="11">
        <v>6.8999999999999999E-3</v>
      </c>
      <c r="F114" s="11">
        <v>8.0700000000000008E-2</v>
      </c>
    </row>
    <row r="115" spans="2:6" ht="16.5" thickTop="1" thickBot="1">
      <c r="B115" s="11" t="s">
        <v>226</v>
      </c>
      <c r="C115" s="11" t="s">
        <v>84</v>
      </c>
      <c r="D115" s="11">
        <v>1.0673999999999999</v>
      </c>
      <c r="E115" s="11">
        <v>7.7000000000000002E-3</v>
      </c>
      <c r="F115" s="11">
        <v>7.5259999999999994E-2</v>
      </c>
    </row>
    <row r="116" spans="2:6" ht="16.5" thickTop="1" thickBot="1">
      <c r="B116" s="11" t="s">
        <v>226</v>
      </c>
      <c r="C116" s="11" t="s">
        <v>220</v>
      </c>
      <c r="D116" s="11">
        <v>1.0414000000000001</v>
      </c>
      <c r="E116" s="11">
        <v>8.3999999999999995E-3</v>
      </c>
      <c r="F116" s="11">
        <v>7.9409999999999994E-2</v>
      </c>
    </row>
    <row r="117" spans="2:6" ht="16.5" thickTop="1" thickBot="1">
      <c r="B117" s="11" t="s">
        <v>226</v>
      </c>
      <c r="C117" s="11" t="s">
        <v>84</v>
      </c>
      <c r="D117" s="11">
        <v>1.0629999999999999</v>
      </c>
      <c r="E117" s="11">
        <v>9.4000000000000004E-3</v>
      </c>
      <c r="F117" s="11">
        <v>7.5759999999999994E-2</v>
      </c>
    </row>
    <row r="118" spans="2:6" ht="16.5" thickTop="1" thickBot="1">
      <c r="B118" s="11" t="s">
        <v>226</v>
      </c>
      <c r="C118" s="11" t="s">
        <v>220</v>
      </c>
      <c r="D118" s="11">
        <v>1.0461</v>
      </c>
      <c r="E118" s="11">
        <v>1.01E-2</v>
      </c>
      <c r="F118" s="11">
        <v>7.8390000000000001E-2</v>
      </c>
    </row>
    <row r="119" spans="2:6" ht="16.5" thickTop="1" thickBot="1">
      <c r="B119" s="11" t="s">
        <v>226</v>
      </c>
      <c r="C119" s="11" t="s">
        <v>84</v>
      </c>
      <c r="D119" s="11">
        <v>1.0587</v>
      </c>
      <c r="E119" s="11">
        <v>1.12E-2</v>
      </c>
      <c r="F119" s="11">
        <v>7.6310000000000003E-2</v>
      </c>
    </row>
    <row r="120" spans="2:6" ht="16.5" thickTop="1" thickBot="1">
      <c r="B120" s="11" t="s">
        <v>226</v>
      </c>
      <c r="C120" s="11" t="s">
        <v>220</v>
      </c>
      <c r="D120" s="11">
        <v>1.0506</v>
      </c>
      <c r="E120" s="11">
        <v>1.1900000000000001E-2</v>
      </c>
      <c r="F120" s="11">
        <v>7.7560000000000004E-2</v>
      </c>
    </row>
    <row r="121" spans="2:6" ht="16.5" thickTop="1" thickBot="1">
      <c r="B121" s="11" t="s">
        <v>226</v>
      </c>
      <c r="C121" s="11" t="s">
        <v>84</v>
      </c>
      <c r="D121" s="11">
        <v>1.0543</v>
      </c>
      <c r="E121" s="11">
        <v>1.32E-2</v>
      </c>
      <c r="F121" s="11">
        <v>7.690000000000001E-2</v>
      </c>
    </row>
    <row r="122" spans="2:6" ht="16.5" thickTop="1" thickBot="1">
      <c r="B122" s="11" t="s">
        <v>227</v>
      </c>
      <c r="C122" s="11" t="s">
        <v>84</v>
      </c>
      <c r="D122" s="11">
        <v>1.1059000000000001</v>
      </c>
      <c r="E122" s="11">
        <v>1.8E-3</v>
      </c>
      <c r="F122" s="11">
        <v>7.2099999999999997E-2</v>
      </c>
    </row>
    <row r="123" spans="2:6" ht="16.5" thickTop="1" thickBot="1">
      <c r="B123" s="11" t="s">
        <v>227</v>
      </c>
      <c r="C123" s="11" t="s">
        <v>220</v>
      </c>
      <c r="D123" s="11">
        <v>0.99729999999999996</v>
      </c>
      <c r="E123" s="11">
        <v>2.3E-3</v>
      </c>
      <c r="F123" s="11">
        <v>9.0579999999999994E-2</v>
      </c>
    </row>
    <row r="124" spans="2:6" ht="16.5" thickTop="1" thickBot="1">
      <c r="B124" s="11" t="s">
        <v>227</v>
      </c>
      <c r="C124" s="11" t="s">
        <v>84</v>
      </c>
      <c r="D124" s="11">
        <v>1.0964</v>
      </c>
      <c r="E124" s="11">
        <v>3.0000000000000001E-3</v>
      </c>
      <c r="F124" s="11">
        <v>7.2450000000000001E-2</v>
      </c>
    </row>
    <row r="125" spans="2:6" ht="16.5" thickTop="1" thickBot="1">
      <c r="B125" s="11" t="s">
        <v>227</v>
      </c>
      <c r="C125" s="11" t="s">
        <v>220</v>
      </c>
      <c r="D125" s="11">
        <v>1.0098</v>
      </c>
      <c r="E125" s="11">
        <v>3.7000000000000002E-3</v>
      </c>
      <c r="F125" s="11">
        <v>8.771000000000001E-2</v>
      </c>
    </row>
    <row r="126" spans="2:6" ht="16.5" thickTop="1" thickBot="1">
      <c r="B126" s="11" t="s">
        <v>227</v>
      </c>
      <c r="C126" s="11" t="s">
        <v>84</v>
      </c>
      <c r="D126" s="11">
        <v>1.0888</v>
      </c>
      <c r="E126" s="11">
        <v>4.3E-3</v>
      </c>
      <c r="F126" s="11">
        <v>7.2815000000000005E-2</v>
      </c>
    </row>
    <row r="127" spans="2:6" ht="16.5" thickTop="1" thickBot="1">
      <c r="B127" s="11" t="s">
        <v>227</v>
      </c>
      <c r="C127" s="11" t="s">
        <v>220</v>
      </c>
      <c r="D127" s="11">
        <v>1.0196000000000001</v>
      </c>
      <c r="E127" s="11">
        <v>5.1000000000000004E-3</v>
      </c>
      <c r="F127" s="11">
        <v>8.5035000000000013E-2</v>
      </c>
    </row>
    <row r="128" spans="2:6" ht="16.5" thickTop="1" thickBot="1">
      <c r="B128" s="11" t="s">
        <v>227</v>
      </c>
      <c r="C128" s="11" t="s">
        <v>84</v>
      </c>
      <c r="D128" s="11">
        <v>1.0824</v>
      </c>
      <c r="E128" s="11">
        <v>5.7000000000000002E-3</v>
      </c>
      <c r="F128" s="11">
        <v>7.3220000000000007E-2</v>
      </c>
    </row>
    <row r="129" spans="2:6" ht="16.5" thickTop="1" thickBot="1">
      <c r="B129" s="11" t="s">
        <v>227</v>
      </c>
      <c r="C129" s="11" t="s">
        <v>220</v>
      </c>
      <c r="D129" s="11">
        <v>1.0276000000000001</v>
      </c>
      <c r="E129" s="11">
        <v>6.7000000000000002E-3</v>
      </c>
      <c r="F129" s="11">
        <v>8.269E-2</v>
      </c>
    </row>
    <row r="130" spans="2:6" ht="16.5" thickTop="1" thickBot="1">
      <c r="B130" s="11" t="s">
        <v>227</v>
      </c>
      <c r="C130" s="11" t="s">
        <v>84</v>
      </c>
      <c r="D130" s="11">
        <v>1.0765</v>
      </c>
      <c r="E130" s="11">
        <v>7.3000000000000001E-3</v>
      </c>
      <c r="F130" s="11">
        <v>7.3680000000000009E-2</v>
      </c>
    </row>
    <row r="131" spans="2:6" ht="16.5" thickTop="1" thickBot="1">
      <c r="B131" s="11" t="s">
        <v>227</v>
      </c>
      <c r="C131" s="11" t="s">
        <v>220</v>
      </c>
      <c r="D131" s="11">
        <v>1.0345</v>
      </c>
      <c r="E131" s="11">
        <v>8.3000000000000001E-3</v>
      </c>
      <c r="F131" s="11">
        <v>8.0779999999999991E-2</v>
      </c>
    </row>
    <row r="132" spans="2:6" ht="16.5" thickTop="1" thickBot="1">
      <c r="B132" s="11" t="s">
        <v>227</v>
      </c>
      <c r="C132" s="11" t="s">
        <v>84</v>
      </c>
      <c r="D132" s="11">
        <v>1.0711999999999999</v>
      </c>
      <c r="E132" s="11">
        <v>8.9999999999999993E-3</v>
      </c>
      <c r="F132" s="11">
        <v>7.4200000000000002E-2</v>
      </c>
    </row>
    <row r="133" spans="2:6" ht="16.5" thickTop="1" thickBot="1">
      <c r="B133" s="11" t="s">
        <v>227</v>
      </c>
      <c r="C133" s="11" t="s">
        <v>220</v>
      </c>
      <c r="D133" s="11">
        <v>1.0406</v>
      </c>
      <c r="E133" s="11">
        <v>0.01</v>
      </c>
      <c r="F133" s="11">
        <v>7.9240000000000005E-2</v>
      </c>
    </row>
    <row r="134" spans="2:6" ht="16.5" thickTop="1" thickBot="1">
      <c r="B134" s="11" t="s">
        <v>227</v>
      </c>
      <c r="C134" s="11" t="s">
        <v>84</v>
      </c>
      <c r="D134" s="11">
        <v>1.0660000000000001</v>
      </c>
      <c r="E134" s="11">
        <v>1.0999999999999999E-2</v>
      </c>
      <c r="F134" s="11">
        <v>7.4789999999999995E-2</v>
      </c>
    </row>
    <row r="135" spans="2:6" ht="16.5" thickTop="1" thickBot="1">
      <c r="B135" s="11" t="s">
        <v>227</v>
      </c>
      <c r="C135" s="11" t="s">
        <v>220</v>
      </c>
      <c r="D135" s="11">
        <v>1.0462</v>
      </c>
      <c r="E135" s="11">
        <v>1.2E-2</v>
      </c>
      <c r="F135" s="11">
        <v>7.8E-2</v>
      </c>
    </row>
    <row r="136" spans="2:6" ht="16.5" thickTop="1" thickBot="1">
      <c r="B136" s="11" t="s">
        <v>227</v>
      </c>
      <c r="C136" s="11" t="s">
        <v>84</v>
      </c>
      <c r="D136" s="11">
        <v>1.0609999999999999</v>
      </c>
      <c r="E136" s="11">
        <v>1.32E-2</v>
      </c>
      <c r="F136" s="11">
        <v>7.5469999999999995E-2</v>
      </c>
    </row>
    <row r="137" spans="2:6" ht="16.5" thickTop="1" thickBot="1">
      <c r="B137" s="11" t="s">
        <v>227</v>
      </c>
      <c r="C137" s="11" t="s">
        <v>220</v>
      </c>
      <c r="D137" s="11">
        <v>1.0515000000000001</v>
      </c>
      <c r="E137" s="11">
        <v>1.41E-2</v>
      </c>
      <c r="F137" s="11">
        <v>7.6980000000000007E-2</v>
      </c>
    </row>
    <row r="138" spans="2:6" ht="16.5" thickTop="1" thickBot="1">
      <c r="B138" s="11" t="s">
        <v>227</v>
      </c>
      <c r="C138" s="11" t="s">
        <v>84</v>
      </c>
      <c r="D138" s="11">
        <v>1.0562</v>
      </c>
      <c r="E138" s="11">
        <v>1.55E-2</v>
      </c>
      <c r="F138" s="11">
        <v>7.6179999999999998E-2</v>
      </c>
    </row>
    <row r="139" spans="2:6" ht="16.5" thickTop="1" thickBot="1">
      <c r="B139" s="11" t="s">
        <v>228</v>
      </c>
      <c r="C139" s="11" t="s">
        <v>84</v>
      </c>
      <c r="D139" s="11">
        <v>1.1163000000000001</v>
      </c>
      <c r="E139" s="11">
        <v>2.0999999999999999E-3</v>
      </c>
      <c r="F139" s="11">
        <v>7.1480000000000002E-2</v>
      </c>
    </row>
    <row r="140" spans="2:6" ht="16.5" thickTop="1" thickBot="1">
      <c r="B140" s="11" t="s">
        <v>228</v>
      </c>
      <c r="C140" s="11" t="s">
        <v>220</v>
      </c>
      <c r="D140" s="11">
        <v>0.9889</v>
      </c>
      <c r="E140" s="11">
        <v>2.8E-3</v>
      </c>
      <c r="F140" s="11">
        <v>9.2810000000000004E-2</v>
      </c>
    </row>
    <row r="141" spans="2:6" ht="16.5" thickTop="1" thickBot="1">
      <c r="B141" s="11" t="s">
        <v>228</v>
      </c>
      <c r="C141" s="11" t="s">
        <v>84</v>
      </c>
      <c r="D141" s="11">
        <v>1.1051</v>
      </c>
      <c r="E141" s="11">
        <v>3.3999999999999998E-3</v>
      </c>
      <c r="F141" s="11">
        <v>7.1734999999999993E-2</v>
      </c>
    </row>
    <row r="142" spans="2:6" ht="16.5" thickTop="1" thickBot="1">
      <c r="B142" s="11" t="s">
        <v>228</v>
      </c>
      <c r="C142" s="11" t="s">
        <v>220</v>
      </c>
      <c r="D142" s="11">
        <v>1.0041</v>
      </c>
      <c r="E142" s="11">
        <v>4.4000000000000003E-3</v>
      </c>
      <c r="F142" s="11">
        <v>8.9305000000000009E-2</v>
      </c>
    </row>
    <row r="143" spans="2:6" ht="16.5" thickTop="1" thickBot="1">
      <c r="B143" s="11" t="s">
        <v>228</v>
      </c>
      <c r="C143" s="11" t="s">
        <v>84</v>
      </c>
      <c r="D143" s="11">
        <v>1.0963000000000001</v>
      </c>
      <c r="E143" s="11">
        <v>4.8999999999999998E-3</v>
      </c>
      <c r="F143" s="11">
        <v>7.2014999999999996E-2</v>
      </c>
    </row>
    <row r="144" spans="2:6" ht="16.5" thickTop="1" thickBot="1">
      <c r="B144" s="11" t="s">
        <v>228</v>
      </c>
      <c r="C144" s="11" t="s">
        <v>220</v>
      </c>
      <c r="D144" s="11">
        <v>1.0158</v>
      </c>
      <c r="E144" s="11">
        <v>6.1000000000000004E-3</v>
      </c>
      <c r="F144" s="11">
        <v>8.6044999999999996E-2</v>
      </c>
    </row>
    <row r="145" spans="2:6" ht="16.5" thickTop="1" thickBot="1">
      <c r="B145" s="11" t="s">
        <v>228</v>
      </c>
      <c r="C145" s="11" t="s">
        <v>84</v>
      </c>
      <c r="D145" s="11">
        <v>1.0888</v>
      </c>
      <c r="E145" s="11">
        <v>6.4999999999999997E-3</v>
      </c>
      <c r="F145" s="11">
        <v>7.2359999999999994E-2</v>
      </c>
    </row>
    <row r="146" spans="2:6" ht="16.5" thickTop="1" thickBot="1">
      <c r="B146" s="11" t="s">
        <v>228</v>
      </c>
      <c r="C146" s="11" t="s">
        <v>220</v>
      </c>
      <c r="D146" s="11">
        <v>1.0254000000000001</v>
      </c>
      <c r="E146" s="11">
        <v>7.7999999999999996E-3</v>
      </c>
      <c r="F146" s="11">
        <v>8.3219999999999988E-2</v>
      </c>
    </row>
    <row r="147" spans="2:6" ht="16.5" thickTop="1" thickBot="1">
      <c r="B147" s="11" t="s">
        <v>228</v>
      </c>
      <c r="C147" s="11" t="s">
        <v>84</v>
      </c>
      <c r="D147" s="11">
        <v>1.0821000000000001</v>
      </c>
      <c r="E147" s="11">
        <v>8.3000000000000001E-3</v>
      </c>
      <c r="F147" s="11">
        <v>7.281E-2</v>
      </c>
    </row>
    <row r="148" spans="2:6" ht="16.5" thickTop="1" thickBot="1">
      <c r="B148" s="11" t="s">
        <v>228</v>
      </c>
      <c r="C148" s="11" t="s">
        <v>220</v>
      </c>
      <c r="D148" s="11">
        <v>1.0336000000000001</v>
      </c>
      <c r="E148" s="11">
        <v>9.7000000000000003E-3</v>
      </c>
      <c r="F148" s="11">
        <v>8.0939999999999998E-2</v>
      </c>
    </row>
    <row r="149" spans="2:6" ht="16.5" thickTop="1" thickBot="1">
      <c r="B149" s="11" t="s">
        <v>228</v>
      </c>
      <c r="C149" s="11" t="s">
        <v>84</v>
      </c>
      <c r="D149" s="11">
        <v>1.0758000000000001</v>
      </c>
      <c r="E149" s="11">
        <v>1.03E-2</v>
      </c>
      <c r="F149" s="11">
        <v>7.3349999999999999E-2</v>
      </c>
    </row>
    <row r="150" spans="2:6" ht="16.5" thickTop="1" thickBot="1">
      <c r="B150" s="11" t="s">
        <v>228</v>
      </c>
      <c r="C150" s="11" t="s">
        <v>220</v>
      </c>
      <c r="D150" s="11">
        <v>1.0412999999999999</v>
      </c>
      <c r="E150" s="11">
        <v>1.17E-2</v>
      </c>
      <c r="F150" s="11">
        <v>7.9119999999999996E-2</v>
      </c>
    </row>
    <row r="151" spans="2:6" ht="16.5" thickTop="1" thickBot="1">
      <c r="B151" s="11" t="s">
        <v>228</v>
      </c>
      <c r="C151" s="11" t="s">
        <v>84</v>
      </c>
      <c r="D151" s="11">
        <v>1.0699000000000001</v>
      </c>
      <c r="E151" s="11">
        <v>1.26E-2</v>
      </c>
      <c r="F151" s="11">
        <v>7.4009999999999992E-2</v>
      </c>
    </row>
    <row r="152" spans="2:6" ht="16.5" thickTop="1" thickBot="1">
      <c r="B152" s="11" t="s">
        <v>228</v>
      </c>
      <c r="C152" s="11" t="s">
        <v>220</v>
      </c>
      <c r="D152" s="11">
        <v>1.0472999999999999</v>
      </c>
      <c r="E152" s="11">
        <v>1.4E-2</v>
      </c>
      <c r="F152" s="11">
        <v>7.7660000000000007E-2</v>
      </c>
    </row>
    <row r="153" spans="2:6" ht="16.5" thickTop="1" thickBot="1">
      <c r="B153" s="11" t="s">
        <v>228</v>
      </c>
      <c r="C153" s="11" t="s">
        <v>84</v>
      </c>
      <c r="D153" s="11">
        <v>1.0641</v>
      </c>
      <c r="E153" s="11">
        <v>1.52E-2</v>
      </c>
      <c r="F153" s="11">
        <v>7.4779999999999999E-2</v>
      </c>
    </row>
    <row r="154" spans="2:6" ht="16.5" thickTop="1" thickBot="1">
      <c r="B154" s="11" t="s">
        <v>228</v>
      </c>
      <c r="C154" s="11" t="s">
        <v>220</v>
      </c>
      <c r="D154" s="11">
        <v>1.054</v>
      </c>
      <c r="E154" s="11">
        <v>1.6400000000000001E-2</v>
      </c>
      <c r="F154" s="11">
        <v>7.6490000000000002E-2</v>
      </c>
    </row>
    <row r="155" spans="2:6" ht="16.5" thickTop="1" thickBot="1">
      <c r="B155" s="11" t="s">
        <v>228</v>
      </c>
      <c r="C155" s="11" t="s">
        <v>84</v>
      </c>
      <c r="D155" s="11">
        <v>1.0588</v>
      </c>
      <c r="E155" s="11">
        <v>1.78E-2</v>
      </c>
      <c r="F155" s="11">
        <v>7.5579999999999994E-2</v>
      </c>
    </row>
    <row r="156" spans="2:6" ht="16.5" thickTop="1" thickBot="1">
      <c r="B156" s="11" t="s">
        <v>229</v>
      </c>
      <c r="C156" s="11" t="s">
        <v>84</v>
      </c>
      <c r="D156" s="11">
        <v>1.1256999999999999</v>
      </c>
      <c r="E156" s="11">
        <v>2.3E-3</v>
      </c>
      <c r="F156" s="11">
        <v>7.1135000000000004E-2</v>
      </c>
    </row>
    <row r="157" spans="2:6" ht="16.5" thickTop="1" thickBot="1">
      <c r="B157" s="11" t="s">
        <v>229</v>
      </c>
      <c r="C157" s="11" t="s">
        <v>220</v>
      </c>
      <c r="D157" s="11">
        <v>0.98229999999999995</v>
      </c>
      <c r="E157" s="11">
        <v>3.2000000000000002E-3</v>
      </c>
      <c r="F157" s="11">
        <v>9.3994999999999995E-2</v>
      </c>
    </row>
    <row r="158" spans="2:6" ht="16.5" thickTop="1" thickBot="1">
      <c r="B158" s="11" t="s">
        <v>229</v>
      </c>
      <c r="C158" s="11" t="s">
        <v>84</v>
      </c>
      <c r="D158" s="11">
        <v>1.1124000000000001</v>
      </c>
      <c r="E158" s="11">
        <v>3.8E-3</v>
      </c>
      <c r="F158" s="11">
        <v>7.1334999999999996E-2</v>
      </c>
    </row>
    <row r="159" spans="2:6" ht="16.5" thickTop="1" thickBot="1">
      <c r="B159" s="11" t="s">
        <v>229</v>
      </c>
      <c r="C159" s="11" t="s">
        <v>220</v>
      </c>
      <c r="D159" s="11">
        <v>0.99950000000000006</v>
      </c>
      <c r="E159" s="11">
        <v>4.8999999999999998E-3</v>
      </c>
      <c r="F159" s="11">
        <v>9.0135000000000007E-2</v>
      </c>
    </row>
    <row r="160" spans="2:6" ht="16.5" thickTop="1" thickBot="1">
      <c r="B160" s="11" t="s">
        <v>229</v>
      </c>
      <c r="C160" s="11" t="s">
        <v>84</v>
      </c>
      <c r="D160" s="11">
        <v>1.1025</v>
      </c>
      <c r="E160" s="11">
        <v>5.4000000000000003E-3</v>
      </c>
      <c r="F160" s="11">
        <v>7.1565000000000004E-2</v>
      </c>
    </row>
    <row r="161" spans="2:6" ht="16.5" thickTop="1" thickBot="1">
      <c r="B161" s="11" t="s">
        <v>229</v>
      </c>
      <c r="C161" s="11" t="s">
        <v>220</v>
      </c>
      <c r="D161" s="11">
        <v>1.0127999999999999</v>
      </c>
      <c r="E161" s="11">
        <v>6.7999999999999996E-3</v>
      </c>
      <c r="F161" s="11">
        <v>8.6560000000000012E-2</v>
      </c>
    </row>
    <row r="162" spans="2:6" ht="16.5" thickTop="1" thickBot="1">
      <c r="B162" s="11" t="s">
        <v>229</v>
      </c>
      <c r="C162" s="11" t="s">
        <v>84</v>
      </c>
      <c r="D162" s="11">
        <v>1.0941000000000001</v>
      </c>
      <c r="E162" s="11">
        <v>7.1999999999999998E-3</v>
      </c>
      <c r="F162" s="11">
        <v>7.1879999999999999E-2</v>
      </c>
    </row>
    <row r="163" spans="2:6" ht="16.5" thickTop="1" thickBot="1">
      <c r="B163" s="11" t="s">
        <v>229</v>
      </c>
      <c r="C163" s="11" t="s">
        <v>220</v>
      </c>
      <c r="D163" s="11">
        <v>1.0237000000000001</v>
      </c>
      <c r="E163" s="11">
        <v>8.8000000000000005E-3</v>
      </c>
      <c r="F163" s="11">
        <v>8.3480000000000013E-2</v>
      </c>
    </row>
    <row r="164" spans="2:6" ht="16.5" thickTop="1" thickBot="1">
      <c r="B164" s="11" t="s">
        <v>229</v>
      </c>
      <c r="C164" s="11" t="s">
        <v>84</v>
      </c>
      <c r="D164" s="11">
        <v>1.0866</v>
      </c>
      <c r="E164" s="11">
        <v>9.1999999999999998E-3</v>
      </c>
      <c r="F164" s="11">
        <v>7.2319999999999995E-2</v>
      </c>
    </row>
    <row r="165" spans="2:6" ht="16.5" thickTop="1" thickBot="1">
      <c r="B165" s="11" t="s">
        <v>229</v>
      </c>
      <c r="C165" s="11" t="s">
        <v>220</v>
      </c>
      <c r="D165" s="11">
        <v>1.0327999999999999</v>
      </c>
      <c r="E165" s="11">
        <v>1.0800000000000001E-2</v>
      </c>
      <c r="F165" s="11">
        <v>8.0990000000000006E-2</v>
      </c>
    </row>
    <row r="166" spans="2:6" ht="16.5" thickTop="1" thickBot="1">
      <c r="B166" s="11" t="s">
        <v>229</v>
      </c>
      <c r="C166" s="11" t="s">
        <v>84</v>
      </c>
      <c r="D166" s="11">
        <v>1.0797000000000001</v>
      </c>
      <c r="E166" s="11">
        <v>1.15E-2</v>
      </c>
      <c r="F166" s="11">
        <v>7.288E-2</v>
      </c>
    </row>
    <row r="167" spans="2:6" ht="16.5" thickTop="1" thickBot="1">
      <c r="B167" s="11" t="s">
        <v>229</v>
      </c>
      <c r="C167" s="11" t="s">
        <v>220</v>
      </c>
      <c r="D167" s="11">
        <v>1.0407999999999999</v>
      </c>
      <c r="E167" s="11">
        <v>1.3100000000000001E-2</v>
      </c>
      <c r="F167" s="11">
        <v>7.9020000000000007E-2</v>
      </c>
    </row>
    <row r="168" spans="2:6" ht="16.5" thickTop="1" thickBot="1">
      <c r="B168" s="11" t="s">
        <v>229</v>
      </c>
      <c r="C168" s="11" t="s">
        <v>84</v>
      </c>
      <c r="D168" s="11">
        <v>1.0730999999999999</v>
      </c>
      <c r="E168" s="11">
        <v>1.4E-2</v>
      </c>
      <c r="F168" s="11">
        <v>7.3569999999999997E-2</v>
      </c>
    </row>
    <row r="169" spans="2:6" ht="16.5" thickTop="1" thickBot="1">
      <c r="B169" s="11" t="s">
        <v>229</v>
      </c>
      <c r="C169" s="11" t="s">
        <v>220</v>
      </c>
      <c r="D169" s="11">
        <v>1.0481</v>
      </c>
      <c r="E169" s="11">
        <v>1.5599999999999999E-2</v>
      </c>
      <c r="F169" s="11">
        <v>7.7450000000000005E-2</v>
      </c>
    </row>
    <row r="170" spans="2:6" ht="16.5" thickTop="1" thickBot="1">
      <c r="B170" s="11" t="s">
        <v>229</v>
      </c>
      <c r="C170" s="11" t="s">
        <v>84</v>
      </c>
      <c r="D170" s="11">
        <v>1.0666</v>
      </c>
      <c r="E170" s="11">
        <v>1.6799999999999999E-2</v>
      </c>
      <c r="F170" s="11">
        <v>7.4389999999999998E-2</v>
      </c>
    </row>
    <row r="171" spans="2:6" ht="16.5" thickTop="1" thickBot="1">
      <c r="B171" s="11" t="s">
        <v>229</v>
      </c>
      <c r="C171" s="11" t="s">
        <v>220</v>
      </c>
      <c r="D171" s="11">
        <v>1.0557000000000001</v>
      </c>
      <c r="E171" s="11">
        <v>1.8200000000000001E-2</v>
      </c>
      <c r="F171" s="11">
        <v>7.6189999999999994E-2</v>
      </c>
    </row>
    <row r="172" spans="2:6" ht="16.5" thickTop="1" thickBot="1">
      <c r="B172" s="11" t="s">
        <v>229</v>
      </c>
      <c r="C172" s="11" t="s">
        <v>84</v>
      </c>
      <c r="D172" s="11">
        <v>1.0608</v>
      </c>
      <c r="E172" s="11">
        <v>1.9599999999999999E-2</v>
      </c>
      <c r="F172" s="11">
        <v>7.5229999999999991E-2</v>
      </c>
    </row>
    <row r="173" spans="2:6" ht="16.5" thickTop="1" thickBot="1">
      <c r="B173" s="11" t="s">
        <v>230</v>
      </c>
      <c r="C173" s="11" t="s">
        <v>84</v>
      </c>
      <c r="D173" s="11">
        <v>1.1315999999999999</v>
      </c>
      <c r="E173" s="11">
        <v>2.5000000000000001E-3</v>
      </c>
      <c r="F173" s="11">
        <v>7.0910000000000001E-2</v>
      </c>
    </row>
    <row r="174" spans="2:6" ht="16.5" thickTop="1" thickBot="1">
      <c r="B174" s="11" t="s">
        <v>230</v>
      </c>
      <c r="C174" s="11" t="s">
        <v>220</v>
      </c>
      <c r="D174" s="11">
        <v>0.97589999999999999</v>
      </c>
      <c r="E174" s="11">
        <v>3.5000000000000001E-3</v>
      </c>
      <c r="F174" s="11">
        <v>9.4740000000000005E-2</v>
      </c>
    </row>
    <row r="175" spans="2:6" ht="16.5" thickTop="1" thickBot="1">
      <c r="B175" s="11" t="s">
        <v>230</v>
      </c>
      <c r="C175" s="11" t="s">
        <v>84</v>
      </c>
      <c r="D175" s="11">
        <v>1.1185</v>
      </c>
      <c r="E175" s="11">
        <v>4.1000000000000003E-3</v>
      </c>
      <c r="F175" s="11">
        <v>7.1070000000000008E-2</v>
      </c>
    </row>
    <row r="176" spans="2:6" ht="16.5" thickTop="1" thickBot="1">
      <c r="B176" s="11" t="s">
        <v>230</v>
      </c>
      <c r="C176" s="11" t="s">
        <v>220</v>
      </c>
      <c r="D176" s="11">
        <v>0.99539999999999995</v>
      </c>
      <c r="E176" s="11">
        <v>5.4000000000000003E-3</v>
      </c>
      <c r="F176" s="11">
        <v>9.0649999999999994E-2</v>
      </c>
    </row>
    <row r="177" spans="2:6" ht="16.5" thickTop="1" thickBot="1">
      <c r="B177" s="11" t="s">
        <v>230</v>
      </c>
      <c r="C177" s="11" t="s">
        <v>84</v>
      </c>
      <c r="D177" s="11">
        <v>1.1077999999999999</v>
      </c>
      <c r="E177" s="11">
        <v>5.7999999999999996E-3</v>
      </c>
      <c r="F177" s="11">
        <v>7.1275000000000005E-2</v>
      </c>
    </row>
    <row r="178" spans="2:6" ht="16.5" thickTop="1" thickBot="1">
      <c r="B178" s="11" t="s">
        <v>230</v>
      </c>
      <c r="C178" s="11" t="s">
        <v>220</v>
      </c>
      <c r="D178" s="11">
        <v>1.01</v>
      </c>
      <c r="E178" s="11">
        <v>7.4999999999999997E-3</v>
      </c>
      <c r="F178" s="11">
        <v>8.6865000000000012E-2</v>
      </c>
    </row>
    <row r="179" spans="2:6" ht="16.5" thickTop="1" thickBot="1">
      <c r="B179" s="11" t="s">
        <v>230</v>
      </c>
      <c r="C179" s="11" t="s">
        <v>84</v>
      </c>
      <c r="D179" s="11">
        <v>1.0985</v>
      </c>
      <c r="E179" s="11">
        <v>7.7999999999999996E-3</v>
      </c>
      <c r="F179" s="11">
        <v>7.1559999999999999E-2</v>
      </c>
    </row>
    <row r="180" spans="2:6" ht="16.5" thickTop="1" thickBot="1">
      <c r="B180" s="11" t="s">
        <v>230</v>
      </c>
      <c r="C180" s="11" t="s">
        <v>220</v>
      </c>
      <c r="D180" s="11">
        <v>1.0218</v>
      </c>
      <c r="E180" s="11">
        <v>9.5999999999999992E-3</v>
      </c>
      <c r="F180" s="11">
        <v>8.3610000000000004E-2</v>
      </c>
    </row>
    <row r="181" spans="2:6" ht="16.5" thickTop="1" thickBot="1">
      <c r="B181" s="11" t="s">
        <v>230</v>
      </c>
      <c r="C181" s="11" t="s">
        <v>84</v>
      </c>
      <c r="D181" s="11">
        <v>1.0903</v>
      </c>
      <c r="E181" s="11">
        <v>0.01</v>
      </c>
      <c r="F181" s="11">
        <v>7.1989999999999998E-2</v>
      </c>
    </row>
    <row r="182" spans="2:6" ht="16.5" thickTop="1" thickBot="1">
      <c r="B182" s="11" t="s">
        <v>230</v>
      </c>
      <c r="C182" s="11" t="s">
        <v>220</v>
      </c>
      <c r="D182" s="11">
        <v>1.0319</v>
      </c>
      <c r="E182" s="11">
        <v>1.1900000000000001E-2</v>
      </c>
      <c r="F182" s="11">
        <v>8.1000000000000003E-2</v>
      </c>
    </row>
    <row r="183" spans="2:6" ht="16.5" thickTop="1" thickBot="1">
      <c r="B183" s="11" t="s">
        <v>230</v>
      </c>
      <c r="C183" s="11" t="s">
        <v>84</v>
      </c>
      <c r="D183" s="11">
        <v>1.0829</v>
      </c>
      <c r="E183" s="11">
        <v>1.24E-2</v>
      </c>
      <c r="F183" s="11">
        <v>7.2559999999999999E-2</v>
      </c>
    </row>
    <row r="184" spans="2:6" ht="16.5" thickTop="1" thickBot="1">
      <c r="B184" s="11" t="s">
        <v>230</v>
      </c>
      <c r="C184" s="11" t="s">
        <v>220</v>
      </c>
      <c r="D184" s="11">
        <v>1.0406</v>
      </c>
      <c r="E184" s="11">
        <v>1.44E-2</v>
      </c>
      <c r="F184" s="11">
        <v>7.893E-2</v>
      </c>
    </row>
    <row r="185" spans="2:6" ht="16.5" thickTop="1" thickBot="1">
      <c r="B185" s="11" t="s">
        <v>230</v>
      </c>
      <c r="C185" s="11" t="s">
        <v>84</v>
      </c>
      <c r="D185" s="11">
        <v>1.0755999999999999</v>
      </c>
      <c r="E185" s="11">
        <v>1.52E-2</v>
      </c>
      <c r="F185" s="11">
        <v>7.3279999999999998E-2</v>
      </c>
    </row>
    <row r="186" spans="2:6" ht="16.5" thickTop="1" thickBot="1">
      <c r="B186" s="11" t="s">
        <v>230</v>
      </c>
      <c r="C186" s="11" t="s">
        <v>220</v>
      </c>
      <c r="D186" s="11">
        <v>1.0488</v>
      </c>
      <c r="E186" s="11">
        <v>1.7000000000000001E-2</v>
      </c>
      <c r="F186" s="11">
        <v>7.7300000000000008E-2</v>
      </c>
    </row>
    <row r="187" spans="2:6" ht="16.5" thickTop="1" thickBot="1">
      <c r="B187" s="11" t="s">
        <v>230</v>
      </c>
      <c r="C187" s="11" t="s">
        <v>84</v>
      </c>
      <c r="D187" s="11">
        <v>1.0687</v>
      </c>
      <c r="E187" s="11">
        <v>1.8200000000000001E-2</v>
      </c>
      <c r="F187" s="11">
        <v>7.4130000000000001E-2</v>
      </c>
    </row>
    <row r="188" spans="2:6" ht="16.5" thickTop="1" thickBot="1">
      <c r="B188" s="11" t="s">
        <v>230</v>
      </c>
      <c r="C188" s="11" t="s">
        <v>220</v>
      </c>
      <c r="D188" s="11">
        <v>1.0562</v>
      </c>
      <c r="E188" s="11">
        <v>1.9900000000000001E-2</v>
      </c>
      <c r="F188" s="11">
        <v>7.5979999999999992E-2</v>
      </c>
    </row>
    <row r="189" spans="2:6" ht="16.5" thickTop="1" thickBot="1">
      <c r="B189" s="11" t="s">
        <v>230</v>
      </c>
      <c r="C189" s="11" t="s">
        <v>84</v>
      </c>
      <c r="D189" s="11">
        <v>1.0618000000000001</v>
      </c>
      <c r="E189" s="11">
        <v>2.12E-2</v>
      </c>
      <c r="F189" s="11">
        <v>7.4999999999999997E-2</v>
      </c>
    </row>
    <row r="190" spans="2:6" ht="16.5" thickTop="1" thickBot="1">
      <c r="B190" s="11" t="s">
        <v>231</v>
      </c>
      <c r="C190" s="11" t="s">
        <v>84</v>
      </c>
      <c r="D190" s="11">
        <v>1.1556</v>
      </c>
      <c r="E190" s="11">
        <v>3.0000000000000001E-3</v>
      </c>
      <c r="F190" s="11">
        <v>7.1230000000000002E-2</v>
      </c>
    </row>
    <row r="191" spans="2:6" ht="16.5" thickTop="1" thickBot="1">
      <c r="B191" s="11" t="s">
        <v>231</v>
      </c>
      <c r="C191" s="11" t="s">
        <v>220</v>
      </c>
      <c r="D191" s="11">
        <v>0.9607</v>
      </c>
      <c r="E191" s="11">
        <v>4.4000000000000003E-3</v>
      </c>
      <c r="F191" s="11">
        <v>9.8080000000000001E-2</v>
      </c>
    </row>
    <row r="192" spans="2:6" ht="16.5" thickTop="1" thickBot="1">
      <c r="B192" s="11" t="s">
        <v>231</v>
      </c>
      <c r="C192" s="11" t="s">
        <v>84</v>
      </c>
      <c r="D192" s="11">
        <v>1.1378999999999999</v>
      </c>
      <c r="E192" s="11">
        <v>5.0000000000000001E-3</v>
      </c>
      <c r="F192" s="11">
        <v>7.1070000000000008E-2</v>
      </c>
    </row>
    <row r="193" spans="2:6" ht="16.5" thickTop="1" thickBot="1">
      <c r="B193" s="11" t="s">
        <v>231</v>
      </c>
      <c r="C193" s="11" t="s">
        <v>220</v>
      </c>
      <c r="D193" s="11">
        <v>0.98499999999999999</v>
      </c>
      <c r="E193" s="11">
        <v>6.8999999999999999E-3</v>
      </c>
      <c r="F193" s="11">
        <v>9.307E-2</v>
      </c>
    </row>
    <row r="194" spans="2:6" ht="16.5" thickTop="1" thickBot="1">
      <c r="B194" s="11" t="s">
        <v>231</v>
      </c>
      <c r="C194" s="11" t="s">
        <v>84</v>
      </c>
      <c r="D194" s="11">
        <v>1.1242000000000001</v>
      </c>
      <c r="E194" s="11">
        <v>7.1000000000000004E-3</v>
      </c>
      <c r="F194" s="11">
        <v>7.0984999999999993E-2</v>
      </c>
    </row>
    <row r="195" spans="2:6" ht="16.5" thickTop="1" thickBot="1">
      <c r="B195" s="11" t="s">
        <v>231</v>
      </c>
      <c r="C195" s="11" t="s">
        <v>220</v>
      </c>
      <c r="D195" s="11">
        <v>1.0037</v>
      </c>
      <c r="E195" s="11">
        <v>9.4000000000000004E-3</v>
      </c>
      <c r="F195" s="11">
        <v>8.8480000000000003E-2</v>
      </c>
    </row>
    <row r="196" spans="2:6" ht="16.5" thickTop="1" thickBot="1">
      <c r="B196" s="11" t="s">
        <v>231</v>
      </c>
      <c r="C196" s="11" t="s">
        <v>84</v>
      </c>
      <c r="D196" s="11">
        <v>1.1127</v>
      </c>
      <c r="E196" s="11">
        <v>9.4000000000000004E-3</v>
      </c>
      <c r="F196" s="11">
        <v>7.1070000000000008E-2</v>
      </c>
    </row>
    <row r="197" spans="2:6" ht="16.5" thickTop="1" thickBot="1">
      <c r="B197" s="11" t="s">
        <v>231</v>
      </c>
      <c r="C197" s="11" t="s">
        <v>220</v>
      </c>
      <c r="D197" s="11">
        <v>1.0186999999999999</v>
      </c>
      <c r="E197" s="11">
        <v>1.2E-2</v>
      </c>
      <c r="F197" s="11">
        <v>8.4600000000000009E-2</v>
      </c>
    </row>
    <row r="198" spans="2:6" ht="16.5" thickTop="1" thickBot="1">
      <c r="B198" s="11" t="s">
        <v>231</v>
      </c>
      <c r="C198" s="11" t="s">
        <v>84</v>
      </c>
      <c r="D198" s="11">
        <v>1.1025</v>
      </c>
      <c r="E198" s="11">
        <v>1.21E-2</v>
      </c>
      <c r="F198" s="11">
        <v>7.1399999999999991E-2</v>
      </c>
    </row>
    <row r="199" spans="2:6" ht="16.5" thickTop="1" thickBot="1">
      <c r="B199" s="11" t="s">
        <v>231</v>
      </c>
      <c r="C199" s="11" t="s">
        <v>220</v>
      </c>
      <c r="D199" s="11">
        <v>1.0313000000000001</v>
      </c>
      <c r="E199" s="11">
        <v>1.4800000000000001E-2</v>
      </c>
      <c r="F199" s="11">
        <v>8.1530000000000005E-2</v>
      </c>
    </row>
    <row r="200" spans="2:6" ht="16.5" thickTop="1" thickBot="1">
      <c r="B200" s="11" t="s">
        <v>231</v>
      </c>
      <c r="C200" s="11" t="s">
        <v>84</v>
      </c>
      <c r="D200" s="11">
        <v>1.0931999999999999</v>
      </c>
      <c r="E200" s="11">
        <v>1.5100000000000001E-2</v>
      </c>
      <c r="F200" s="11">
        <v>7.1970000000000006E-2</v>
      </c>
    </row>
    <row r="201" spans="2:6" ht="16.5" thickTop="1" thickBot="1">
      <c r="B201" s="11" t="s">
        <v>231</v>
      </c>
      <c r="C201" s="11" t="s">
        <v>220</v>
      </c>
      <c r="D201" s="11">
        <v>1.0423</v>
      </c>
      <c r="E201" s="11">
        <v>1.78E-2</v>
      </c>
      <c r="F201" s="11">
        <v>7.9130000000000006E-2</v>
      </c>
    </row>
    <row r="202" spans="2:6" ht="16.5" thickTop="1" thickBot="1">
      <c r="B202" s="11" t="s">
        <v>231</v>
      </c>
      <c r="C202" s="11" t="s">
        <v>84</v>
      </c>
      <c r="D202" s="11">
        <v>1.0844</v>
      </c>
      <c r="E202" s="11">
        <v>1.84E-2</v>
      </c>
      <c r="F202" s="11">
        <v>7.2759999999999991E-2</v>
      </c>
    </row>
    <row r="203" spans="2:6" ht="16.5" thickTop="1" thickBot="1">
      <c r="B203" s="11" t="s">
        <v>231</v>
      </c>
      <c r="C203" s="11" t="s">
        <v>220</v>
      </c>
      <c r="D203" s="11">
        <v>1.0522</v>
      </c>
      <c r="E203" s="11">
        <v>2.1000000000000001E-2</v>
      </c>
      <c r="F203" s="11">
        <v>7.7249999999999999E-2</v>
      </c>
    </row>
    <row r="204" spans="2:6" ht="16.5" thickTop="1" thickBot="1">
      <c r="B204" s="11" t="s">
        <v>231</v>
      </c>
      <c r="C204" s="11" t="s">
        <v>84</v>
      </c>
      <c r="D204" s="11">
        <v>1.0757000000000001</v>
      </c>
      <c r="E204" s="11">
        <v>2.2200000000000001E-2</v>
      </c>
      <c r="F204" s="11">
        <v>7.3760000000000006E-2</v>
      </c>
    </row>
    <row r="205" spans="2:6" ht="16.5" thickTop="1" thickBot="1">
      <c r="B205" s="11" t="s">
        <v>231</v>
      </c>
      <c r="C205" s="11" t="s">
        <v>220</v>
      </c>
      <c r="D205" s="11">
        <v>1.0613999999999999</v>
      </c>
      <c r="E205" s="11">
        <v>2.46E-2</v>
      </c>
      <c r="F205" s="11">
        <v>7.5749999999999998E-2</v>
      </c>
    </row>
    <row r="206" spans="2:6" ht="16.5" thickTop="1" thickBot="1">
      <c r="B206" s="11" t="s">
        <v>231</v>
      </c>
      <c r="C206" s="11" t="s">
        <v>84</v>
      </c>
      <c r="D206" s="11">
        <v>1.0686</v>
      </c>
      <c r="E206" s="11">
        <v>2.5600000000000001E-2</v>
      </c>
      <c r="F206" s="11">
        <v>7.4700000000000003E-2</v>
      </c>
    </row>
    <row r="207" spans="2:6" ht="16.5" thickTop="1" thickBot="1">
      <c r="B207" s="11" t="s">
        <v>232</v>
      </c>
      <c r="C207" s="11" t="s">
        <v>84</v>
      </c>
      <c r="D207" s="11">
        <v>1.1772</v>
      </c>
      <c r="E207" s="11">
        <v>3.5000000000000001E-3</v>
      </c>
      <c r="F207" s="11">
        <v>7.1779999999999997E-2</v>
      </c>
    </row>
    <row r="208" spans="2:6" ht="16.5" thickTop="1" thickBot="1">
      <c r="B208" s="11" t="s">
        <v>232</v>
      </c>
      <c r="C208" s="11" t="s">
        <v>220</v>
      </c>
      <c r="D208" s="11">
        <v>0.94850000000000001</v>
      </c>
      <c r="E208" s="11">
        <v>5.3E-3</v>
      </c>
      <c r="F208" s="11">
        <v>0.10061</v>
      </c>
    </row>
    <row r="209" spans="2:6" ht="16.5" thickTop="1" thickBot="1">
      <c r="B209" s="11" t="s">
        <v>232</v>
      </c>
      <c r="C209" s="11" t="s">
        <v>84</v>
      </c>
      <c r="D209" s="11">
        <v>1.1563000000000001</v>
      </c>
      <c r="E209" s="11">
        <v>5.7000000000000002E-3</v>
      </c>
      <c r="F209" s="11">
        <v>7.1569999999999995E-2</v>
      </c>
    </row>
    <row r="210" spans="2:6" ht="16.5" thickTop="1" thickBot="1">
      <c r="B210" s="11" t="s">
        <v>232</v>
      </c>
      <c r="C210" s="11" t="s">
        <v>220</v>
      </c>
      <c r="D210" s="11">
        <v>0.97719999999999996</v>
      </c>
      <c r="E210" s="11">
        <v>8.2000000000000007E-3</v>
      </c>
      <c r="F210" s="11">
        <v>9.5180000000000001E-2</v>
      </c>
    </row>
    <row r="211" spans="2:6" ht="16.5" thickTop="1" thickBot="1">
      <c r="B211" s="11" t="s">
        <v>232</v>
      </c>
      <c r="C211" s="11" t="s">
        <v>84</v>
      </c>
      <c r="D211" s="11">
        <v>1.1399999999999999</v>
      </c>
      <c r="E211" s="11">
        <v>8.2000000000000007E-3</v>
      </c>
      <c r="F211" s="11">
        <v>7.1444999999999995E-2</v>
      </c>
    </row>
    <row r="212" spans="2:6" ht="16.5" thickTop="1" thickBot="1">
      <c r="B212" s="11" t="s">
        <v>232</v>
      </c>
      <c r="C212" s="11" t="s">
        <v>220</v>
      </c>
      <c r="D212" s="11">
        <v>0.99919999999999998</v>
      </c>
      <c r="E212" s="11">
        <v>1.11E-2</v>
      </c>
      <c r="F212" s="11">
        <v>9.023500000000001E-2</v>
      </c>
    </row>
    <row r="213" spans="2:6" ht="16.5" thickTop="1" thickBot="1">
      <c r="B213" s="11" t="s">
        <v>232</v>
      </c>
      <c r="C213" s="11" t="s">
        <v>84</v>
      </c>
      <c r="D213" s="11">
        <v>1.1264000000000001</v>
      </c>
      <c r="E213" s="11">
        <v>1.09E-2</v>
      </c>
      <c r="F213" s="11">
        <v>7.1510000000000004E-2</v>
      </c>
    </row>
    <row r="214" spans="2:6" ht="16.5" thickTop="1" thickBot="1">
      <c r="B214" s="11" t="s">
        <v>232</v>
      </c>
      <c r="C214" s="11" t="s">
        <v>220</v>
      </c>
      <c r="D214" s="11">
        <v>1.0169999999999999</v>
      </c>
      <c r="E214" s="11">
        <v>1.4200000000000001E-2</v>
      </c>
      <c r="F214" s="11">
        <v>8.6059999999999998E-2</v>
      </c>
    </row>
    <row r="215" spans="2:6" ht="16.5" thickTop="1" thickBot="1">
      <c r="B215" s="11" t="s">
        <v>232</v>
      </c>
      <c r="C215" s="11" t="s">
        <v>84</v>
      </c>
      <c r="D215" s="11">
        <v>1.1144000000000001</v>
      </c>
      <c r="E215" s="11">
        <v>1.4E-2</v>
      </c>
      <c r="F215" s="11">
        <v>7.1840000000000001E-2</v>
      </c>
    </row>
    <row r="216" spans="2:6" ht="16.5" thickTop="1" thickBot="1">
      <c r="B216" s="11" t="s">
        <v>232</v>
      </c>
      <c r="C216" s="11" t="s">
        <v>220</v>
      </c>
      <c r="D216" s="11">
        <v>1.0318000000000001</v>
      </c>
      <c r="E216" s="11">
        <v>1.7500000000000002E-2</v>
      </c>
      <c r="F216" s="11">
        <v>8.2739999999999994E-2</v>
      </c>
    </row>
    <row r="217" spans="2:6" ht="16.5" thickTop="1" thickBot="1">
      <c r="B217" s="11" t="s">
        <v>232</v>
      </c>
      <c r="C217" s="11" t="s">
        <v>84</v>
      </c>
      <c r="D217" s="11">
        <v>1.1033999999999999</v>
      </c>
      <c r="E217" s="11">
        <v>1.7399999999999999E-2</v>
      </c>
      <c r="F217" s="11">
        <v>7.2440000000000004E-2</v>
      </c>
    </row>
    <row r="218" spans="2:6" ht="16.5" thickTop="1" thickBot="1">
      <c r="B218" s="11" t="s">
        <v>232</v>
      </c>
      <c r="C218" s="11" t="s">
        <v>220</v>
      </c>
      <c r="D218" s="11">
        <v>1.0447</v>
      </c>
      <c r="E218" s="11">
        <v>2.1000000000000001E-2</v>
      </c>
      <c r="F218" s="11">
        <v>8.0139999999999989E-2</v>
      </c>
    </row>
    <row r="219" spans="2:6" ht="16.5" thickTop="1" thickBot="1">
      <c r="B219" s="11" t="s">
        <v>232</v>
      </c>
      <c r="C219" s="11" t="s">
        <v>84</v>
      </c>
      <c r="D219" s="11">
        <v>1.093</v>
      </c>
      <c r="E219" s="11">
        <v>2.1299999999999999E-2</v>
      </c>
      <c r="F219" s="11">
        <v>7.3300000000000004E-2</v>
      </c>
    </row>
    <row r="220" spans="2:6" ht="16.5" thickTop="1" thickBot="1">
      <c r="B220" s="11" t="s">
        <v>232</v>
      </c>
      <c r="C220" s="11" t="s">
        <v>220</v>
      </c>
      <c r="D220" s="11">
        <v>1.0563</v>
      </c>
      <c r="E220" s="11">
        <v>2.4799999999999999E-2</v>
      </c>
      <c r="F220" s="11">
        <v>7.8090000000000007E-2</v>
      </c>
    </row>
    <row r="221" spans="2:6" ht="16.5" thickTop="1" thickBot="1">
      <c r="B221" s="11" t="s">
        <v>232</v>
      </c>
      <c r="C221" s="11" t="s">
        <v>84</v>
      </c>
      <c r="D221" s="11">
        <v>1.0829</v>
      </c>
      <c r="E221" s="11">
        <v>2.5700000000000001E-2</v>
      </c>
      <c r="F221" s="11">
        <v>7.4380000000000002E-2</v>
      </c>
    </row>
    <row r="222" spans="2:6" ht="16.5" thickTop="1" thickBot="1">
      <c r="B222" s="11" t="s">
        <v>232</v>
      </c>
      <c r="C222" s="11" t="s">
        <v>220</v>
      </c>
      <c r="D222" s="11">
        <v>1.0671999999999999</v>
      </c>
      <c r="E222" s="11">
        <v>2.8899999999999999E-2</v>
      </c>
      <c r="F222" s="11">
        <v>7.6429999999999998E-2</v>
      </c>
    </row>
    <row r="223" spans="2:6" ht="16.5" thickTop="1" thickBot="1">
      <c r="B223" s="11" t="s">
        <v>232</v>
      </c>
      <c r="C223" s="11" t="s">
        <v>84</v>
      </c>
      <c r="D223" s="11">
        <v>1.0750999999999999</v>
      </c>
      <c r="E223" s="11">
        <v>2.9499999999999998E-2</v>
      </c>
      <c r="F223" s="11">
        <v>7.535E-2</v>
      </c>
    </row>
    <row r="224" spans="2:6" ht="16.5" thickTop="1" thickBot="1">
      <c r="B224" s="11" t="s">
        <v>233</v>
      </c>
      <c r="C224" s="11" t="s">
        <v>84</v>
      </c>
      <c r="D224" s="11">
        <v>1.2183999999999999</v>
      </c>
      <c r="E224" s="11">
        <v>4.4000000000000003E-3</v>
      </c>
      <c r="F224" s="11">
        <v>7.3474999999999999E-2</v>
      </c>
    </row>
    <row r="225" spans="2:6" ht="16.5" thickTop="1" thickBot="1">
      <c r="B225" s="11" t="s">
        <v>233</v>
      </c>
      <c r="C225" s="11" t="s">
        <v>220</v>
      </c>
      <c r="D225" s="11">
        <v>0.93230000000000002</v>
      </c>
      <c r="E225" s="11">
        <v>6.6E-3</v>
      </c>
      <c r="F225" s="11">
        <v>0.10223499999999999</v>
      </c>
    </row>
    <row r="226" spans="2:6" ht="16.5" thickTop="1" thickBot="1">
      <c r="B226" s="11" t="s">
        <v>233</v>
      </c>
      <c r="C226" s="11" t="s">
        <v>84</v>
      </c>
      <c r="D226" s="11">
        <v>1.1911</v>
      </c>
      <c r="E226" s="11">
        <v>7.1000000000000004E-3</v>
      </c>
      <c r="F226" s="11">
        <v>7.3215000000000002E-2</v>
      </c>
    </row>
    <row r="227" spans="2:6" ht="16.5" thickTop="1" thickBot="1">
      <c r="B227" s="11" t="s">
        <v>233</v>
      </c>
      <c r="C227" s="11" t="s">
        <v>220</v>
      </c>
      <c r="D227" s="11">
        <v>0.96789999999999998</v>
      </c>
      <c r="E227" s="11">
        <v>1.03E-2</v>
      </c>
      <c r="F227" s="11">
        <v>9.6310000000000007E-2</v>
      </c>
    </row>
    <row r="228" spans="2:6" ht="16.5" thickTop="1" thickBot="1">
      <c r="B228" s="11" t="s">
        <v>233</v>
      </c>
      <c r="C228" s="11" t="s">
        <v>84</v>
      </c>
      <c r="D228" s="11">
        <v>1.1705000000000001</v>
      </c>
      <c r="E228" s="11">
        <v>1.0200000000000001E-2</v>
      </c>
      <c r="F228" s="11">
        <v>7.3035000000000003E-2</v>
      </c>
    </row>
    <row r="229" spans="2:6" ht="16.5" thickTop="1" thickBot="1">
      <c r="B229" s="11" t="s">
        <v>233</v>
      </c>
      <c r="C229" s="11" t="s">
        <v>220</v>
      </c>
      <c r="D229" s="11">
        <v>0.99529999999999996</v>
      </c>
      <c r="E229" s="11">
        <v>1.4E-2</v>
      </c>
      <c r="F229" s="11">
        <v>9.1024999999999995E-2</v>
      </c>
    </row>
    <row r="230" spans="2:6" ht="16.5" thickTop="1" thickBot="1">
      <c r="B230" s="11" t="s">
        <v>233</v>
      </c>
      <c r="C230" s="11" t="s">
        <v>84</v>
      </c>
      <c r="D230" s="11">
        <v>1.1523000000000001</v>
      </c>
      <c r="E230" s="11">
        <v>1.3599999999999999E-2</v>
      </c>
      <c r="F230" s="11">
        <v>7.3055000000000009E-2</v>
      </c>
    </row>
    <row r="231" spans="2:6" ht="16.5" thickTop="1" thickBot="1">
      <c r="B231" s="11" t="s">
        <v>233</v>
      </c>
      <c r="C231" s="11" t="s">
        <v>220</v>
      </c>
      <c r="D231" s="11">
        <v>1.0178</v>
      </c>
      <c r="E231" s="11">
        <v>1.78E-2</v>
      </c>
      <c r="F231" s="11">
        <v>8.6709999999999995E-2</v>
      </c>
    </row>
    <row r="232" spans="2:6" ht="16.5" thickTop="1" thickBot="1">
      <c r="B232" s="11" t="s">
        <v>233</v>
      </c>
      <c r="C232" s="11" t="s">
        <v>84</v>
      </c>
      <c r="D232" s="11">
        <v>1.1369</v>
      </c>
      <c r="E232" s="11">
        <v>1.7399999999999999E-2</v>
      </c>
      <c r="F232" s="11">
        <v>7.3360000000000009E-2</v>
      </c>
    </row>
    <row r="233" spans="2:6" ht="16.5" thickTop="1" thickBot="1">
      <c r="B233" s="11" t="s">
        <v>233</v>
      </c>
      <c r="C233" s="11" t="s">
        <v>220</v>
      </c>
      <c r="D233" s="11">
        <v>1.0354000000000001</v>
      </c>
      <c r="E233" s="11">
        <v>2.1899999999999999E-2</v>
      </c>
      <c r="F233" s="11">
        <v>8.3405000000000007E-2</v>
      </c>
    </row>
    <row r="234" spans="2:6" ht="16.5" thickTop="1" thickBot="1">
      <c r="B234" s="11" t="s">
        <v>233</v>
      </c>
      <c r="C234" s="11" t="s">
        <v>84</v>
      </c>
      <c r="D234" s="11">
        <v>1.1229</v>
      </c>
      <c r="E234" s="11">
        <v>2.1700000000000001E-2</v>
      </c>
      <c r="F234" s="11">
        <v>7.3944999999999997E-2</v>
      </c>
    </row>
    <row r="235" spans="2:6" ht="16.5" thickTop="1" thickBot="1">
      <c r="B235" s="11" t="s">
        <v>233</v>
      </c>
      <c r="C235" s="11" t="s">
        <v>220</v>
      </c>
      <c r="D235" s="11">
        <v>1.0513999999999999</v>
      </c>
      <c r="E235" s="11">
        <v>2.63E-2</v>
      </c>
      <c r="F235" s="11">
        <v>8.0905000000000005E-2</v>
      </c>
    </row>
    <row r="236" spans="2:6" ht="16.5" thickTop="1" thickBot="1">
      <c r="B236" s="11" t="s">
        <v>233</v>
      </c>
      <c r="C236" s="11" t="s">
        <v>84</v>
      </c>
      <c r="D236" s="11">
        <v>1.1095999999999999</v>
      </c>
      <c r="E236" s="11">
        <v>2.6499999999999999E-2</v>
      </c>
      <c r="F236" s="11">
        <v>7.4785000000000004E-2</v>
      </c>
    </row>
    <row r="237" spans="2:6" ht="16.5" thickTop="1" thickBot="1">
      <c r="B237" s="11" t="s">
        <v>233</v>
      </c>
      <c r="C237" s="11" t="s">
        <v>220</v>
      </c>
      <c r="D237" s="11">
        <v>1.0665</v>
      </c>
      <c r="E237" s="11">
        <v>3.1199999999999999E-2</v>
      </c>
      <c r="F237" s="11">
        <v>7.9000000000000001E-2</v>
      </c>
    </row>
    <row r="238" spans="2:6" ht="16.5" thickTop="1" thickBot="1">
      <c r="B238" s="11" t="s">
        <v>233</v>
      </c>
      <c r="C238" s="11" t="s">
        <v>84</v>
      </c>
      <c r="D238" s="11">
        <v>1.0966</v>
      </c>
      <c r="E238" s="11">
        <v>3.1899999999999998E-2</v>
      </c>
      <c r="F238" s="11">
        <v>7.5844999999999996E-2</v>
      </c>
    </row>
    <row r="239" spans="2:6" ht="16.5" thickTop="1" thickBot="1">
      <c r="B239" s="11" t="s">
        <v>233</v>
      </c>
      <c r="C239" s="11" t="s">
        <v>220</v>
      </c>
      <c r="D239" s="11">
        <v>1.0794999999999999</v>
      </c>
      <c r="E239" s="11">
        <v>3.6600000000000001E-2</v>
      </c>
      <c r="F239" s="11">
        <v>7.7495000000000008E-2</v>
      </c>
    </row>
    <row r="240" spans="2:6" ht="16.5" thickTop="1" thickBot="1">
      <c r="B240" s="11" t="s">
        <v>233</v>
      </c>
      <c r="C240" s="11" t="s">
        <v>84</v>
      </c>
      <c r="D240" s="11">
        <v>1.0880000000000001</v>
      </c>
      <c r="E240" s="11">
        <v>3.5900000000000001E-2</v>
      </c>
      <c r="F240" s="11">
        <v>7.6634999999999995E-2</v>
      </c>
    </row>
    <row r="241" spans="2:6" ht="16.5" thickTop="1" thickBot="1">
      <c r="B241" s="11" t="s">
        <v>234</v>
      </c>
      <c r="C241" s="11" t="s">
        <v>84</v>
      </c>
      <c r="D241" s="11">
        <v>1.2566999999999999</v>
      </c>
      <c r="E241" s="11">
        <v>5.1000000000000004E-3</v>
      </c>
      <c r="F241" s="11">
        <v>7.4319999999999997E-2</v>
      </c>
    </row>
    <row r="242" spans="2:6" ht="16.5" thickTop="1" thickBot="1">
      <c r="B242" s="11" t="s">
        <v>234</v>
      </c>
      <c r="C242" s="11" t="s">
        <v>220</v>
      </c>
      <c r="D242" s="11">
        <v>0.92190000000000005</v>
      </c>
      <c r="E242" s="11">
        <v>7.7999999999999996E-3</v>
      </c>
      <c r="F242" s="11">
        <v>0.10285999999999999</v>
      </c>
    </row>
    <row r="243" spans="2:6" ht="16.5" thickTop="1" thickBot="1">
      <c r="B243" s="11" t="s">
        <v>234</v>
      </c>
      <c r="C243" s="11" t="s">
        <v>84</v>
      </c>
      <c r="D243" s="11">
        <v>1.2236</v>
      </c>
      <c r="E243" s="11">
        <v>8.3000000000000001E-3</v>
      </c>
      <c r="F243" s="11">
        <v>7.4029999999999999E-2</v>
      </c>
    </row>
    <row r="244" spans="2:6" ht="16.5" thickTop="1" thickBot="1">
      <c r="B244" s="11" t="s">
        <v>234</v>
      </c>
      <c r="C244" s="11" t="s">
        <v>220</v>
      </c>
      <c r="D244" s="11">
        <v>0.96319999999999995</v>
      </c>
      <c r="E244" s="11">
        <v>1.21E-2</v>
      </c>
      <c r="F244" s="11">
        <v>9.6654999999999991E-2</v>
      </c>
    </row>
    <row r="245" spans="2:6" ht="16.5" thickTop="1" thickBot="1">
      <c r="B245" s="11" t="s">
        <v>234</v>
      </c>
      <c r="C245" s="11" t="s">
        <v>84</v>
      </c>
      <c r="D245" s="11">
        <v>1.1980999999999999</v>
      </c>
      <c r="E245" s="11">
        <v>1.1900000000000001E-2</v>
      </c>
      <c r="F245" s="11">
        <v>7.3825000000000002E-2</v>
      </c>
    </row>
    <row r="246" spans="2:6" ht="16.5" thickTop="1" thickBot="1">
      <c r="B246" s="11" t="s">
        <v>234</v>
      </c>
      <c r="C246" s="11" t="s">
        <v>220</v>
      </c>
      <c r="D246" s="11">
        <v>0.99470000000000003</v>
      </c>
      <c r="E246" s="11">
        <v>1.6400000000000001E-2</v>
      </c>
      <c r="F246" s="11">
        <v>9.1199999999999989E-2</v>
      </c>
    </row>
    <row r="247" spans="2:6" ht="16.5" thickTop="1" thickBot="1">
      <c r="B247" s="11" t="s">
        <v>234</v>
      </c>
      <c r="C247" s="11" t="s">
        <v>84</v>
      </c>
      <c r="D247" s="11">
        <v>1.1769000000000001</v>
      </c>
      <c r="E247" s="11">
        <v>1.5800000000000002E-2</v>
      </c>
      <c r="F247" s="11">
        <v>7.3825000000000002E-2</v>
      </c>
    </row>
    <row r="248" spans="2:6" ht="16.5" thickTop="1" thickBot="1">
      <c r="B248" s="11" t="s">
        <v>234</v>
      </c>
      <c r="C248" s="11" t="s">
        <v>220</v>
      </c>
      <c r="D248" s="11">
        <v>1.0202</v>
      </c>
      <c r="E248" s="11">
        <v>2.0899999999999998E-2</v>
      </c>
      <c r="F248" s="11">
        <v>8.6845000000000006E-2</v>
      </c>
    </row>
    <row r="249" spans="2:6" ht="16.5" thickTop="1" thickBot="1">
      <c r="B249" s="11" t="s">
        <v>234</v>
      </c>
      <c r="C249" s="11" t="s">
        <v>84</v>
      </c>
      <c r="D249" s="11">
        <v>1.1585000000000001</v>
      </c>
      <c r="E249" s="11">
        <v>2.0299999999999999E-2</v>
      </c>
      <c r="F249" s="11">
        <v>7.4124999999999996E-2</v>
      </c>
    </row>
    <row r="250" spans="2:6" ht="16.5" thickTop="1" thickBot="1">
      <c r="B250" s="11" t="s">
        <v>234</v>
      </c>
      <c r="C250" s="11" t="s">
        <v>220</v>
      </c>
      <c r="D250" s="11">
        <v>1.0414000000000001</v>
      </c>
      <c r="E250" s="11">
        <v>2.5700000000000001E-2</v>
      </c>
      <c r="F250" s="11">
        <v>8.3584999999999993E-2</v>
      </c>
    </row>
    <row r="251" spans="2:6" ht="16.5" thickTop="1" thickBot="1">
      <c r="B251" s="11" t="s">
        <v>234</v>
      </c>
      <c r="C251" s="11" t="s">
        <v>84</v>
      </c>
      <c r="D251" s="11">
        <v>1.1415</v>
      </c>
      <c r="E251" s="11">
        <v>2.52E-2</v>
      </c>
      <c r="F251" s="11">
        <v>7.4709999999999999E-2</v>
      </c>
    </row>
    <row r="252" spans="2:6" ht="16.5" thickTop="1" thickBot="1">
      <c r="B252" s="11" t="s">
        <v>234</v>
      </c>
      <c r="C252" s="11" t="s">
        <v>220</v>
      </c>
      <c r="D252" s="11">
        <v>1.06</v>
      </c>
      <c r="E252" s="11">
        <v>3.1E-2</v>
      </c>
      <c r="F252" s="11">
        <v>8.1174999999999997E-2</v>
      </c>
    </row>
    <row r="253" spans="2:6" ht="16.5" thickTop="1" thickBot="1">
      <c r="B253" s="11" t="s">
        <v>234</v>
      </c>
      <c r="C253" s="11" t="s">
        <v>84</v>
      </c>
      <c r="D253" s="11">
        <v>1.1256999999999999</v>
      </c>
      <c r="E253" s="11">
        <v>3.0800000000000001E-2</v>
      </c>
      <c r="F253" s="11">
        <v>7.5549999999999992E-2</v>
      </c>
    </row>
    <row r="254" spans="2:6" ht="16.5" thickTop="1" thickBot="1">
      <c r="B254" s="11" t="s">
        <v>234</v>
      </c>
      <c r="C254" s="11" t="s">
        <v>220</v>
      </c>
      <c r="D254" s="11">
        <v>1.0774999999999999</v>
      </c>
      <c r="E254" s="11">
        <v>3.6799999999999999E-2</v>
      </c>
      <c r="F254" s="11">
        <v>7.9369999999999996E-2</v>
      </c>
    </row>
    <row r="255" spans="2:6" ht="16.5" thickTop="1" thickBot="1">
      <c r="B255" s="11" t="s">
        <v>234</v>
      </c>
      <c r="C255" s="11" t="s">
        <v>84</v>
      </c>
      <c r="D255" s="11">
        <v>1.1101000000000001</v>
      </c>
      <c r="E255" s="11">
        <v>3.7199999999999997E-2</v>
      </c>
      <c r="F255" s="11">
        <v>7.6600000000000001E-2</v>
      </c>
    </row>
    <row r="256" spans="2:6" ht="16.5" thickTop="1" thickBot="1">
      <c r="B256" s="11" t="s">
        <v>234</v>
      </c>
      <c r="C256" s="11" t="s">
        <v>220</v>
      </c>
      <c r="D256" s="11">
        <v>1.0935999999999999</v>
      </c>
      <c r="E256" s="11">
        <v>4.3200000000000002E-2</v>
      </c>
      <c r="F256" s="11">
        <v>7.7939999999999995E-2</v>
      </c>
    </row>
    <row r="257" spans="2:6" ht="16.5" thickTop="1" thickBot="1">
      <c r="B257" s="11" t="s">
        <v>234</v>
      </c>
      <c r="C257" s="11" t="s">
        <v>84</v>
      </c>
      <c r="D257" s="11">
        <v>1.1021000000000001</v>
      </c>
      <c r="E257" s="11">
        <v>4.1000000000000002E-2</v>
      </c>
      <c r="F257" s="11">
        <v>7.7249999999999999E-2</v>
      </c>
    </row>
    <row r="258" spans="2:6" ht="16.5" thickTop="1" thickBot="1">
      <c r="B258" s="11" t="s">
        <v>235</v>
      </c>
      <c r="C258" s="11" t="s">
        <v>84</v>
      </c>
      <c r="D258" s="11">
        <v>1.3282</v>
      </c>
      <c r="E258" s="11">
        <v>6.4000000000000003E-3</v>
      </c>
      <c r="F258" s="11">
        <v>7.6580000000000009E-2</v>
      </c>
    </row>
    <row r="259" spans="2:6" ht="16.5" thickTop="1" thickBot="1">
      <c r="B259" s="11" t="s">
        <v>235</v>
      </c>
      <c r="C259" s="11" t="s">
        <v>220</v>
      </c>
      <c r="D259" s="11">
        <v>0.90720000000000001</v>
      </c>
      <c r="E259" s="11">
        <v>9.7999999999999997E-3</v>
      </c>
      <c r="F259" s="11">
        <v>0.10371000000000001</v>
      </c>
    </row>
    <row r="260" spans="2:6" ht="16.5" thickTop="1" thickBot="1">
      <c r="B260" s="11" t="s">
        <v>235</v>
      </c>
      <c r="C260" s="11" t="s">
        <v>84</v>
      </c>
      <c r="D260" s="11">
        <v>1.2835000000000001</v>
      </c>
      <c r="E260" s="11">
        <v>1.04E-2</v>
      </c>
      <c r="F260" s="11">
        <v>7.6079999999999995E-2</v>
      </c>
    </row>
    <row r="261" spans="2:6" ht="16.5" thickTop="1" thickBot="1">
      <c r="B261" s="11" t="s">
        <v>235</v>
      </c>
      <c r="C261" s="11" t="s">
        <v>220</v>
      </c>
      <c r="D261" s="11">
        <v>0.95720000000000005</v>
      </c>
      <c r="E261" s="11">
        <v>1.52E-2</v>
      </c>
      <c r="F261" s="11">
        <v>9.759000000000001E-2</v>
      </c>
    </row>
    <row r="262" spans="2:6" ht="16.5" thickTop="1" thickBot="1">
      <c r="B262" s="11" t="s">
        <v>235</v>
      </c>
      <c r="C262" s="11" t="s">
        <v>84</v>
      </c>
      <c r="D262" s="11">
        <v>1.2494000000000001</v>
      </c>
      <c r="E262" s="11">
        <v>1.4800000000000001E-2</v>
      </c>
      <c r="F262" s="11">
        <v>7.5700000000000003E-2</v>
      </c>
    </row>
    <row r="263" spans="2:6" ht="16.5" thickTop="1" thickBot="1">
      <c r="B263" s="11" t="s">
        <v>235</v>
      </c>
      <c r="C263" s="11" t="s">
        <v>220</v>
      </c>
      <c r="D263" s="11">
        <v>0.99580000000000002</v>
      </c>
      <c r="E263" s="11">
        <v>2.07E-2</v>
      </c>
      <c r="F263" s="11">
        <v>9.2310000000000003E-2</v>
      </c>
    </row>
    <row r="264" spans="2:6" ht="16.5" thickTop="1" thickBot="1">
      <c r="B264" s="11" t="s">
        <v>235</v>
      </c>
      <c r="C264" s="11" t="s">
        <v>84</v>
      </c>
      <c r="D264" s="11">
        <v>1.2213000000000001</v>
      </c>
      <c r="E264" s="11">
        <v>1.9699999999999999E-2</v>
      </c>
      <c r="F264" s="11">
        <v>7.5584999999999999E-2</v>
      </c>
    </row>
    <row r="265" spans="2:6" ht="16.5" thickTop="1" thickBot="1">
      <c r="B265" s="11" t="s">
        <v>235</v>
      </c>
      <c r="C265" s="11" t="s">
        <v>220</v>
      </c>
      <c r="D265" s="11">
        <v>1.0271999999999999</v>
      </c>
      <c r="E265" s="11">
        <v>2.6599999999999999E-2</v>
      </c>
      <c r="F265" s="11">
        <v>8.8179999999999994E-2</v>
      </c>
    </row>
    <row r="266" spans="2:6" ht="16.5" thickTop="1" thickBot="1">
      <c r="B266" s="11" t="s">
        <v>235</v>
      </c>
      <c r="C266" s="11" t="s">
        <v>84</v>
      </c>
      <c r="D266" s="11">
        <v>1.1970000000000001</v>
      </c>
      <c r="E266" s="11">
        <v>2.52E-2</v>
      </c>
      <c r="F266" s="11">
        <v>7.5854999999999992E-2</v>
      </c>
    </row>
    <row r="267" spans="2:6" ht="16.5" thickTop="1" thickBot="1">
      <c r="B267" s="11" t="s">
        <v>235</v>
      </c>
      <c r="C267" s="11" t="s">
        <v>220</v>
      </c>
      <c r="D267" s="11">
        <v>1.054</v>
      </c>
      <c r="E267" s="11">
        <v>3.2800000000000003E-2</v>
      </c>
      <c r="F267" s="11">
        <v>8.5105E-2</v>
      </c>
    </row>
    <row r="268" spans="2:6" ht="16.5" thickTop="1" thickBot="1">
      <c r="B268" s="11" t="s">
        <v>235</v>
      </c>
      <c r="C268" s="11" t="s">
        <v>84</v>
      </c>
      <c r="D268" s="11">
        <v>1.175</v>
      </c>
      <c r="E268" s="11">
        <v>3.1399999999999997E-2</v>
      </c>
      <c r="F268" s="11">
        <v>7.6494999999999994E-2</v>
      </c>
    </row>
    <row r="269" spans="2:6" ht="16.5" thickTop="1" thickBot="1">
      <c r="B269" s="11" t="s">
        <v>235</v>
      </c>
      <c r="C269" s="11" t="s">
        <v>220</v>
      </c>
      <c r="D269" s="11">
        <v>1.0768</v>
      </c>
      <c r="E269" s="11">
        <v>3.9699999999999999E-2</v>
      </c>
      <c r="F269" s="11">
        <v>8.2810000000000009E-2</v>
      </c>
    </row>
    <row r="270" spans="2:6" ht="16.5" thickTop="1" thickBot="1">
      <c r="B270" s="11" t="s">
        <v>235</v>
      </c>
      <c r="C270" s="11" t="s">
        <v>84</v>
      </c>
      <c r="D270" s="11">
        <v>1.1546000000000001</v>
      </c>
      <c r="E270" s="11">
        <v>3.85E-2</v>
      </c>
      <c r="F270" s="11">
        <v>7.7445E-2</v>
      </c>
    </row>
    <row r="271" spans="2:6" ht="16.5" thickTop="1" thickBot="1">
      <c r="B271" s="11" t="s">
        <v>235</v>
      </c>
      <c r="C271" s="11" t="s">
        <v>220</v>
      </c>
      <c r="D271" s="11">
        <v>1.0987</v>
      </c>
      <c r="E271" s="11">
        <v>4.7300000000000002E-2</v>
      </c>
      <c r="F271" s="11">
        <v>8.1050000000000011E-2</v>
      </c>
    </row>
    <row r="272" spans="2:6" ht="16.5" thickTop="1" thickBot="1">
      <c r="B272" s="11" t="s">
        <v>235</v>
      </c>
      <c r="C272" s="11" t="s">
        <v>84</v>
      </c>
      <c r="D272" s="11">
        <v>1.1337999999999999</v>
      </c>
      <c r="E272" s="11">
        <v>4.6399999999999997E-2</v>
      </c>
      <c r="F272" s="11">
        <v>7.8634999999999997E-2</v>
      </c>
    </row>
    <row r="273" spans="2:6" ht="16.5" thickTop="1" thickBot="1">
      <c r="B273" s="11" t="s">
        <v>235</v>
      </c>
      <c r="C273" s="11" t="s">
        <v>220</v>
      </c>
      <c r="D273" s="11">
        <v>1.1194</v>
      </c>
      <c r="E273" s="11">
        <v>5.5599999999999997E-2</v>
      </c>
      <c r="F273" s="11">
        <v>7.9585000000000003E-2</v>
      </c>
    </row>
    <row r="274" spans="2:6" ht="16.5" thickTop="1" thickBot="1">
      <c r="B274" s="11" t="s">
        <v>235</v>
      </c>
      <c r="C274" s="11" t="s">
        <v>84</v>
      </c>
      <c r="D274" s="11">
        <v>1.1271</v>
      </c>
      <c r="E274" s="11">
        <v>4.9500000000000002E-2</v>
      </c>
      <c r="F274" s="11">
        <v>7.9100000000000004E-2</v>
      </c>
    </row>
    <row r="275" spans="2:6" ht="16.5" thickTop="1" thickBot="1">
      <c r="B275" s="11" t="s">
        <v>236</v>
      </c>
      <c r="C275" s="11" t="s">
        <v>84</v>
      </c>
      <c r="D275" s="11">
        <v>1.3996</v>
      </c>
      <c r="E275" s="11">
        <v>7.4999999999999997E-3</v>
      </c>
      <c r="F275" s="11">
        <v>7.9430000000000001E-2</v>
      </c>
    </row>
    <row r="276" spans="2:6" ht="16.5" thickTop="1" thickBot="1">
      <c r="B276" s="11" t="s">
        <v>236</v>
      </c>
      <c r="C276" s="11" t="s">
        <v>220</v>
      </c>
      <c r="D276" s="11">
        <v>0.89739999999999998</v>
      </c>
      <c r="E276" s="11">
        <v>1.1599999999999999E-2</v>
      </c>
      <c r="F276" s="11">
        <v>0.104375</v>
      </c>
    </row>
    <row r="277" spans="2:6" ht="16.5" thickTop="1" thickBot="1">
      <c r="B277" s="11" t="s">
        <v>236</v>
      </c>
      <c r="C277" s="11" t="s">
        <v>84</v>
      </c>
      <c r="D277" s="11">
        <v>1.3424</v>
      </c>
      <c r="E277" s="11">
        <v>1.23E-2</v>
      </c>
      <c r="F277" s="11">
        <v>7.8685000000000005E-2</v>
      </c>
    </row>
    <row r="278" spans="2:6" ht="16.5" thickTop="1" thickBot="1">
      <c r="B278" s="11" t="s">
        <v>236</v>
      </c>
      <c r="C278" s="11" t="s">
        <v>220</v>
      </c>
      <c r="D278" s="11">
        <v>0.95479999999999998</v>
      </c>
      <c r="E278" s="11">
        <v>1.8100000000000002E-2</v>
      </c>
      <c r="F278" s="11">
        <v>9.8354999999999998E-2</v>
      </c>
    </row>
    <row r="279" spans="2:6" ht="16.5" thickTop="1" thickBot="1">
      <c r="B279" s="11" t="s">
        <v>236</v>
      </c>
      <c r="C279" s="11" t="s">
        <v>84</v>
      </c>
      <c r="D279" s="11">
        <v>1.2990999999999999</v>
      </c>
      <c r="E279" s="11">
        <v>1.7500000000000002E-2</v>
      </c>
      <c r="F279" s="11">
        <v>7.8070000000000001E-2</v>
      </c>
    </row>
    <row r="280" spans="2:6" ht="16.5" thickTop="1" thickBot="1">
      <c r="B280" s="11" t="s">
        <v>236</v>
      </c>
      <c r="C280" s="11" t="s">
        <v>220</v>
      </c>
      <c r="D280" s="11">
        <v>0.99970000000000003</v>
      </c>
      <c r="E280" s="11">
        <v>2.47E-2</v>
      </c>
      <c r="F280" s="11">
        <v>9.326000000000001E-2</v>
      </c>
    </row>
    <row r="281" spans="2:6" ht="16.5" thickTop="1" thickBot="1">
      <c r="B281" s="11" t="s">
        <v>236</v>
      </c>
      <c r="C281" s="11" t="s">
        <v>84</v>
      </c>
      <c r="D281" s="11">
        <v>1.2637</v>
      </c>
      <c r="E281" s="11">
        <v>2.3300000000000001E-2</v>
      </c>
      <c r="F281" s="11">
        <v>7.7774999999999997E-2</v>
      </c>
    </row>
    <row r="282" spans="2:6" ht="16.5" thickTop="1" thickBot="1">
      <c r="B282" s="11" t="s">
        <v>236</v>
      </c>
      <c r="C282" s="11" t="s">
        <v>220</v>
      </c>
      <c r="D282" s="11">
        <v>1.0355000000000001</v>
      </c>
      <c r="E282" s="11">
        <v>3.1699999999999999E-2</v>
      </c>
      <c r="F282" s="11">
        <v>8.9365E-2</v>
      </c>
    </row>
    <row r="283" spans="2:6" ht="16.5" thickTop="1" thickBot="1">
      <c r="B283" s="11" t="s">
        <v>236</v>
      </c>
      <c r="C283" s="11" t="s">
        <v>84</v>
      </c>
      <c r="D283" s="11">
        <v>1.2334000000000001</v>
      </c>
      <c r="E283" s="11">
        <v>2.9700000000000001E-2</v>
      </c>
      <c r="F283" s="11">
        <v>7.7939999999999995E-2</v>
      </c>
    </row>
    <row r="284" spans="2:6" ht="16.5" thickTop="1" thickBot="1">
      <c r="B284" s="11" t="s">
        <v>236</v>
      </c>
      <c r="C284" s="11" t="s">
        <v>220</v>
      </c>
      <c r="D284" s="11">
        <v>1.0672999999999999</v>
      </c>
      <c r="E284" s="11">
        <v>3.9399999999999998E-2</v>
      </c>
      <c r="F284" s="11">
        <v>8.6485000000000006E-2</v>
      </c>
    </row>
    <row r="285" spans="2:6" ht="16.5" thickTop="1" thickBot="1">
      <c r="B285" s="11" t="s">
        <v>236</v>
      </c>
      <c r="C285" s="11" t="s">
        <v>84</v>
      </c>
      <c r="D285" s="11">
        <v>1.2061999999999999</v>
      </c>
      <c r="E285" s="11">
        <v>3.6999999999999998E-2</v>
      </c>
      <c r="F285" s="11">
        <v>7.8550000000000009E-2</v>
      </c>
    </row>
    <row r="286" spans="2:6" ht="16.5" thickTop="1" thickBot="1">
      <c r="B286" s="11" t="s">
        <v>236</v>
      </c>
      <c r="C286" s="11" t="s">
        <v>220</v>
      </c>
      <c r="D286" s="11">
        <v>1.0948</v>
      </c>
      <c r="E286" s="11">
        <v>4.7800000000000002E-2</v>
      </c>
      <c r="F286" s="11">
        <v>8.4345000000000003E-2</v>
      </c>
    </row>
    <row r="287" spans="2:6" ht="16.5" thickTop="1" thickBot="1">
      <c r="B287" s="11" t="s">
        <v>236</v>
      </c>
      <c r="C287" s="11" t="s">
        <v>84</v>
      </c>
      <c r="D287" s="11">
        <v>1.181</v>
      </c>
      <c r="E287" s="11">
        <v>4.53E-2</v>
      </c>
      <c r="F287" s="11">
        <v>7.9515000000000002E-2</v>
      </c>
    </row>
    <row r="288" spans="2:6" ht="16.5" thickTop="1" thickBot="1">
      <c r="B288" s="11" t="s">
        <v>236</v>
      </c>
      <c r="C288" s="11" t="s">
        <v>220</v>
      </c>
      <c r="D288" s="11">
        <v>1.1215999999999999</v>
      </c>
      <c r="E288" s="11">
        <v>5.7200000000000001E-2</v>
      </c>
      <c r="F288" s="11">
        <v>8.2669999999999993E-2</v>
      </c>
    </row>
    <row r="289" spans="2:6" ht="16.5" thickTop="1" thickBot="1">
      <c r="B289" s="11" t="s">
        <v>236</v>
      </c>
      <c r="C289" s="11" t="s">
        <v>84</v>
      </c>
      <c r="D289" s="11">
        <v>1.1556</v>
      </c>
      <c r="E289" s="11">
        <v>5.4699999999999999E-2</v>
      </c>
      <c r="F289" s="11">
        <v>8.0734999999999987E-2</v>
      </c>
    </row>
    <row r="290" spans="2:6" ht="16.5" thickTop="1" thickBot="1">
      <c r="B290" s="11" t="s">
        <v>236</v>
      </c>
      <c r="C290" s="11" t="s">
        <v>220</v>
      </c>
      <c r="D290" s="11">
        <v>1.1468</v>
      </c>
      <c r="E290" s="11">
        <v>6.7400000000000002E-2</v>
      </c>
      <c r="F290" s="11">
        <v>8.1235000000000002E-2</v>
      </c>
    </row>
    <row r="291" spans="2:6" ht="16.5" thickTop="1" thickBot="1">
      <c r="B291" s="11" t="s">
        <v>236</v>
      </c>
      <c r="C291" s="11" t="s">
        <v>84</v>
      </c>
      <c r="D291" s="11">
        <v>1.1514</v>
      </c>
      <c r="E291" s="11">
        <v>5.67E-2</v>
      </c>
      <c r="F291" s="11">
        <v>8.0985000000000001E-2</v>
      </c>
    </row>
    <row r="292" spans="2:6" ht="16.5" thickTop="1" thickBot="1">
      <c r="B292" s="11" t="s">
        <v>237</v>
      </c>
      <c r="C292" s="11" t="s">
        <v>84</v>
      </c>
      <c r="D292" s="11">
        <v>1.4653</v>
      </c>
      <c r="E292" s="11">
        <v>8.6E-3</v>
      </c>
      <c r="F292" s="11">
        <v>8.1079999999999999E-2</v>
      </c>
    </row>
    <row r="293" spans="2:6" ht="16.5" thickTop="1" thickBot="1">
      <c r="B293" s="11" t="s">
        <v>237</v>
      </c>
      <c r="C293" s="11" t="s">
        <v>220</v>
      </c>
      <c r="D293" s="11">
        <v>0.8921</v>
      </c>
      <c r="E293" s="11">
        <v>1.32E-2</v>
      </c>
      <c r="F293" s="11">
        <v>0.10458000000000001</v>
      </c>
    </row>
    <row r="294" spans="2:6" ht="16.5" thickTop="1" thickBot="1">
      <c r="B294" s="11" t="s">
        <v>237</v>
      </c>
      <c r="C294" s="11" t="s">
        <v>84</v>
      </c>
      <c r="D294" s="11">
        <v>1.3963000000000001</v>
      </c>
      <c r="E294" s="11">
        <v>1.3899999999999999E-2</v>
      </c>
      <c r="F294" s="11">
        <v>8.0189999999999997E-2</v>
      </c>
    </row>
    <row r="295" spans="2:6" ht="16.5" thickTop="1" thickBot="1">
      <c r="B295" s="11" t="s">
        <v>237</v>
      </c>
      <c r="C295" s="11" t="s">
        <v>220</v>
      </c>
      <c r="D295" s="11">
        <v>0.95640000000000003</v>
      </c>
      <c r="E295" s="11">
        <v>2.06E-2</v>
      </c>
      <c r="F295" s="11">
        <v>9.8569999999999991E-2</v>
      </c>
    </row>
    <row r="296" spans="2:6" ht="16.5" thickTop="1" thickBot="1">
      <c r="B296" s="11" t="s">
        <v>237</v>
      </c>
      <c r="C296" s="11" t="s">
        <v>84</v>
      </c>
      <c r="D296" s="11">
        <v>1.3443000000000001</v>
      </c>
      <c r="E296" s="11">
        <v>1.9800000000000002E-2</v>
      </c>
      <c r="F296" s="11">
        <v>7.9439999999999997E-2</v>
      </c>
    </row>
    <row r="297" spans="2:6" ht="16.5" thickTop="1" thickBot="1">
      <c r="B297" s="11" t="s">
        <v>237</v>
      </c>
      <c r="C297" s="11" t="s">
        <v>220</v>
      </c>
      <c r="D297" s="11">
        <v>1.0062</v>
      </c>
      <c r="E297" s="11">
        <v>2.8199999999999999E-2</v>
      </c>
      <c r="F297" s="11">
        <v>9.3599999999999989E-2</v>
      </c>
    </row>
    <row r="298" spans="2:6" ht="16.5" thickTop="1" thickBot="1">
      <c r="B298" s="11" t="s">
        <v>237</v>
      </c>
      <c r="C298" s="11" t="s">
        <v>84</v>
      </c>
      <c r="D298" s="11">
        <v>1.3022</v>
      </c>
      <c r="E298" s="11">
        <v>2.63E-2</v>
      </c>
      <c r="F298" s="11">
        <v>7.9050000000000009E-2</v>
      </c>
    </row>
    <row r="299" spans="2:6" ht="16.5" thickTop="1" thickBot="1">
      <c r="B299" s="11" t="s">
        <v>237</v>
      </c>
      <c r="C299" s="11" t="s">
        <v>220</v>
      </c>
      <c r="D299" s="11">
        <v>1.0468</v>
      </c>
      <c r="E299" s="11">
        <v>3.6400000000000002E-2</v>
      </c>
      <c r="F299" s="11">
        <v>8.9870000000000005E-2</v>
      </c>
    </row>
    <row r="300" spans="2:6" ht="16.5" thickTop="1" thickBot="1">
      <c r="B300" s="11" t="s">
        <v>237</v>
      </c>
      <c r="C300" s="11" t="s">
        <v>84</v>
      </c>
      <c r="D300" s="11">
        <v>1.2664</v>
      </c>
      <c r="E300" s="11">
        <v>3.3599999999999998E-2</v>
      </c>
      <c r="F300" s="11">
        <v>7.9170000000000004E-2</v>
      </c>
    </row>
    <row r="301" spans="2:6" ht="16.5" thickTop="1" thickBot="1">
      <c r="B301" s="11" t="s">
        <v>237</v>
      </c>
      <c r="C301" s="11" t="s">
        <v>220</v>
      </c>
      <c r="D301" s="11">
        <v>1.0823</v>
      </c>
      <c r="E301" s="11">
        <v>4.53E-2</v>
      </c>
      <c r="F301" s="11">
        <v>8.7140000000000009E-2</v>
      </c>
    </row>
    <row r="302" spans="2:6" ht="16.5" thickTop="1" thickBot="1">
      <c r="B302" s="11" t="s">
        <v>237</v>
      </c>
      <c r="C302" s="11" t="s">
        <v>84</v>
      </c>
      <c r="D302" s="11">
        <v>1.2346999999999999</v>
      </c>
      <c r="E302" s="11">
        <v>4.19E-2</v>
      </c>
      <c r="F302" s="11">
        <v>7.979E-2</v>
      </c>
    </row>
    <row r="303" spans="2:6" ht="16.5" thickTop="1" thickBot="1">
      <c r="B303" s="11" t="s">
        <v>237</v>
      </c>
      <c r="C303" s="11" t="s">
        <v>220</v>
      </c>
      <c r="D303" s="11">
        <v>1.1145</v>
      </c>
      <c r="E303" s="11">
        <v>5.5100000000000003E-2</v>
      </c>
      <c r="F303" s="11">
        <v>8.5099999999999995E-2</v>
      </c>
    </row>
    <row r="304" spans="2:6" ht="16.5" thickTop="1" thickBot="1">
      <c r="B304" s="11" t="s">
        <v>237</v>
      </c>
      <c r="C304" s="11" t="s">
        <v>84</v>
      </c>
      <c r="D304" s="11">
        <v>1.2041999999999999</v>
      </c>
      <c r="E304" s="11">
        <v>5.1299999999999998E-2</v>
      </c>
      <c r="F304" s="11">
        <v>8.0779999999999991E-2</v>
      </c>
    </row>
    <row r="305" spans="2:6" ht="16.5" thickTop="1" thickBot="1">
      <c r="B305" s="11" t="s">
        <v>237</v>
      </c>
      <c r="C305" s="11" t="s">
        <v>220</v>
      </c>
      <c r="D305" s="11">
        <v>1.1454</v>
      </c>
      <c r="E305" s="11">
        <v>6.6100000000000006E-2</v>
      </c>
      <c r="F305" s="11">
        <v>8.3480000000000013E-2</v>
      </c>
    </row>
    <row r="306" spans="2:6" ht="16.5" thickTop="1" thickBot="1">
      <c r="B306" s="11" t="s">
        <v>237</v>
      </c>
      <c r="C306" s="11" t="s">
        <v>84</v>
      </c>
      <c r="D306" s="11">
        <v>1.1751</v>
      </c>
      <c r="E306" s="11">
        <v>6.2E-2</v>
      </c>
      <c r="F306" s="11">
        <v>8.2049999999999998E-2</v>
      </c>
    </row>
    <row r="307" spans="2:6" ht="16.5" thickTop="1" thickBot="1">
      <c r="B307" s="11" t="s">
        <v>237</v>
      </c>
      <c r="C307" s="11" t="s">
        <v>220</v>
      </c>
      <c r="D307" s="11">
        <v>1.1749000000000001</v>
      </c>
      <c r="E307" s="11">
        <v>7.8100000000000003E-2</v>
      </c>
      <c r="F307" s="11">
        <v>8.2049999999999998E-2</v>
      </c>
    </row>
    <row r="308" spans="2:6" ht="16.5" thickTop="1" thickBot="1">
      <c r="B308" s="11" t="s">
        <v>237</v>
      </c>
      <c r="C308" s="11" t="s">
        <v>84</v>
      </c>
      <c r="D308" s="11">
        <v>1.1646000000000001</v>
      </c>
      <c r="E308" s="11">
        <v>6.1499999999999999E-2</v>
      </c>
      <c r="F308" s="11">
        <v>8.2049999999999998E-2</v>
      </c>
    </row>
    <row r="309" spans="2:6" ht="16.5" thickTop="1" thickBot="1">
      <c r="B309" s="11" t="s">
        <v>238</v>
      </c>
      <c r="C309" s="11" t="s">
        <v>84</v>
      </c>
      <c r="D309" s="11">
        <v>1.5288999999999999</v>
      </c>
      <c r="E309" s="11">
        <v>9.4999999999999998E-3</v>
      </c>
      <c r="F309" s="11">
        <v>8.2460000000000006E-2</v>
      </c>
    </row>
    <row r="310" spans="2:6" ht="16.5" thickTop="1" thickBot="1">
      <c r="B310" s="11" t="s">
        <v>238</v>
      </c>
      <c r="C310" s="11" t="s">
        <v>220</v>
      </c>
      <c r="D310" s="11">
        <v>0.88959999999999995</v>
      </c>
      <c r="E310" s="11">
        <v>1.47E-2</v>
      </c>
      <c r="F310" s="11">
        <v>0.10464999999999999</v>
      </c>
    </row>
    <row r="311" spans="2:6" ht="16.5" thickTop="1" thickBot="1">
      <c r="B311" s="11" t="s">
        <v>238</v>
      </c>
      <c r="C311" s="11" t="s">
        <v>84</v>
      </c>
      <c r="D311" s="11">
        <v>1.448</v>
      </c>
      <c r="E311" s="11">
        <v>1.54E-2</v>
      </c>
      <c r="F311" s="11">
        <v>8.1430000000000002E-2</v>
      </c>
    </row>
    <row r="312" spans="2:6" ht="16.5" thickTop="1" thickBot="1">
      <c r="B312" s="11" t="s">
        <v>238</v>
      </c>
      <c r="C312" s="11" t="s">
        <v>220</v>
      </c>
      <c r="D312" s="11">
        <v>0.95899999999999996</v>
      </c>
      <c r="E312" s="11">
        <v>2.3E-2</v>
      </c>
      <c r="F312" s="11">
        <v>9.8989999999999995E-2</v>
      </c>
    </row>
    <row r="313" spans="2:6" ht="16.5" thickTop="1" thickBot="1">
      <c r="B313" s="11" t="s">
        <v>238</v>
      </c>
      <c r="C313" s="11" t="s">
        <v>84</v>
      </c>
      <c r="D313" s="11">
        <v>1.3874</v>
      </c>
      <c r="E313" s="11">
        <v>2.1899999999999999E-2</v>
      </c>
      <c r="F313" s="11">
        <v>8.0570000000000003E-2</v>
      </c>
    </row>
    <row r="314" spans="2:6" ht="16.5" thickTop="1" thickBot="1">
      <c r="B314" s="11" t="s">
        <v>238</v>
      </c>
      <c r="C314" s="11" t="s">
        <v>220</v>
      </c>
      <c r="D314" s="11">
        <v>1.0136000000000001</v>
      </c>
      <c r="E314" s="11">
        <v>3.1699999999999999E-2</v>
      </c>
      <c r="F314" s="11">
        <v>9.4359999999999999E-2</v>
      </c>
    </row>
    <row r="315" spans="2:6" ht="16.5" thickTop="1" thickBot="1">
      <c r="B315" s="11" t="s">
        <v>238</v>
      </c>
      <c r="C315" s="11" t="s">
        <v>84</v>
      </c>
      <c r="D315" s="11">
        <v>1.3387</v>
      </c>
      <c r="E315" s="11">
        <v>2.9100000000000001E-2</v>
      </c>
      <c r="F315" s="11">
        <v>8.0129999999999993E-2</v>
      </c>
    </row>
    <row r="316" spans="2:6" ht="16.5" thickTop="1" thickBot="1">
      <c r="B316" s="11" t="s">
        <v>238</v>
      </c>
      <c r="C316" s="11" t="s">
        <v>220</v>
      </c>
      <c r="D316" s="11">
        <v>1.0589</v>
      </c>
      <c r="E316" s="11">
        <v>4.1099999999999998E-2</v>
      </c>
      <c r="F316" s="11">
        <v>9.0899999999999995E-2</v>
      </c>
    </row>
    <row r="317" spans="2:6" ht="16.5" thickTop="1" thickBot="1">
      <c r="B317" s="11" t="s">
        <v>238</v>
      </c>
      <c r="C317" s="11" t="s">
        <v>84</v>
      </c>
      <c r="D317" s="11">
        <v>1.2976000000000001</v>
      </c>
      <c r="E317" s="11">
        <v>3.7199999999999997E-2</v>
      </c>
      <c r="F317" s="11">
        <v>8.0310000000000006E-2</v>
      </c>
    </row>
    <row r="318" spans="2:6" ht="16.5" thickTop="1" thickBot="1">
      <c r="B318" s="11" t="s">
        <v>238</v>
      </c>
      <c r="C318" s="11" t="s">
        <v>220</v>
      </c>
      <c r="D318" s="11">
        <v>1.0988</v>
      </c>
      <c r="E318" s="11">
        <v>5.1400000000000001E-2</v>
      </c>
      <c r="F318" s="11">
        <v>8.8315000000000005E-2</v>
      </c>
    </row>
    <row r="319" spans="2:6" ht="16.5" thickTop="1" thickBot="1">
      <c r="B319" s="11" t="s">
        <v>238</v>
      </c>
      <c r="C319" s="11" t="s">
        <v>84</v>
      </c>
      <c r="D319" s="11">
        <v>1.2609999999999999</v>
      </c>
      <c r="E319" s="11">
        <v>4.65E-2</v>
      </c>
      <c r="F319" s="11">
        <v>8.1039999999999987E-2</v>
      </c>
    </row>
    <row r="320" spans="2:6" ht="16.5" thickTop="1" thickBot="1">
      <c r="B320" s="11" t="s">
        <v>238</v>
      </c>
      <c r="C320" s="11" t="s">
        <v>220</v>
      </c>
      <c r="D320" s="11">
        <v>1.135</v>
      </c>
      <c r="E320" s="11">
        <v>6.2700000000000006E-2</v>
      </c>
      <c r="F320" s="11">
        <v>8.6319999999999994E-2</v>
      </c>
    </row>
    <row r="321" spans="2:6" ht="16.5" thickTop="1" thickBot="1">
      <c r="B321" s="11" t="s">
        <v>238</v>
      </c>
      <c r="C321" s="11" t="s">
        <v>84</v>
      </c>
      <c r="D321" s="11">
        <v>1.2263999999999999</v>
      </c>
      <c r="E321" s="11">
        <v>5.7099999999999998E-2</v>
      </c>
      <c r="F321" s="11">
        <v>8.2189999999999999E-2</v>
      </c>
    </row>
    <row r="322" spans="2:6" ht="16.5" thickTop="1" thickBot="1">
      <c r="B322" s="11" t="s">
        <v>238</v>
      </c>
      <c r="C322" s="11" t="s">
        <v>220</v>
      </c>
      <c r="D322" s="11">
        <v>1.1698999999999999</v>
      </c>
      <c r="E322" s="11">
        <v>7.5200000000000003E-2</v>
      </c>
      <c r="F322" s="11">
        <v>8.4650000000000003E-2</v>
      </c>
    </row>
    <row r="323" spans="2:6" ht="16.5" thickTop="1" thickBot="1">
      <c r="B323" s="11" t="s">
        <v>238</v>
      </c>
      <c r="C323" s="11" t="s">
        <v>84</v>
      </c>
      <c r="D323" s="11">
        <v>1.1923999999999999</v>
      </c>
      <c r="E323" s="11">
        <v>6.9099999999999995E-2</v>
      </c>
      <c r="F323" s="11">
        <v>8.362E-2</v>
      </c>
    </row>
    <row r="324" spans="2:6" ht="16.5" thickTop="1" thickBot="1">
      <c r="B324" s="11" t="s">
        <v>238</v>
      </c>
      <c r="C324" s="11" t="s">
        <v>220</v>
      </c>
      <c r="D324" s="11">
        <v>1.2041999999999999</v>
      </c>
      <c r="E324" s="11">
        <v>8.8999999999999996E-2</v>
      </c>
      <c r="F324" s="11">
        <v>8.3100000000000007E-2</v>
      </c>
    </row>
    <row r="325" spans="2:6" ht="16.5" thickTop="1" thickBot="1">
      <c r="B325" s="11" t="s">
        <v>238</v>
      </c>
      <c r="C325" s="11" t="s">
        <v>84</v>
      </c>
      <c r="D325" s="11">
        <v>1.1979</v>
      </c>
      <c r="E325" s="11">
        <v>6.6199999999999995E-2</v>
      </c>
      <c r="F325" s="11">
        <v>8.3360000000000004E-2</v>
      </c>
    </row>
    <row r="326" spans="2:6" ht="16.5" thickTop="1" thickBot="1">
      <c r="B326" s="11" t="s">
        <v>239</v>
      </c>
      <c r="C326" s="11" t="s">
        <v>84</v>
      </c>
      <c r="D326" s="11">
        <v>1.59</v>
      </c>
      <c r="E326" s="11">
        <v>1.04E-2</v>
      </c>
      <c r="F326" s="11">
        <v>8.3420000000000008E-2</v>
      </c>
    </row>
    <row r="327" spans="2:6" ht="16.5" thickTop="1" thickBot="1">
      <c r="B327" s="11" t="s">
        <v>239</v>
      </c>
      <c r="C327" s="11" t="s">
        <v>220</v>
      </c>
      <c r="D327" s="11">
        <v>0.88819999999999999</v>
      </c>
      <c r="E327" s="11">
        <v>1.61E-2</v>
      </c>
      <c r="F327" s="11">
        <v>0.10464000000000001</v>
      </c>
    </row>
    <row r="328" spans="2:6" ht="16.5" thickTop="1" thickBot="1">
      <c r="B328" s="11" t="s">
        <v>239</v>
      </c>
      <c r="C328" s="11" t="s">
        <v>84</v>
      </c>
      <c r="D328" s="11">
        <v>1.4975000000000001</v>
      </c>
      <c r="E328" s="11">
        <v>1.6799999999999999E-2</v>
      </c>
      <c r="F328" s="11">
        <v>8.2289999999999988E-2</v>
      </c>
    </row>
    <row r="329" spans="2:6" ht="16.5" thickTop="1" thickBot="1">
      <c r="B329" s="11" t="s">
        <v>239</v>
      </c>
      <c r="C329" s="11" t="s">
        <v>220</v>
      </c>
      <c r="D329" s="11">
        <v>0.96309999999999996</v>
      </c>
      <c r="E329" s="11">
        <v>2.53E-2</v>
      </c>
      <c r="F329" s="11">
        <v>9.9209999999999993E-2</v>
      </c>
    </row>
    <row r="330" spans="2:6" ht="16.5" thickTop="1" thickBot="1">
      <c r="B330" s="11" t="s">
        <v>239</v>
      </c>
      <c r="C330" s="11" t="s">
        <v>84</v>
      </c>
      <c r="D330" s="11">
        <v>1.4278</v>
      </c>
      <c r="E330" s="11">
        <v>2.3800000000000002E-2</v>
      </c>
      <c r="F330" s="11">
        <v>8.1359999999999988E-2</v>
      </c>
    </row>
    <row r="331" spans="2:6" ht="16.5" thickTop="1" thickBot="1">
      <c r="B331" s="11" t="s">
        <v>239</v>
      </c>
      <c r="C331" s="11" t="s">
        <v>220</v>
      </c>
      <c r="D331" s="11">
        <v>1.0219</v>
      </c>
      <c r="E331" s="11">
        <v>3.5000000000000003E-2</v>
      </c>
      <c r="F331" s="11">
        <v>9.4830000000000012E-2</v>
      </c>
    </row>
    <row r="332" spans="2:6" ht="16.5" thickTop="1" thickBot="1">
      <c r="B332" s="11" t="s">
        <v>239</v>
      </c>
      <c r="C332" s="11" t="s">
        <v>84</v>
      </c>
      <c r="D332" s="11">
        <v>1.3726</v>
      </c>
      <c r="E332" s="11">
        <v>3.1600000000000003E-2</v>
      </c>
      <c r="F332" s="11">
        <v>8.09E-2</v>
      </c>
    </row>
    <row r="333" spans="2:6" ht="16.5" thickTop="1" thickBot="1">
      <c r="B333" s="11" t="s">
        <v>239</v>
      </c>
      <c r="C333" s="11" t="s">
        <v>220</v>
      </c>
      <c r="D333" s="11">
        <v>1.0719000000000001</v>
      </c>
      <c r="E333" s="11">
        <v>4.5499999999999999E-2</v>
      </c>
      <c r="F333" s="11">
        <v>9.1539999999999996E-2</v>
      </c>
    </row>
    <row r="334" spans="2:6" ht="16.5" thickTop="1" thickBot="1">
      <c r="B334" s="11" t="s">
        <v>239</v>
      </c>
      <c r="C334" s="11" t="s">
        <v>84</v>
      </c>
      <c r="D334" s="11">
        <v>1.327</v>
      </c>
      <c r="E334" s="11">
        <v>4.0500000000000001E-2</v>
      </c>
      <c r="F334" s="11">
        <v>8.1129999999999994E-2</v>
      </c>
    </row>
    <row r="335" spans="2:6" ht="16.5" thickTop="1" thickBot="1">
      <c r="B335" s="11" t="s">
        <v>239</v>
      </c>
      <c r="C335" s="11" t="s">
        <v>220</v>
      </c>
      <c r="D335" s="11">
        <v>1.1156999999999999</v>
      </c>
      <c r="E335" s="11">
        <v>5.7099999999999998E-2</v>
      </c>
      <c r="F335" s="11">
        <v>8.906E-2</v>
      </c>
    </row>
    <row r="336" spans="2:6" ht="16.5" thickTop="1" thickBot="1">
      <c r="B336" s="11" t="s">
        <v>239</v>
      </c>
      <c r="C336" s="11" t="s">
        <v>84</v>
      </c>
      <c r="D336" s="11">
        <v>1.2855000000000001</v>
      </c>
      <c r="E336" s="11">
        <v>5.0700000000000002E-2</v>
      </c>
      <c r="F336" s="11">
        <v>8.1959999999999991E-2</v>
      </c>
    </row>
    <row r="337" spans="2:6" ht="16.5" thickTop="1" thickBot="1">
      <c r="B337" s="11" t="s">
        <v>239</v>
      </c>
      <c r="C337" s="11" t="s">
        <v>220</v>
      </c>
      <c r="D337" s="11">
        <v>1.157</v>
      </c>
      <c r="E337" s="11">
        <v>6.9800000000000001E-2</v>
      </c>
      <c r="F337" s="11">
        <v>8.7070000000000008E-2</v>
      </c>
    </row>
    <row r="338" spans="2:6" ht="16.5" thickTop="1" thickBot="1">
      <c r="B338" s="11" t="s">
        <v>239</v>
      </c>
      <c r="C338" s="11" t="s">
        <v>84</v>
      </c>
      <c r="D338" s="11">
        <v>1.2464999999999999</v>
      </c>
      <c r="E338" s="11">
        <v>6.2300000000000001E-2</v>
      </c>
      <c r="F338" s="11">
        <v>8.3239999999999995E-2</v>
      </c>
    </row>
    <row r="339" spans="2:6" ht="16.5" thickTop="1" thickBot="1">
      <c r="B339" s="11" t="s">
        <v>239</v>
      </c>
      <c r="C339" s="11" t="s">
        <v>220</v>
      </c>
      <c r="D339" s="11">
        <v>1.1957</v>
      </c>
      <c r="E339" s="11">
        <v>8.3799999999999999E-2</v>
      </c>
      <c r="F339" s="11">
        <v>8.5340000000000013E-2</v>
      </c>
    </row>
    <row r="340" spans="2:6" ht="16.5" thickTop="1" thickBot="1">
      <c r="B340" s="11" t="s">
        <v>239</v>
      </c>
      <c r="C340" s="11" t="s">
        <v>84</v>
      </c>
      <c r="D340" s="11">
        <v>1.2081999999999999</v>
      </c>
      <c r="E340" s="11">
        <v>7.5600000000000001E-2</v>
      </c>
      <c r="F340" s="11">
        <v>8.4809999999999997E-2</v>
      </c>
    </row>
    <row r="341" spans="2:6" ht="16.5" thickTop="1" thickBot="1">
      <c r="B341" s="11" t="s">
        <v>239</v>
      </c>
      <c r="C341" s="11" t="s">
        <v>220</v>
      </c>
      <c r="D341" s="11">
        <v>1.2343999999999999</v>
      </c>
      <c r="E341" s="11">
        <v>9.9199999999999997E-2</v>
      </c>
      <c r="F341" s="11">
        <v>8.3710000000000007E-2</v>
      </c>
    </row>
    <row r="342" spans="2:6" ht="16.5" thickTop="1" thickBot="1">
      <c r="B342" s="11" t="s">
        <v>239</v>
      </c>
      <c r="C342" s="11" t="s">
        <v>84</v>
      </c>
      <c r="D342" s="11">
        <v>1.2203999999999999</v>
      </c>
      <c r="E342" s="11">
        <v>7.0099999999999996E-2</v>
      </c>
      <c r="F342" s="11">
        <v>8.4250000000000005E-2</v>
      </c>
    </row>
    <row r="343" spans="2:6" ht="16.5" thickTop="1" thickBot="1">
      <c r="B343" s="11" t="s">
        <v>240</v>
      </c>
      <c r="C343" s="11" t="s">
        <v>84</v>
      </c>
      <c r="D343" s="11">
        <v>1.6505000000000001</v>
      </c>
      <c r="E343" s="11">
        <v>1.12E-2</v>
      </c>
      <c r="F343" s="11">
        <v>8.4489999999999996E-2</v>
      </c>
    </row>
    <row r="344" spans="2:6" ht="16.5" thickTop="1" thickBot="1">
      <c r="B344" s="11" t="s">
        <v>240</v>
      </c>
      <c r="C344" s="11" t="s">
        <v>220</v>
      </c>
      <c r="D344" s="11">
        <v>0.88649999999999995</v>
      </c>
      <c r="E344" s="11">
        <v>1.7600000000000001E-2</v>
      </c>
      <c r="F344" s="11">
        <v>0.10546</v>
      </c>
    </row>
    <row r="345" spans="2:6" ht="16.5" thickTop="1" thickBot="1">
      <c r="B345" s="11" t="s">
        <v>240</v>
      </c>
      <c r="C345" s="11" t="s">
        <v>84</v>
      </c>
      <c r="D345" s="11">
        <v>1.5459000000000001</v>
      </c>
      <c r="E345" s="11">
        <v>1.8100000000000002E-2</v>
      </c>
      <c r="F345" s="11">
        <v>8.3339999999999997E-2</v>
      </c>
    </row>
    <row r="346" spans="2:6" ht="16.5" thickTop="1" thickBot="1">
      <c r="B346" s="11" t="s">
        <v>240</v>
      </c>
      <c r="C346" s="11" t="s">
        <v>220</v>
      </c>
      <c r="D346" s="11">
        <v>0.96719999999999995</v>
      </c>
      <c r="E346" s="11">
        <v>2.76E-2</v>
      </c>
      <c r="F346" s="11">
        <v>9.9930000000000005E-2</v>
      </c>
    </row>
    <row r="347" spans="2:6" ht="16.5" thickTop="1" thickBot="1">
      <c r="B347" s="11" t="s">
        <v>240</v>
      </c>
      <c r="C347" s="11" t="s">
        <v>84</v>
      </c>
      <c r="D347" s="11">
        <v>1.4682999999999999</v>
      </c>
      <c r="E347" s="11">
        <v>2.5700000000000001E-2</v>
      </c>
      <c r="F347" s="11">
        <v>8.2400000000000001E-2</v>
      </c>
    </row>
    <row r="348" spans="2:6" ht="16.5" thickTop="1" thickBot="1">
      <c r="B348" s="11" t="s">
        <v>240</v>
      </c>
      <c r="C348" s="11" t="s">
        <v>220</v>
      </c>
      <c r="D348" s="11">
        <v>1.0313000000000001</v>
      </c>
      <c r="E348" s="11">
        <v>3.8399999999999997E-2</v>
      </c>
      <c r="F348" s="11">
        <v>9.5570000000000002E-2</v>
      </c>
    </row>
    <row r="349" spans="2:6" ht="16.5" thickTop="1" thickBot="1">
      <c r="B349" s="11" t="s">
        <v>240</v>
      </c>
      <c r="C349" s="11" t="s">
        <v>84</v>
      </c>
      <c r="D349" s="11">
        <v>1.4020999999999999</v>
      </c>
      <c r="E349" s="11">
        <v>3.44E-2</v>
      </c>
      <c r="F349" s="11">
        <v>8.1969999999999987E-2</v>
      </c>
    </row>
    <row r="350" spans="2:6" ht="16.5" thickTop="1" thickBot="1">
      <c r="B350" s="11" t="s">
        <v>240</v>
      </c>
      <c r="C350" s="11" t="s">
        <v>220</v>
      </c>
      <c r="D350" s="11">
        <v>1.0854999999999999</v>
      </c>
      <c r="E350" s="11">
        <v>5.0099999999999999E-2</v>
      </c>
      <c r="F350" s="11">
        <v>9.2360000000000012E-2</v>
      </c>
    </row>
    <row r="351" spans="2:6" ht="16.5" thickTop="1" thickBot="1">
      <c r="B351" s="11" t="s">
        <v>240</v>
      </c>
      <c r="C351" s="11" t="s">
        <v>84</v>
      </c>
      <c r="D351" s="11">
        <v>1.3547</v>
      </c>
      <c r="E351" s="11">
        <v>4.3900000000000002E-2</v>
      </c>
      <c r="F351" s="11">
        <v>8.227000000000001E-2</v>
      </c>
    </row>
    <row r="352" spans="2:6" ht="16.5" thickTop="1" thickBot="1">
      <c r="B352" s="11" t="s">
        <v>240</v>
      </c>
      <c r="C352" s="11" t="s">
        <v>220</v>
      </c>
      <c r="D352" s="11">
        <v>1.1339999999999999</v>
      </c>
      <c r="E352" s="11">
        <v>6.2899999999999998E-2</v>
      </c>
      <c r="F352" s="11">
        <v>8.9939999999999992E-2</v>
      </c>
    </row>
    <row r="353" spans="2:6" ht="16.5" thickTop="1" thickBot="1">
      <c r="B353" s="11" t="s">
        <v>240</v>
      </c>
      <c r="C353" s="11" t="s">
        <v>84</v>
      </c>
      <c r="D353" s="11">
        <v>1.3089999999999999</v>
      </c>
      <c r="E353" s="11">
        <v>5.5E-2</v>
      </c>
      <c r="F353" s="11">
        <v>8.3209999999999992E-2</v>
      </c>
    </row>
    <row r="354" spans="2:6" ht="16.5" thickTop="1" thickBot="1">
      <c r="B354" s="11" t="s">
        <v>240</v>
      </c>
      <c r="C354" s="11" t="s">
        <v>220</v>
      </c>
      <c r="D354" s="11">
        <v>1.1793</v>
      </c>
      <c r="E354" s="11">
        <v>7.7200000000000005E-2</v>
      </c>
      <c r="F354" s="11">
        <v>8.7995000000000004E-2</v>
      </c>
    </row>
    <row r="355" spans="2:6" ht="16.5" thickTop="1" thickBot="1">
      <c r="B355" s="11" t="s">
        <v>240</v>
      </c>
      <c r="C355" s="11" t="s">
        <v>84</v>
      </c>
      <c r="D355" s="11">
        <v>1.2654000000000001</v>
      </c>
      <c r="E355" s="11">
        <v>6.7699999999999996E-2</v>
      </c>
      <c r="F355" s="11">
        <v>8.4600000000000009E-2</v>
      </c>
    </row>
    <row r="356" spans="2:6" ht="16.5" thickTop="1" thickBot="1">
      <c r="B356" s="11" t="s">
        <v>240</v>
      </c>
      <c r="C356" s="11" t="s">
        <v>220</v>
      </c>
      <c r="D356" s="11">
        <v>1.2229000000000001</v>
      </c>
      <c r="E356" s="11">
        <v>9.2799999999999994E-2</v>
      </c>
      <c r="F356" s="11">
        <v>8.6235000000000006E-2</v>
      </c>
    </row>
    <row r="357" spans="2:6" ht="16.5" thickTop="1" thickBot="1">
      <c r="B357" s="11" t="s">
        <v>240</v>
      </c>
      <c r="C357" s="11" t="s">
        <v>84</v>
      </c>
      <c r="D357" s="11">
        <v>1.2222999999999999</v>
      </c>
      <c r="E357" s="11">
        <v>8.2199999999999995E-2</v>
      </c>
      <c r="F357" s="11">
        <v>8.6259999999999989E-2</v>
      </c>
    </row>
    <row r="358" spans="2:6" ht="16.5" thickTop="1" thickBot="1">
      <c r="B358" s="11" t="s">
        <v>240</v>
      </c>
      <c r="C358" s="11" t="s">
        <v>220</v>
      </c>
      <c r="D358" s="11">
        <v>1.2655000000000001</v>
      </c>
      <c r="E358" s="11">
        <v>0.1099</v>
      </c>
      <c r="F358" s="11">
        <v>8.4580000000000002E-2</v>
      </c>
    </row>
    <row r="359" spans="2:6" ht="16.5" thickTop="1" thickBot="1">
      <c r="B359" s="11" t="s">
        <v>240</v>
      </c>
      <c r="C359" s="11" t="s">
        <v>84</v>
      </c>
      <c r="D359" s="11">
        <v>1.2427999999999999</v>
      </c>
      <c r="E359" s="11">
        <v>7.3599999999999999E-2</v>
      </c>
      <c r="F359" s="11">
        <v>8.5389999999999994E-2</v>
      </c>
    </row>
    <row r="360" spans="2:6" ht="16.5" thickTop="1" thickBot="1">
      <c r="B360" s="11" t="s">
        <v>241</v>
      </c>
      <c r="C360" s="11" t="s">
        <v>84</v>
      </c>
      <c r="D360" s="11">
        <v>1.7091000000000001</v>
      </c>
      <c r="E360" s="11">
        <v>1.1900000000000001E-2</v>
      </c>
      <c r="F360" s="11">
        <v>8.5299999999999987E-2</v>
      </c>
    </row>
    <row r="361" spans="2:6" ht="16.5" thickTop="1" thickBot="1">
      <c r="B361" s="11" t="s">
        <v>241</v>
      </c>
      <c r="C361" s="11" t="s">
        <v>220</v>
      </c>
      <c r="D361" s="11">
        <v>0.88619999999999999</v>
      </c>
      <c r="E361" s="11">
        <v>1.9E-2</v>
      </c>
      <c r="F361" s="11">
        <v>0.10599</v>
      </c>
    </row>
    <row r="362" spans="2:6" ht="16.5" thickTop="1" thickBot="1">
      <c r="B362" s="11" t="s">
        <v>241</v>
      </c>
      <c r="C362" s="11" t="s">
        <v>84</v>
      </c>
      <c r="D362" s="11">
        <v>1.5926</v>
      </c>
      <c r="E362" s="11">
        <v>1.9300000000000001E-2</v>
      </c>
      <c r="F362" s="11">
        <v>8.4129999999999996E-2</v>
      </c>
    </row>
    <row r="363" spans="2:6" ht="16.5" thickTop="1" thickBot="1">
      <c r="B363" s="11" t="s">
        <v>241</v>
      </c>
      <c r="C363" s="11" t="s">
        <v>220</v>
      </c>
      <c r="D363" s="11">
        <v>0.97260000000000002</v>
      </c>
      <c r="E363" s="11">
        <v>2.9899999999999999E-2</v>
      </c>
      <c r="F363" s="11">
        <v>0.10037499999999999</v>
      </c>
    </row>
    <row r="364" spans="2:6" ht="16.5" thickTop="1" thickBot="1">
      <c r="B364" s="11" t="s">
        <v>241</v>
      </c>
      <c r="C364" s="11" t="s">
        <v>84</v>
      </c>
      <c r="D364" s="11">
        <v>1.5075000000000001</v>
      </c>
      <c r="E364" s="11">
        <v>2.75E-2</v>
      </c>
      <c r="F364" s="11">
        <v>8.317999999999999E-2</v>
      </c>
    </row>
    <row r="365" spans="2:6" ht="16.5" thickTop="1" thickBot="1">
      <c r="B365" s="11" t="s">
        <v>241</v>
      </c>
      <c r="C365" s="11" t="s">
        <v>220</v>
      </c>
      <c r="D365" s="11">
        <v>1.0412999999999999</v>
      </c>
      <c r="E365" s="11">
        <v>4.1599999999999998E-2</v>
      </c>
      <c r="F365" s="11">
        <v>9.605000000000001E-2</v>
      </c>
    </row>
    <row r="366" spans="2:6" ht="16.5" thickTop="1" thickBot="1">
      <c r="B366" s="11" t="s">
        <v>241</v>
      </c>
      <c r="C366" s="11" t="s">
        <v>84</v>
      </c>
      <c r="D366" s="11">
        <v>1.4326000000000001</v>
      </c>
      <c r="E366" s="11">
        <v>3.6799999999999999E-2</v>
      </c>
      <c r="F366" s="11">
        <v>8.2790000000000002E-2</v>
      </c>
    </row>
    <row r="367" spans="2:6" ht="16.5" thickTop="1" thickBot="1">
      <c r="B367" s="11" t="s">
        <v>241</v>
      </c>
      <c r="C367" s="11" t="s">
        <v>220</v>
      </c>
      <c r="D367" s="11">
        <v>1.0999000000000001</v>
      </c>
      <c r="E367" s="11">
        <v>5.4300000000000001E-2</v>
      </c>
      <c r="F367" s="11">
        <v>9.2910000000000006E-2</v>
      </c>
    </row>
    <row r="368" spans="2:6" ht="16.5" thickTop="1" thickBot="1">
      <c r="B368" s="11" t="s">
        <v>241</v>
      </c>
      <c r="C368" s="11" t="s">
        <v>84</v>
      </c>
      <c r="D368" s="11">
        <v>1.3817999999999999</v>
      </c>
      <c r="E368" s="11">
        <v>4.7E-2</v>
      </c>
      <c r="F368" s="11">
        <v>8.3170000000000008E-2</v>
      </c>
    </row>
    <row r="369" spans="2:6" ht="16.5" thickTop="1" thickBot="1">
      <c r="B369" s="11" t="s">
        <v>241</v>
      </c>
      <c r="C369" s="11" t="s">
        <v>220</v>
      </c>
      <c r="D369" s="11">
        <v>1.1526000000000001</v>
      </c>
      <c r="E369" s="11">
        <v>6.8500000000000005E-2</v>
      </c>
      <c r="F369" s="11">
        <v>9.0554999999999997E-2</v>
      </c>
    </row>
    <row r="370" spans="2:6" ht="16.5" thickTop="1" thickBot="1">
      <c r="B370" s="11" t="s">
        <v>241</v>
      </c>
      <c r="C370" s="11" t="s">
        <v>84</v>
      </c>
      <c r="D370" s="11">
        <v>1.3308</v>
      </c>
      <c r="E370" s="11">
        <v>5.8799999999999998E-2</v>
      </c>
      <c r="F370" s="11">
        <v>8.4190000000000001E-2</v>
      </c>
    </row>
    <row r="371" spans="2:6" ht="16.5" thickTop="1" thickBot="1">
      <c r="B371" s="11" t="s">
        <v>241</v>
      </c>
      <c r="C371" s="11" t="s">
        <v>220</v>
      </c>
      <c r="D371" s="11">
        <v>1.2022999999999999</v>
      </c>
      <c r="E371" s="11">
        <v>8.4099999999999994E-2</v>
      </c>
      <c r="F371" s="11">
        <v>8.863E-2</v>
      </c>
    </row>
    <row r="372" spans="2:6" ht="16.5" thickTop="1" thickBot="1">
      <c r="B372" s="11" t="s">
        <v>241</v>
      </c>
      <c r="C372" s="11" t="s">
        <v>84</v>
      </c>
      <c r="D372" s="11">
        <v>1.2824</v>
      </c>
      <c r="E372" s="11">
        <v>7.2599999999999998E-2</v>
      </c>
      <c r="F372" s="11">
        <v>8.5679999999999992E-2</v>
      </c>
    </row>
    <row r="373" spans="2:6" ht="16.5" thickTop="1" thickBot="1">
      <c r="B373" s="11" t="s">
        <v>241</v>
      </c>
      <c r="C373" s="11" t="s">
        <v>220</v>
      </c>
      <c r="D373" s="11">
        <v>1.2504</v>
      </c>
      <c r="E373" s="11">
        <v>0.1014</v>
      </c>
      <c r="F373" s="11">
        <v>8.6830000000000004E-2</v>
      </c>
    </row>
    <row r="374" spans="2:6" ht="16.5" thickTop="1" thickBot="1">
      <c r="B374" s="11" t="s">
        <v>241</v>
      </c>
      <c r="C374" s="11" t="s">
        <v>84</v>
      </c>
      <c r="D374" s="11">
        <v>1.2346999999999999</v>
      </c>
      <c r="E374" s="11">
        <v>8.8300000000000003E-2</v>
      </c>
      <c r="F374" s="11">
        <v>8.7415000000000007E-2</v>
      </c>
    </row>
    <row r="375" spans="2:6" ht="16.5" thickTop="1" thickBot="1">
      <c r="B375" s="11" t="s">
        <v>241</v>
      </c>
      <c r="C375" s="11" t="s">
        <v>220</v>
      </c>
      <c r="D375" s="11">
        <v>1.2981</v>
      </c>
      <c r="E375" s="11">
        <v>0.1205</v>
      </c>
      <c r="F375" s="11">
        <v>8.5150000000000003E-2</v>
      </c>
    </row>
    <row r="376" spans="2:6" ht="16.5" thickTop="1" thickBot="1">
      <c r="B376" s="11" t="s">
        <v>241</v>
      </c>
      <c r="C376" s="11" t="s">
        <v>84</v>
      </c>
      <c r="D376" s="11">
        <v>1.2646999999999999</v>
      </c>
      <c r="E376" s="11">
        <v>7.6600000000000001E-2</v>
      </c>
      <c r="F376" s="11">
        <v>8.6240000000000011E-2</v>
      </c>
    </row>
    <row r="377" spans="2:6" ht="16.5" thickTop="1" thickBot="1">
      <c r="B377" s="11" t="s">
        <v>242</v>
      </c>
      <c r="C377" s="11" t="s">
        <v>84</v>
      </c>
      <c r="D377" s="11">
        <v>1.7658</v>
      </c>
      <c r="E377" s="11">
        <v>1.26E-2</v>
      </c>
      <c r="F377" s="11">
        <v>8.5939999999999989E-2</v>
      </c>
    </row>
    <row r="378" spans="2:6" ht="16.5" thickTop="1" thickBot="1">
      <c r="B378" s="11" t="s">
        <v>242</v>
      </c>
      <c r="C378" s="11" t="s">
        <v>220</v>
      </c>
      <c r="D378" s="11">
        <v>0.88739999999999997</v>
      </c>
      <c r="E378" s="11">
        <v>2.0400000000000001E-2</v>
      </c>
      <c r="F378" s="11">
        <v>0.10632</v>
      </c>
    </row>
    <row r="379" spans="2:6" ht="16.5" thickTop="1" thickBot="1">
      <c r="B379" s="11" t="s">
        <v>242</v>
      </c>
      <c r="C379" s="11" t="s">
        <v>84</v>
      </c>
      <c r="D379" s="11">
        <v>1.6375999999999999</v>
      </c>
      <c r="E379" s="11">
        <v>2.0500000000000001E-2</v>
      </c>
      <c r="F379" s="11">
        <v>8.4749999999999992E-2</v>
      </c>
    </row>
    <row r="380" spans="2:6" ht="16.5" thickTop="1" thickBot="1">
      <c r="B380" s="11" t="s">
        <v>242</v>
      </c>
      <c r="C380" s="11" t="s">
        <v>220</v>
      </c>
      <c r="D380" s="11">
        <v>0.97889999999999999</v>
      </c>
      <c r="E380" s="11">
        <v>3.2099999999999997E-2</v>
      </c>
      <c r="F380" s="11">
        <v>0.10064000000000001</v>
      </c>
    </row>
    <row r="381" spans="2:6" ht="16.5" thickTop="1" thickBot="1">
      <c r="B381" s="11" t="s">
        <v>242</v>
      </c>
      <c r="C381" s="11" t="s">
        <v>84</v>
      </c>
      <c r="D381" s="11">
        <v>1.5431999999999999</v>
      </c>
      <c r="E381" s="11">
        <v>2.9100000000000001E-2</v>
      </c>
      <c r="F381" s="11">
        <v>8.3800000000000013E-2</v>
      </c>
    </row>
    <row r="382" spans="2:6" ht="16.5" thickTop="1" thickBot="1">
      <c r="B382" s="11" t="s">
        <v>242</v>
      </c>
      <c r="C382" s="11" t="s">
        <v>220</v>
      </c>
      <c r="D382" s="11">
        <v>1.0522</v>
      </c>
      <c r="E382" s="11">
        <v>4.4699999999999997E-2</v>
      </c>
      <c r="F382" s="11">
        <v>9.6359999999999987E-2</v>
      </c>
    </row>
    <row r="383" spans="2:6" ht="16.5" thickTop="1" thickBot="1">
      <c r="B383" s="11" t="s">
        <v>242</v>
      </c>
      <c r="C383" s="11" t="s">
        <v>84</v>
      </c>
      <c r="D383" s="11">
        <v>1.4684999999999999</v>
      </c>
      <c r="E383" s="11">
        <v>3.8800000000000001E-2</v>
      </c>
      <c r="F383" s="11">
        <v>8.344E-2</v>
      </c>
    </row>
    <row r="384" spans="2:6" ht="16.5" thickTop="1" thickBot="1">
      <c r="B384" s="11" t="s">
        <v>242</v>
      </c>
      <c r="C384" s="11" t="s">
        <v>220</v>
      </c>
      <c r="D384" s="11">
        <v>1.115</v>
      </c>
      <c r="E384" s="11">
        <v>5.8500000000000003E-2</v>
      </c>
      <c r="F384" s="11">
        <v>9.3290000000000012E-2</v>
      </c>
    </row>
    <row r="385" spans="2:6" ht="16.5" thickTop="1" thickBot="1">
      <c r="B385" s="11" t="s">
        <v>242</v>
      </c>
      <c r="C385" s="11" t="s">
        <v>84</v>
      </c>
      <c r="D385" s="11">
        <v>1.4069</v>
      </c>
      <c r="E385" s="11">
        <v>4.9799999999999997E-2</v>
      </c>
      <c r="F385" s="11">
        <v>8.3889999999999992E-2</v>
      </c>
    </row>
    <row r="386" spans="2:6" ht="16.5" thickTop="1" thickBot="1">
      <c r="B386" s="11" t="s">
        <v>242</v>
      </c>
      <c r="C386" s="11" t="s">
        <v>220</v>
      </c>
      <c r="D386" s="11">
        <v>1.1720999999999999</v>
      </c>
      <c r="E386" s="11">
        <v>7.3899999999999993E-2</v>
      </c>
      <c r="F386" s="11">
        <v>9.0990000000000001E-2</v>
      </c>
    </row>
    <row r="387" spans="2:6" ht="16.5" thickTop="1" thickBot="1">
      <c r="B387" s="11" t="s">
        <v>242</v>
      </c>
      <c r="C387" s="11" t="s">
        <v>84</v>
      </c>
      <c r="D387" s="11">
        <v>1.3508</v>
      </c>
      <c r="E387" s="11">
        <v>6.2600000000000003E-2</v>
      </c>
      <c r="F387" s="11">
        <v>8.5009999999999988E-2</v>
      </c>
    </row>
    <row r="388" spans="2:6" ht="16.5" thickTop="1" thickBot="1">
      <c r="B388" s="11" t="s">
        <v>242</v>
      </c>
      <c r="C388" s="11" t="s">
        <v>220</v>
      </c>
      <c r="D388" s="11">
        <v>1.226</v>
      </c>
      <c r="E388" s="11">
        <v>9.0999999999999998E-2</v>
      </c>
      <c r="F388" s="11">
        <v>8.906E-2</v>
      </c>
    </row>
    <row r="389" spans="2:6" ht="16.5" thickTop="1" thickBot="1">
      <c r="B389" s="11" t="s">
        <v>242</v>
      </c>
      <c r="C389" s="11" t="s">
        <v>84</v>
      </c>
      <c r="D389" s="11">
        <v>1.2979000000000001</v>
      </c>
      <c r="E389" s="11">
        <v>7.7299999999999994E-2</v>
      </c>
      <c r="F389" s="11">
        <v>8.657999999999999E-2</v>
      </c>
    </row>
    <row r="390" spans="2:6" ht="16.5" thickTop="1" thickBot="1">
      <c r="B390" s="11" t="s">
        <v>242</v>
      </c>
      <c r="C390" s="11" t="s">
        <v>220</v>
      </c>
      <c r="D390" s="11">
        <v>1.2786</v>
      </c>
      <c r="E390" s="11">
        <v>0.10970000000000001</v>
      </c>
      <c r="F390" s="11">
        <v>8.7230000000000002E-2</v>
      </c>
    </row>
    <row r="391" spans="2:6" ht="16.5" thickTop="1" thickBot="1">
      <c r="B391" s="11" t="s">
        <v>242</v>
      </c>
      <c r="C391" s="11" t="s">
        <v>84</v>
      </c>
      <c r="D391" s="11">
        <v>1.2458</v>
      </c>
      <c r="E391" s="11">
        <v>9.4100000000000003E-2</v>
      </c>
      <c r="F391" s="11">
        <v>8.8379999999999986E-2</v>
      </c>
    </row>
    <row r="392" spans="2:6" ht="16.5" thickTop="1" thickBot="1">
      <c r="B392" s="11" t="s">
        <v>242</v>
      </c>
      <c r="C392" s="11" t="s">
        <v>220</v>
      </c>
      <c r="D392" s="11">
        <v>1.3310999999999999</v>
      </c>
      <c r="E392" s="11">
        <v>0.13070000000000001</v>
      </c>
      <c r="F392" s="11">
        <v>8.5540000000000005E-2</v>
      </c>
    </row>
    <row r="393" spans="2:6" ht="16.5" thickTop="1" thickBot="1">
      <c r="B393" s="11" t="s">
        <v>242</v>
      </c>
      <c r="C393" s="11" t="s">
        <v>84</v>
      </c>
      <c r="D393" s="11">
        <v>1.2665</v>
      </c>
      <c r="E393" s="11">
        <v>7.8899999999999998E-2</v>
      </c>
      <c r="F393" s="11">
        <v>8.6899999999999991E-2</v>
      </c>
    </row>
    <row r="394" spans="2:6" ht="15.75" thickTop="1"/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Enum!$K$3:$K$5</xm:f>
          </x14:formula1>
          <xm:sqref>R9</xm:sqref>
        </x14:dataValidation>
        <x14:dataValidation type="list" allowBlank="1" showInputMessage="1" showErrorMessage="1" xr:uid="{00000000-0002-0000-0200-000001000000}">
          <x14:formula1>
            <xm:f>Enum!$K$8:$K$9</xm:f>
          </x14:formula1>
          <xm:sqref>R10</xm:sqref>
        </x14:dataValidation>
        <x14:dataValidation type="list" allowBlank="1" showInputMessage="1" showErrorMessage="1" xr:uid="{00000000-0002-0000-0200-000002000000}">
          <x14:formula1>
            <xm:f>Enum!$K$12:$K$18</xm:f>
          </x14:formula1>
          <xm:sqref>R11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976B-D694-4003-BD9F-E618FA6BDFB6}">
  <dimension ref="B1:R394"/>
  <sheetViews>
    <sheetView tabSelected="1" workbookViewId="0">
      <selection activeCell="K29" sqref="K29"/>
    </sheetView>
  </sheetViews>
  <sheetFormatPr defaultRowHeight="15"/>
  <cols>
    <col min="9" max="9" width="11.140625" bestFit="1" customWidth="1"/>
    <col min="11" max="11" width="12.42578125" customWidth="1"/>
    <col min="12" max="12" width="11.140625" bestFit="1" customWidth="1"/>
    <col min="15" max="15" width="11.140625" bestFit="1" customWidth="1"/>
    <col min="17" max="17" width="15.28515625" customWidth="1"/>
    <col min="18" max="18" width="22.28515625" customWidth="1"/>
  </cols>
  <sheetData>
    <row r="1" spans="2:18" ht="15.75" thickBot="1">
      <c r="B1" s="7" t="s">
        <v>165</v>
      </c>
      <c r="C1" s="7"/>
      <c r="D1" s="7"/>
      <c r="E1" s="7"/>
      <c r="F1" s="7"/>
      <c r="H1" s="7" t="s">
        <v>168</v>
      </c>
      <c r="I1" s="7"/>
      <c r="K1" s="7" t="s">
        <v>169</v>
      </c>
      <c r="L1" s="7"/>
      <c r="N1" s="7" t="s">
        <v>170</v>
      </c>
      <c r="O1" s="7"/>
      <c r="Q1" s="7" t="s">
        <v>190</v>
      </c>
      <c r="R1" s="7"/>
    </row>
    <row r="2" spans="2:18" ht="16.5" thickTop="1" thickBot="1">
      <c r="B2" s="12" t="s">
        <v>208</v>
      </c>
      <c r="C2" s="12" t="s">
        <v>173</v>
      </c>
      <c r="D2" s="12" t="s">
        <v>209</v>
      </c>
      <c r="E2" s="12" t="s">
        <v>210</v>
      </c>
      <c r="F2" s="12" t="s">
        <v>211</v>
      </c>
      <c r="Q2" s="12" t="s">
        <v>171</v>
      </c>
      <c r="R2" s="12" t="s">
        <v>172</v>
      </c>
    </row>
    <row r="3" spans="2:18" ht="16.5" thickTop="1" thickBot="1">
      <c r="B3" s="11" t="s">
        <v>219</v>
      </c>
      <c r="C3" s="11" t="s">
        <v>84</v>
      </c>
      <c r="D3" s="11">
        <v>1.0621</v>
      </c>
      <c r="E3" s="11">
        <v>4.0000000000000002E-4</v>
      </c>
      <c r="F3" s="11">
        <v>0.15631999999999999</v>
      </c>
      <c r="H3" s="13" t="s">
        <v>164</v>
      </c>
      <c r="I3" s="13">
        <f>R3</f>
        <v>45627</v>
      </c>
      <c r="K3" s="13" t="s">
        <v>164</v>
      </c>
      <c r="L3" s="13">
        <f>R3</f>
        <v>45627</v>
      </c>
      <c r="N3" s="13" t="s">
        <v>164</v>
      </c>
      <c r="O3" s="13">
        <f>R3</f>
        <v>45627</v>
      </c>
      <c r="Q3" s="13" t="s">
        <v>212</v>
      </c>
      <c r="R3" s="13">
        <v>45627</v>
      </c>
    </row>
    <row r="4" spans="2:18" ht="16.5" thickTop="1" thickBot="1">
      <c r="B4" s="11" t="s">
        <v>219</v>
      </c>
      <c r="C4" s="11" t="s">
        <v>220</v>
      </c>
      <c r="D4" s="11">
        <v>1.0401</v>
      </c>
      <c r="E4" s="11">
        <v>4.0000000000000002E-4</v>
      </c>
      <c r="F4" s="11">
        <v>0.15499000000000002</v>
      </c>
      <c r="H4" s="13" t="s">
        <v>175</v>
      </c>
      <c r="I4" s="11">
        <f>R4</f>
        <v>1.0422</v>
      </c>
      <c r="Q4" s="13" t="s">
        <v>213</v>
      </c>
      <c r="R4" s="11">
        <v>1.0422</v>
      </c>
    </row>
    <row r="5" spans="2:18" ht="16.5" thickTop="1" thickBot="1">
      <c r="B5" s="11" t="s">
        <v>219</v>
      </c>
      <c r="C5" s="11" t="s">
        <v>84</v>
      </c>
      <c r="D5" s="11">
        <v>1.0599000000000001</v>
      </c>
      <c r="E5" s="11">
        <v>6.9999999999999999E-4</v>
      </c>
      <c r="F5" s="11">
        <v>0.15523999999999999</v>
      </c>
      <c r="H5" s="13" t="s">
        <v>176</v>
      </c>
      <c r="I5" s="13" t="str">
        <f>Enum!B55</f>
        <v>LINEARINTERPOLATION</v>
      </c>
      <c r="Q5" s="13" t="s">
        <v>214</v>
      </c>
      <c r="R5" s="13" t="b">
        <v>1</v>
      </c>
    </row>
    <row r="6" spans="2:18" ht="16.5" thickTop="1" thickBot="1">
      <c r="B6" s="11" t="s">
        <v>219</v>
      </c>
      <c r="C6" s="11" t="s">
        <v>220</v>
      </c>
      <c r="D6" s="11">
        <v>1.0423</v>
      </c>
      <c r="E6" s="11">
        <v>6.9999999999999999E-4</v>
      </c>
      <c r="F6" s="11">
        <v>0.15368000000000001</v>
      </c>
      <c r="H6" s="13" t="s">
        <v>177</v>
      </c>
      <c r="I6" s="13" t="str">
        <f>Calendar!D4</f>
        <v>McpCalendar@50</v>
      </c>
      <c r="Q6" s="13" t="s">
        <v>169</v>
      </c>
      <c r="R6" s="14" t="str">
        <f>L37</f>
        <v>McpYieldCurve@19</v>
      </c>
    </row>
    <row r="7" spans="2:18" ht="16.5" thickTop="1" thickBot="1">
      <c r="B7" s="11" t="s">
        <v>219</v>
      </c>
      <c r="C7" s="11" t="s">
        <v>84</v>
      </c>
      <c r="D7" s="11">
        <v>1.0582</v>
      </c>
      <c r="E7" s="11">
        <v>1E-3</v>
      </c>
      <c r="F7" s="11">
        <v>0.15423999999999999</v>
      </c>
      <c r="H7" s="13" t="s">
        <v>178</v>
      </c>
      <c r="I7" s="11">
        <v>10000</v>
      </c>
      <c r="Q7" s="13" t="s">
        <v>170</v>
      </c>
      <c r="R7" s="14" t="str">
        <f>O37</f>
        <v>McpYieldCurve@17</v>
      </c>
    </row>
    <row r="8" spans="2:18" ht="16.5" thickTop="1" thickBot="1">
      <c r="B8" s="11" t="s">
        <v>219</v>
      </c>
      <c r="C8" s="11" t="s">
        <v>220</v>
      </c>
      <c r="D8" s="11">
        <v>1.0439000000000001</v>
      </c>
      <c r="E8" s="11">
        <v>8.9999999999999998E-4</v>
      </c>
      <c r="F8" s="11">
        <v>0.15253</v>
      </c>
      <c r="Q8" s="13" t="s">
        <v>168</v>
      </c>
      <c r="R8" s="14" t="str">
        <f>I37</f>
        <v>McpFXForwardPointsCurve@7</v>
      </c>
    </row>
    <row r="9" spans="2:18" ht="16.5" thickTop="1" thickBot="1">
      <c r="B9" s="11" t="s">
        <v>219</v>
      </c>
      <c r="C9" s="11" t="s">
        <v>84</v>
      </c>
      <c r="D9" s="11">
        <v>1.0567</v>
      </c>
      <c r="E9" s="11">
        <v>1.2999999999999999E-3</v>
      </c>
      <c r="F9" s="11">
        <v>0.15340999999999999</v>
      </c>
      <c r="H9" t="str">
        <f>H1&amp;"Data"</f>
        <v>fxForwardCurveData</v>
      </c>
      <c r="K9" t="str">
        <f>K1&amp;"Data"</f>
        <v>domesticCurveData</v>
      </c>
      <c r="N9" t="str">
        <f>N1&amp;"Data"</f>
        <v>foreignCurveData</v>
      </c>
      <c r="Q9" s="13" t="s">
        <v>188</v>
      </c>
      <c r="R9" s="13" t="s">
        <v>182</v>
      </c>
    </row>
    <row r="10" spans="2:18" ht="16.5" thickTop="1" thickBot="1">
      <c r="B10" s="11" t="s">
        <v>219</v>
      </c>
      <c r="C10" s="11" t="s">
        <v>220</v>
      </c>
      <c r="D10" s="11">
        <v>1.0454000000000001</v>
      </c>
      <c r="E10" s="11">
        <v>1.2999999999999999E-3</v>
      </c>
      <c r="F10" s="11">
        <v>0.15167</v>
      </c>
      <c r="H10" s="12" t="s">
        <v>166</v>
      </c>
      <c r="I10" s="12" t="s">
        <v>174</v>
      </c>
      <c r="K10" s="12" t="s">
        <v>166</v>
      </c>
      <c r="L10" s="12" t="s">
        <v>179</v>
      </c>
      <c r="N10" s="12" t="s">
        <v>166</v>
      </c>
      <c r="O10" s="12" t="s">
        <v>179</v>
      </c>
      <c r="Q10" s="13" t="s">
        <v>189</v>
      </c>
      <c r="R10" s="13" t="s">
        <v>263</v>
      </c>
    </row>
    <row r="11" spans="2:18" ht="16.5" thickTop="1" thickBot="1">
      <c r="B11" s="11" t="s">
        <v>219</v>
      </c>
      <c r="C11" s="11" t="s">
        <v>84</v>
      </c>
      <c r="D11" s="11">
        <v>1.0553999999999999</v>
      </c>
      <c r="E11" s="11">
        <v>1.6000000000000001E-3</v>
      </c>
      <c r="F11" s="11">
        <v>0.15282000000000001</v>
      </c>
      <c r="H11" s="11" t="s">
        <v>243</v>
      </c>
      <c r="I11" s="11">
        <v>0.42899999999999999</v>
      </c>
      <c r="K11" s="11" t="s">
        <v>243</v>
      </c>
      <c r="L11" s="11">
        <v>4.4000000000000004E-2</v>
      </c>
      <c r="N11" s="11" t="s">
        <v>243</v>
      </c>
      <c r="O11" s="11">
        <v>2.98E-2</v>
      </c>
      <c r="Q11" s="13" t="s">
        <v>203</v>
      </c>
      <c r="R11" s="13" t="s">
        <v>261</v>
      </c>
    </row>
    <row r="12" spans="2:18" ht="16.5" thickTop="1" thickBot="1">
      <c r="B12" s="11" t="s">
        <v>219</v>
      </c>
      <c r="C12" s="11" t="s">
        <v>220</v>
      </c>
      <c r="D12" s="11">
        <v>1.0466</v>
      </c>
      <c r="E12" s="11">
        <v>1.6000000000000001E-3</v>
      </c>
      <c r="F12" s="11">
        <v>0.15121999999999999</v>
      </c>
      <c r="H12" s="11" t="s">
        <v>244</v>
      </c>
      <c r="I12" s="11">
        <v>1.8584999999999998</v>
      </c>
      <c r="K12" s="11" t="s">
        <v>244</v>
      </c>
      <c r="L12" s="11">
        <v>4.2849999999999999E-2</v>
      </c>
      <c r="N12" s="11" t="s">
        <v>244</v>
      </c>
      <c r="O12" s="11">
        <v>2.98E-2</v>
      </c>
      <c r="Q12" s="13" t="s">
        <v>215</v>
      </c>
      <c r="R12" s="13"/>
    </row>
    <row r="13" spans="2:18" ht="16.5" thickTop="1" thickBot="1">
      <c r="B13" s="11" t="s">
        <v>219</v>
      </c>
      <c r="C13" s="11" t="s">
        <v>84</v>
      </c>
      <c r="D13" s="11">
        <v>1.0542</v>
      </c>
      <c r="E13" s="11">
        <v>2E-3</v>
      </c>
      <c r="F13" s="11">
        <v>0.15242</v>
      </c>
      <c r="H13" s="11" t="s">
        <v>245</v>
      </c>
      <c r="I13" s="11">
        <v>0.48099999999999998</v>
      </c>
      <c r="K13" s="11" t="s">
        <v>245</v>
      </c>
      <c r="L13" s="11">
        <v>4.2849999999999999E-2</v>
      </c>
      <c r="N13" s="11" t="s">
        <v>245</v>
      </c>
      <c r="O13" s="11">
        <v>2.98E-2</v>
      </c>
      <c r="Q13" s="13" t="s">
        <v>216</v>
      </c>
      <c r="R13" s="13" t="str">
        <f>Calendar!D4</f>
        <v>McpCalendar@50</v>
      </c>
    </row>
    <row r="14" spans="2:18" ht="16.5" thickTop="1" thickBot="1">
      <c r="B14" s="11" t="s">
        <v>219</v>
      </c>
      <c r="C14" s="11" t="s">
        <v>220</v>
      </c>
      <c r="D14" s="11">
        <v>1.0478000000000001</v>
      </c>
      <c r="E14" s="11">
        <v>2E-3</v>
      </c>
      <c r="F14" s="11">
        <v>0.15109999999999998</v>
      </c>
      <c r="H14" s="11" t="s">
        <v>246</v>
      </c>
      <c r="I14" s="11">
        <v>3.09</v>
      </c>
      <c r="K14" s="11" t="s">
        <v>246</v>
      </c>
      <c r="L14" s="11">
        <v>4.4450000000000003E-2</v>
      </c>
      <c r="N14" s="11" t="s">
        <v>246</v>
      </c>
      <c r="O14" s="11">
        <v>3.0099999999999998E-2</v>
      </c>
      <c r="Q14" s="13" t="s">
        <v>217</v>
      </c>
      <c r="R14" s="13" t="str">
        <f>Enum!B20</f>
        <v>Following</v>
      </c>
    </row>
    <row r="15" spans="2:18" ht="16.5" thickTop="1" thickBot="1">
      <c r="B15" s="11" t="s">
        <v>219</v>
      </c>
      <c r="C15" s="11" t="s">
        <v>84</v>
      </c>
      <c r="D15" s="11">
        <v>1.0530999999999999</v>
      </c>
      <c r="E15" s="11">
        <v>2.3999999999999998E-3</v>
      </c>
      <c r="F15" s="11">
        <v>0.15215000000000001</v>
      </c>
      <c r="H15" s="11" t="s">
        <v>247</v>
      </c>
      <c r="I15" s="11">
        <v>5.94</v>
      </c>
      <c r="K15" s="11" t="s">
        <v>247</v>
      </c>
      <c r="L15" s="11">
        <v>4.4399999999999995E-2</v>
      </c>
      <c r="N15" s="11" t="s">
        <v>247</v>
      </c>
      <c r="O15" s="11">
        <v>2.98E-2</v>
      </c>
      <c r="Q15" s="13" t="s">
        <v>218</v>
      </c>
      <c r="R15" s="15">
        <f>_xll.CalendarValueDate(R13,R3)</f>
        <v>45629</v>
      </c>
    </row>
    <row r="16" spans="2:18" ht="16.5" thickTop="1" thickBot="1">
      <c r="B16" s="11" t="s">
        <v>219</v>
      </c>
      <c r="C16" s="11" t="s">
        <v>220</v>
      </c>
      <c r="D16" s="11">
        <v>1.0488999999999999</v>
      </c>
      <c r="E16" s="11">
        <v>2.3999999999999998E-3</v>
      </c>
      <c r="F16" s="11">
        <v>0.15121000000000001</v>
      </c>
      <c r="H16" s="11" t="s">
        <v>248</v>
      </c>
      <c r="I16" s="11">
        <v>8.82</v>
      </c>
      <c r="K16" s="11" t="s">
        <v>248</v>
      </c>
      <c r="L16" s="11">
        <v>4.4199999999999996E-2</v>
      </c>
      <c r="N16" s="11" t="s">
        <v>248</v>
      </c>
      <c r="O16" s="11">
        <v>2.98E-2</v>
      </c>
      <c r="Q16" s="13" t="s">
        <v>207</v>
      </c>
      <c r="R16" s="11">
        <v>3</v>
      </c>
    </row>
    <row r="17" spans="2:18" ht="16.5" thickTop="1" thickBot="1">
      <c r="B17" s="11" t="s">
        <v>219</v>
      </c>
      <c r="C17" s="11" t="s">
        <v>84</v>
      </c>
      <c r="D17" s="11">
        <v>1.052</v>
      </c>
      <c r="E17" s="11">
        <v>2.8E-3</v>
      </c>
      <c r="F17" s="11">
        <v>0.15194000000000002</v>
      </c>
      <c r="H17" s="11" t="s">
        <v>249</v>
      </c>
      <c r="I17" s="11">
        <v>13.41</v>
      </c>
      <c r="K17" s="11" t="s">
        <v>249</v>
      </c>
      <c r="L17" s="11">
        <v>4.4150000000000002E-2</v>
      </c>
      <c r="N17" s="11" t="s">
        <v>249</v>
      </c>
      <c r="O17" s="11">
        <v>3.0499999999999999E-2</v>
      </c>
      <c r="Q17" s="13" t="s">
        <v>199</v>
      </c>
      <c r="R17" s="13" t="b">
        <v>1</v>
      </c>
    </row>
    <row r="18" spans="2:18" ht="16.5" thickTop="1" thickBot="1">
      <c r="B18" s="11" t="s">
        <v>219</v>
      </c>
      <c r="C18" s="11" t="s">
        <v>220</v>
      </c>
      <c r="D18" s="11">
        <v>1.0499000000000001</v>
      </c>
      <c r="E18" s="11">
        <v>2.8999999999999998E-3</v>
      </c>
      <c r="F18" s="11">
        <v>0.15145</v>
      </c>
      <c r="H18" s="11" t="s">
        <v>250</v>
      </c>
      <c r="I18" s="11">
        <v>26.939999999999998</v>
      </c>
      <c r="K18" s="11" t="s">
        <v>250</v>
      </c>
      <c r="L18" s="11">
        <v>4.4450000000000003E-2</v>
      </c>
      <c r="N18" s="11" t="s">
        <v>250</v>
      </c>
      <c r="O18" s="11">
        <v>2.9600000000000001E-2</v>
      </c>
      <c r="R18" s="14" t="str">
        <f>_xll.McpLocalVol(Q3:R17,B2:F393,,,,"VP|HD")</f>
        <v>McpLocalVol@2</v>
      </c>
    </row>
    <row r="19" spans="2:18" ht="16.5" thickTop="1" thickBot="1">
      <c r="B19" s="11" t="s">
        <v>219</v>
      </c>
      <c r="C19" s="11" t="s">
        <v>84</v>
      </c>
      <c r="D19" s="11">
        <v>1.0509999999999999</v>
      </c>
      <c r="E19" s="11">
        <v>3.3E-3</v>
      </c>
      <c r="F19" s="11">
        <v>0.15171999999999999</v>
      </c>
      <c r="H19" s="11" t="s">
        <v>251</v>
      </c>
      <c r="I19" s="11">
        <v>43.14</v>
      </c>
      <c r="K19" s="11" t="s">
        <v>251</v>
      </c>
      <c r="L19" s="11">
        <v>4.4749999999999998E-2</v>
      </c>
      <c r="N19" s="11" t="s">
        <v>251</v>
      </c>
      <c r="O19" s="11">
        <v>2.8900000000000002E-2</v>
      </c>
    </row>
    <row r="20" spans="2:18" ht="16.5" thickTop="1" thickBot="1">
      <c r="B20" s="11" t="s">
        <v>221</v>
      </c>
      <c r="C20" s="11" t="s">
        <v>84</v>
      </c>
      <c r="D20" s="11">
        <v>1.0711999999999999</v>
      </c>
      <c r="E20" s="11">
        <v>6.9999999999999999E-4</v>
      </c>
      <c r="F20" s="11">
        <v>0.10310000000000001</v>
      </c>
      <c r="H20" s="11" t="s">
        <v>252</v>
      </c>
      <c r="I20" s="11">
        <v>60.215000000000003</v>
      </c>
      <c r="K20" s="11" t="s">
        <v>252</v>
      </c>
      <c r="L20" s="11">
        <v>4.4350000000000007E-2</v>
      </c>
      <c r="N20" s="11" t="s">
        <v>252</v>
      </c>
      <c r="O20" s="11">
        <v>2.7999999999999997E-2</v>
      </c>
      <c r="Q20" t="s">
        <v>262</v>
      </c>
      <c r="R20" s="14" t="str">
        <f>_xll.HmReport(R18)</f>
        <v>D:\交易系统改造\python-mcp_std\python-mcp_std\lib\X64\data\xScript\20250110\20250110181447_654-5_LocalVol.md_report.html</v>
      </c>
    </row>
    <row r="21" spans="2:18" ht="16.5" thickTop="1" thickBot="1">
      <c r="B21" s="11" t="s">
        <v>221</v>
      </c>
      <c r="C21" s="11" t="s">
        <v>220</v>
      </c>
      <c r="D21" s="11">
        <v>1.0322</v>
      </c>
      <c r="E21" s="11">
        <v>8.0000000000000004E-4</v>
      </c>
      <c r="F21" s="11">
        <v>0.1056</v>
      </c>
      <c r="H21" s="11" t="s">
        <v>253</v>
      </c>
      <c r="I21" s="11">
        <v>78.97999999999999</v>
      </c>
      <c r="K21" s="11" t="s">
        <v>253</v>
      </c>
      <c r="L21" s="11">
        <v>4.4199999999999996E-2</v>
      </c>
      <c r="N21" s="11" t="s">
        <v>253</v>
      </c>
      <c r="O21" s="11">
        <v>2.7199999999999998E-2</v>
      </c>
      <c r="R21" t="str">
        <f>HYPERLINK(R20,"Open Report!")</f>
        <v>Open Report!</v>
      </c>
    </row>
    <row r="22" spans="2:18" ht="16.5" thickTop="1" thickBot="1">
      <c r="B22" s="11" t="s">
        <v>221</v>
      </c>
      <c r="C22" s="11" t="s">
        <v>84</v>
      </c>
      <c r="D22" s="11">
        <v>1.0673999999999999</v>
      </c>
      <c r="E22" s="11">
        <v>1.1999999999999999E-3</v>
      </c>
      <c r="F22" s="11">
        <v>0.10262</v>
      </c>
      <c r="H22" s="11" t="s">
        <v>254</v>
      </c>
      <c r="I22" s="11">
        <v>97.82</v>
      </c>
      <c r="K22" s="11" t="s">
        <v>254</v>
      </c>
      <c r="L22" s="11">
        <v>4.4050000000000006E-2</v>
      </c>
      <c r="N22" s="11" t="s">
        <v>254</v>
      </c>
      <c r="O22" s="11">
        <v>2.6699999999999998E-2</v>
      </c>
    </row>
    <row r="23" spans="2:18" ht="16.5" thickTop="1" thickBot="1">
      <c r="B23" s="11" t="s">
        <v>221</v>
      </c>
      <c r="C23" s="11" t="s">
        <v>220</v>
      </c>
      <c r="D23" s="11">
        <v>1.0361</v>
      </c>
      <c r="E23" s="11">
        <v>1.1999999999999999E-3</v>
      </c>
      <c r="F23" s="11">
        <v>0.10459500000000001</v>
      </c>
      <c r="H23" s="11" t="s">
        <v>255</v>
      </c>
      <c r="I23" s="11">
        <v>118.25</v>
      </c>
      <c r="K23" s="11" t="s">
        <v>255</v>
      </c>
      <c r="L23" s="11">
        <v>4.4649999999999995E-2</v>
      </c>
      <c r="N23" s="11" t="s">
        <v>255</v>
      </c>
      <c r="O23" s="11">
        <v>2.5300000000000003E-2</v>
      </c>
    </row>
    <row r="24" spans="2:18" ht="16.5" thickTop="1" thickBot="1">
      <c r="B24" s="11" t="s">
        <v>221</v>
      </c>
      <c r="C24" s="11" t="s">
        <v>84</v>
      </c>
      <c r="D24" s="11">
        <v>1.0644</v>
      </c>
      <c r="E24" s="11">
        <v>1.6999999999999999E-3</v>
      </c>
      <c r="F24" s="11">
        <v>0.10217000000000001</v>
      </c>
      <c r="H24" s="11" t="s">
        <v>256</v>
      </c>
      <c r="I24" s="11">
        <v>136.60500000000002</v>
      </c>
      <c r="K24" s="11" t="s">
        <v>256</v>
      </c>
      <c r="L24" s="11">
        <v>4.4649999999999995E-2</v>
      </c>
      <c r="N24" s="11" t="s">
        <v>256</v>
      </c>
      <c r="O24" s="11">
        <v>2.5549999999999996E-2</v>
      </c>
      <c r="R24" s="1"/>
    </row>
    <row r="25" spans="2:18" ht="16.5" thickTop="1" thickBot="1">
      <c r="B25" s="11" t="s">
        <v>221</v>
      </c>
      <c r="C25" s="11" t="s">
        <v>220</v>
      </c>
      <c r="D25" s="11">
        <v>1.0391999999999999</v>
      </c>
      <c r="E25" s="11">
        <v>1.6999999999999999E-3</v>
      </c>
      <c r="F25" s="11">
        <v>0.10367000000000001</v>
      </c>
      <c r="H25" s="11" t="s">
        <v>257</v>
      </c>
      <c r="I25" s="11">
        <v>155.54000000000002</v>
      </c>
      <c r="K25" s="11" t="s">
        <v>257</v>
      </c>
      <c r="L25" s="11">
        <v>4.6400000000000004E-2</v>
      </c>
      <c r="N25" s="11" t="s">
        <v>257</v>
      </c>
      <c r="O25" s="11">
        <v>2.6099999999999998E-2</v>
      </c>
    </row>
    <row r="26" spans="2:18" ht="16.5" thickTop="1" thickBot="1">
      <c r="B26" s="11" t="s">
        <v>221</v>
      </c>
      <c r="C26" s="11" t="s">
        <v>84</v>
      </c>
      <c r="D26" s="11">
        <v>1.0618000000000001</v>
      </c>
      <c r="E26" s="11">
        <v>2.2000000000000001E-3</v>
      </c>
      <c r="F26" s="11">
        <v>0.10181</v>
      </c>
      <c r="H26" s="11" t="s">
        <v>258</v>
      </c>
      <c r="I26" s="11">
        <v>176.01</v>
      </c>
      <c r="K26" s="11" t="s">
        <v>258</v>
      </c>
      <c r="L26" s="11">
        <v>4.4850000000000001E-2</v>
      </c>
      <c r="N26" s="11" t="s">
        <v>258</v>
      </c>
      <c r="O26" s="11">
        <v>2.5499999999999998E-2</v>
      </c>
    </row>
    <row r="27" spans="2:18" ht="16.5" thickTop="1" thickBot="1">
      <c r="B27" s="11" t="s">
        <v>221</v>
      </c>
      <c r="C27" s="11" t="s">
        <v>220</v>
      </c>
      <c r="D27" s="11">
        <v>1.0417000000000001</v>
      </c>
      <c r="E27" s="11">
        <v>2.3E-3</v>
      </c>
      <c r="F27" s="11">
        <v>0.10289</v>
      </c>
      <c r="H27" s="11" t="s">
        <v>259</v>
      </c>
      <c r="I27" s="11">
        <v>194.51499999999999</v>
      </c>
      <c r="K27" s="11" t="s">
        <v>259</v>
      </c>
      <c r="L27" s="11">
        <v>4.4950000000000004E-2</v>
      </c>
      <c r="N27" s="11" t="s">
        <v>259</v>
      </c>
      <c r="O27" s="11">
        <v>2.3349999999999999E-2</v>
      </c>
    </row>
    <row r="28" spans="2:18" ht="16.5" thickTop="1" thickBot="1">
      <c r="B28" s="11" t="s">
        <v>221</v>
      </c>
      <c r="C28" s="11" t="s">
        <v>84</v>
      </c>
      <c r="D28" s="11">
        <v>1.0596000000000001</v>
      </c>
      <c r="E28" s="11">
        <v>2.8E-3</v>
      </c>
      <c r="F28" s="11">
        <v>0.10156999999999999</v>
      </c>
      <c r="H28" s="11" t="s">
        <v>260</v>
      </c>
      <c r="I28" s="11">
        <v>215.51499999999999</v>
      </c>
      <c r="K28" s="11" t="s">
        <v>260</v>
      </c>
      <c r="L28" s="11">
        <v>4.5449999999999997E-2</v>
      </c>
      <c r="N28" s="11" t="s">
        <v>260</v>
      </c>
      <c r="O28" s="11">
        <v>2.58E-2</v>
      </c>
    </row>
    <row r="29" spans="2:18" ht="16.5" thickTop="1" thickBot="1">
      <c r="B29" s="11" t="s">
        <v>221</v>
      </c>
      <c r="C29" s="11" t="s">
        <v>220</v>
      </c>
      <c r="D29" s="11">
        <v>1.044</v>
      </c>
      <c r="E29" s="11">
        <v>2.8999999999999998E-3</v>
      </c>
      <c r="F29" s="11">
        <v>0.10231999999999999</v>
      </c>
      <c r="H29" s="11" t="s">
        <v>167</v>
      </c>
      <c r="I29" s="11">
        <v>445.47</v>
      </c>
      <c r="K29" s="11" t="s">
        <v>167</v>
      </c>
      <c r="L29" s="11">
        <v>4.3250000000000004E-2</v>
      </c>
      <c r="N29" s="11" t="s">
        <v>167</v>
      </c>
      <c r="O29" s="11">
        <v>2.6500000000000003E-2</v>
      </c>
    </row>
    <row r="30" spans="2:18" ht="16.5" thickTop="1" thickBot="1">
      <c r="B30" s="11" t="s">
        <v>221</v>
      </c>
      <c r="C30" s="11" t="s">
        <v>84</v>
      </c>
      <c r="D30" s="11">
        <v>1.0575000000000001</v>
      </c>
      <c r="E30" s="11">
        <v>3.5000000000000001E-3</v>
      </c>
      <c r="F30" s="11">
        <v>0.10143000000000001</v>
      </c>
    </row>
    <row r="31" spans="2:18" ht="16.5" thickTop="1" thickBot="1">
      <c r="B31" s="11" t="s">
        <v>221</v>
      </c>
      <c r="C31" s="11" t="s">
        <v>220</v>
      </c>
      <c r="D31" s="11">
        <v>1.0461</v>
      </c>
      <c r="E31" s="11">
        <v>3.5999999999999999E-3</v>
      </c>
      <c r="F31" s="11">
        <v>0.10194</v>
      </c>
    </row>
    <row r="32" spans="2:18" ht="16.5" thickTop="1" thickBot="1">
      <c r="B32" s="11" t="s">
        <v>221</v>
      </c>
      <c r="C32" s="11" t="s">
        <v>84</v>
      </c>
      <c r="D32" s="11">
        <v>1.0555000000000001</v>
      </c>
      <c r="E32" s="11">
        <v>4.1999999999999997E-3</v>
      </c>
      <c r="F32" s="11">
        <v>0.10138</v>
      </c>
    </row>
    <row r="33" spans="2:15" ht="16.5" thickTop="1" thickBot="1">
      <c r="B33" s="11" t="s">
        <v>221</v>
      </c>
      <c r="C33" s="11" t="s">
        <v>220</v>
      </c>
      <c r="D33" s="11">
        <v>1.048</v>
      </c>
      <c r="E33" s="11">
        <v>4.3E-3</v>
      </c>
      <c r="F33" s="11">
        <v>0.10169</v>
      </c>
    </row>
    <row r="34" spans="2:15" ht="16.5" thickTop="1" thickBot="1">
      <c r="B34" s="11" t="s">
        <v>221</v>
      </c>
      <c r="C34" s="11" t="s">
        <v>84</v>
      </c>
      <c r="D34" s="11">
        <v>1.0536000000000001</v>
      </c>
      <c r="E34" s="11">
        <v>5.0000000000000001E-3</v>
      </c>
      <c r="F34" s="11">
        <v>0.10138999999999999</v>
      </c>
    </row>
    <row r="35" spans="2:15" ht="16.5" thickTop="1" thickBot="1">
      <c r="B35" s="11" t="s">
        <v>221</v>
      </c>
      <c r="C35" s="11" t="s">
        <v>220</v>
      </c>
      <c r="D35" s="11">
        <v>1.0499000000000001</v>
      </c>
      <c r="E35" s="11">
        <v>5.1000000000000004E-3</v>
      </c>
      <c r="F35" s="11">
        <v>0.10154000000000001</v>
      </c>
    </row>
    <row r="36" spans="2:15" ht="16.5" thickTop="1" thickBot="1">
      <c r="B36" s="11" t="s">
        <v>221</v>
      </c>
      <c r="C36" s="11" t="s">
        <v>84</v>
      </c>
      <c r="D36" s="11">
        <v>1.0518000000000001</v>
      </c>
      <c r="E36" s="11">
        <v>5.8999999999999999E-3</v>
      </c>
      <c r="F36" s="11">
        <v>0.10145</v>
      </c>
    </row>
    <row r="37" spans="2:15" ht="16.5" thickTop="1" thickBot="1">
      <c r="B37" s="11" t="s">
        <v>222</v>
      </c>
      <c r="C37" s="11" t="s">
        <v>84</v>
      </c>
      <c r="D37" s="11">
        <v>1.0736000000000001</v>
      </c>
      <c r="E37" s="11">
        <v>8.0000000000000004E-4</v>
      </c>
      <c r="F37" s="11">
        <v>8.2019999999999996E-2</v>
      </c>
      <c r="I37" s="14" t="str">
        <f>_xll.McpFXForwardPointsCurve(H3:I7,H10:I29,,,,"VP|HD")</f>
        <v>McpFXForwardPointsCurve@7</v>
      </c>
      <c r="L37" s="14" t="str">
        <f>_xll.McpYieldCurve(K3:L7,K10:L29,,,,"VP|HD")</f>
        <v>McpYieldCurve@19</v>
      </c>
      <c r="O37" s="14" t="str">
        <f>_xll.McpYieldCurve(N3:O3,N10:O29,,,,"VP|HD")</f>
        <v>McpYieldCurve@17</v>
      </c>
    </row>
    <row r="38" spans="2:15" ht="16.5" thickTop="1" thickBot="1">
      <c r="B38" s="11" t="s">
        <v>222</v>
      </c>
      <c r="C38" s="11" t="s">
        <v>220</v>
      </c>
      <c r="D38" s="11">
        <v>1.0288999999999999</v>
      </c>
      <c r="E38" s="11">
        <v>8.9999999999999998E-4</v>
      </c>
      <c r="F38" s="11">
        <v>8.7620000000000003E-2</v>
      </c>
    </row>
    <row r="39" spans="2:15" ht="16.5" thickTop="1" thickBot="1">
      <c r="B39" s="11" t="s">
        <v>222</v>
      </c>
      <c r="C39" s="11" t="s">
        <v>84</v>
      </c>
      <c r="D39" s="11">
        <v>1.0693999999999999</v>
      </c>
      <c r="E39" s="11">
        <v>1.2999999999999999E-3</v>
      </c>
      <c r="F39" s="11">
        <v>8.1880000000000008E-2</v>
      </c>
    </row>
    <row r="40" spans="2:15" ht="16.5" thickTop="1" thickBot="1">
      <c r="B40" s="11" t="s">
        <v>222</v>
      </c>
      <c r="C40" s="11" t="s">
        <v>220</v>
      </c>
      <c r="D40" s="11">
        <v>1.0336000000000001</v>
      </c>
      <c r="E40" s="11">
        <v>1.4E-3</v>
      </c>
      <c r="F40" s="11">
        <v>8.6195000000000008E-2</v>
      </c>
    </row>
    <row r="41" spans="2:15" ht="16.5" thickTop="1" thickBot="1">
      <c r="B41" s="11" t="s">
        <v>222</v>
      </c>
      <c r="C41" s="11" t="s">
        <v>84</v>
      </c>
      <c r="D41" s="11">
        <v>1.0660000000000001</v>
      </c>
      <c r="E41" s="11">
        <v>1.9E-3</v>
      </c>
      <c r="F41" s="11">
        <v>8.1759999999999999E-2</v>
      </c>
    </row>
    <row r="42" spans="2:15" ht="16.5" thickTop="1" thickBot="1">
      <c r="B42" s="11" t="s">
        <v>222</v>
      </c>
      <c r="C42" s="11" t="s">
        <v>220</v>
      </c>
      <c r="D42" s="11">
        <v>1.0371999999999999</v>
      </c>
      <c r="E42" s="11">
        <v>2E-3</v>
      </c>
      <c r="F42" s="11">
        <v>8.4890000000000007E-2</v>
      </c>
    </row>
    <row r="43" spans="2:15" ht="16.5" thickTop="1" thickBot="1">
      <c r="B43" s="11" t="s">
        <v>222</v>
      </c>
      <c r="C43" s="11" t="s">
        <v>84</v>
      </c>
      <c r="D43" s="11">
        <v>1.0630999999999999</v>
      </c>
      <c r="E43" s="11">
        <v>2.5000000000000001E-3</v>
      </c>
      <c r="F43" s="11">
        <v>8.1684999999999994E-2</v>
      </c>
    </row>
    <row r="44" spans="2:15" ht="16.5" thickTop="1" thickBot="1">
      <c r="B44" s="11" t="s">
        <v>222</v>
      </c>
      <c r="C44" s="11" t="s">
        <v>220</v>
      </c>
      <c r="D44" s="11">
        <v>1.0402</v>
      </c>
      <c r="E44" s="11">
        <v>2.5999999999999999E-3</v>
      </c>
      <c r="F44" s="11">
        <v>8.3804999999999991E-2</v>
      </c>
    </row>
    <row r="45" spans="2:15" ht="16.5" thickTop="1" thickBot="1">
      <c r="B45" s="11" t="s">
        <v>222</v>
      </c>
      <c r="C45" s="11" t="s">
        <v>84</v>
      </c>
      <c r="D45" s="11">
        <v>1.0606</v>
      </c>
      <c r="E45" s="11">
        <v>3.2000000000000002E-3</v>
      </c>
      <c r="F45" s="11">
        <v>8.1649999999999986E-2</v>
      </c>
    </row>
    <row r="46" spans="2:15" ht="16.5" thickTop="1" thickBot="1">
      <c r="B46" s="11" t="s">
        <v>222</v>
      </c>
      <c r="C46" s="11" t="s">
        <v>220</v>
      </c>
      <c r="D46" s="11">
        <v>1.0428999999999999</v>
      </c>
      <c r="E46" s="11">
        <v>3.3E-3</v>
      </c>
      <c r="F46" s="11">
        <v>8.3030000000000007E-2</v>
      </c>
    </row>
    <row r="47" spans="2:15" ht="16.5" thickTop="1" thickBot="1">
      <c r="B47" s="11" t="s">
        <v>222</v>
      </c>
      <c r="C47" s="11" t="s">
        <v>84</v>
      </c>
      <c r="D47" s="11">
        <v>1.0583</v>
      </c>
      <c r="E47" s="11">
        <v>4.0000000000000001E-3</v>
      </c>
      <c r="F47" s="11">
        <v>8.1664999999999988E-2</v>
      </c>
    </row>
    <row r="48" spans="2:15" ht="16.5" thickTop="1" thickBot="1">
      <c r="B48" s="11" t="s">
        <v>222</v>
      </c>
      <c r="C48" s="11" t="s">
        <v>220</v>
      </c>
      <c r="D48" s="11">
        <v>1.0451999999999999</v>
      </c>
      <c r="E48" s="11">
        <v>4.1000000000000003E-3</v>
      </c>
      <c r="F48" s="11">
        <v>8.252000000000001E-2</v>
      </c>
    </row>
    <row r="49" spans="2:6" ht="16.5" thickTop="1" thickBot="1">
      <c r="B49" s="11" t="s">
        <v>222</v>
      </c>
      <c r="C49" s="11" t="s">
        <v>84</v>
      </c>
      <c r="D49" s="11">
        <v>1.056</v>
      </c>
      <c r="E49" s="11">
        <v>4.7999999999999996E-3</v>
      </c>
      <c r="F49" s="11">
        <v>8.1720000000000001E-2</v>
      </c>
    </row>
    <row r="50" spans="2:6" ht="16.5" thickTop="1" thickBot="1">
      <c r="B50" s="11" t="s">
        <v>222</v>
      </c>
      <c r="C50" s="11" t="s">
        <v>220</v>
      </c>
      <c r="D50" s="11">
        <v>1.0475000000000001</v>
      </c>
      <c r="E50" s="11">
        <v>4.8999999999999998E-3</v>
      </c>
      <c r="F50" s="11">
        <v>8.2205E-2</v>
      </c>
    </row>
    <row r="51" spans="2:6" ht="16.5" thickTop="1" thickBot="1">
      <c r="B51" s="11" t="s">
        <v>222</v>
      </c>
      <c r="C51" s="11" t="s">
        <v>84</v>
      </c>
      <c r="D51" s="11">
        <v>1.0539000000000001</v>
      </c>
      <c r="E51" s="11">
        <v>5.7000000000000002E-3</v>
      </c>
      <c r="F51" s="11">
        <v>8.1805000000000003E-2</v>
      </c>
    </row>
    <row r="52" spans="2:6" ht="16.5" thickTop="1" thickBot="1">
      <c r="B52" s="11" t="s">
        <v>222</v>
      </c>
      <c r="C52" s="11" t="s">
        <v>220</v>
      </c>
      <c r="D52" s="11">
        <v>1.0497000000000001</v>
      </c>
      <c r="E52" s="11">
        <v>5.7999999999999996E-3</v>
      </c>
      <c r="F52" s="11">
        <v>8.2014999999999991E-2</v>
      </c>
    </row>
    <row r="53" spans="2:6" ht="16.5" thickTop="1" thickBot="1">
      <c r="B53" s="11" t="s">
        <v>222</v>
      </c>
      <c r="C53" s="11" t="s">
        <v>84</v>
      </c>
      <c r="D53" s="11">
        <v>1.0517000000000001</v>
      </c>
      <c r="E53" s="11">
        <v>6.7000000000000002E-3</v>
      </c>
      <c r="F53" s="11">
        <v>8.1900000000000001E-2</v>
      </c>
    </row>
    <row r="54" spans="2:6" ht="16.5" thickTop="1" thickBot="1">
      <c r="B54" s="11" t="s">
        <v>223</v>
      </c>
      <c r="C54" s="11" t="s">
        <v>84</v>
      </c>
      <c r="D54" s="11">
        <v>1.0768</v>
      </c>
      <c r="E54" s="11">
        <v>8.9999999999999998E-4</v>
      </c>
      <c r="F54" s="11">
        <v>7.6344999999999996E-2</v>
      </c>
    </row>
    <row r="55" spans="2:6" ht="16.5" thickTop="1" thickBot="1">
      <c r="B55" s="11" t="s">
        <v>223</v>
      </c>
      <c r="C55" s="11" t="s">
        <v>220</v>
      </c>
      <c r="D55" s="11">
        <v>1.0247999999999999</v>
      </c>
      <c r="E55" s="11">
        <v>1.1000000000000001E-3</v>
      </c>
      <c r="F55" s="11">
        <v>8.4689999999999988E-2</v>
      </c>
    </row>
    <row r="56" spans="2:6" ht="16.5" thickTop="1" thickBot="1">
      <c r="B56" s="11" t="s">
        <v>223</v>
      </c>
      <c r="C56" s="11" t="s">
        <v>84</v>
      </c>
      <c r="D56" s="11">
        <v>1.0719000000000001</v>
      </c>
      <c r="E56" s="11">
        <v>1.5E-3</v>
      </c>
      <c r="F56" s="11">
        <v>7.6335E-2</v>
      </c>
    </row>
    <row r="57" spans="2:6" ht="16.5" thickTop="1" thickBot="1">
      <c r="B57" s="11" t="s">
        <v>223</v>
      </c>
      <c r="C57" s="11" t="s">
        <v>220</v>
      </c>
      <c r="D57" s="11">
        <v>1.0303</v>
      </c>
      <c r="E57" s="11">
        <v>1.6999999999999999E-3</v>
      </c>
      <c r="F57" s="11">
        <v>8.3074999999999996E-2</v>
      </c>
    </row>
    <row r="58" spans="2:6" ht="16.5" thickTop="1" thickBot="1">
      <c r="B58" s="11" t="s">
        <v>223</v>
      </c>
      <c r="C58" s="11" t="s">
        <v>84</v>
      </c>
      <c r="D58" s="11">
        <v>1.0681</v>
      </c>
      <c r="E58" s="11">
        <v>2.2000000000000001E-3</v>
      </c>
      <c r="F58" s="11">
        <v>7.6350000000000001E-2</v>
      </c>
    </row>
    <row r="59" spans="2:6" ht="16.5" thickTop="1" thickBot="1">
      <c r="B59" s="11" t="s">
        <v>223</v>
      </c>
      <c r="C59" s="11" t="s">
        <v>220</v>
      </c>
      <c r="D59" s="11">
        <v>1.0346</v>
      </c>
      <c r="E59" s="11">
        <v>2.3999999999999998E-3</v>
      </c>
      <c r="F59" s="11">
        <v>8.158E-2</v>
      </c>
    </row>
    <row r="60" spans="2:6" ht="16.5" thickTop="1" thickBot="1">
      <c r="B60" s="11" t="s">
        <v>223</v>
      </c>
      <c r="C60" s="11" t="s">
        <v>84</v>
      </c>
      <c r="D60" s="11">
        <v>1.0648</v>
      </c>
      <c r="E60" s="11">
        <v>2.8999999999999998E-3</v>
      </c>
      <c r="F60" s="11">
        <v>7.6399999999999996E-2</v>
      </c>
    </row>
    <row r="61" spans="2:6" ht="16.5" thickTop="1" thickBot="1">
      <c r="B61" s="11" t="s">
        <v>223</v>
      </c>
      <c r="C61" s="11" t="s">
        <v>220</v>
      </c>
      <c r="D61" s="11">
        <v>1.0383</v>
      </c>
      <c r="E61" s="11">
        <v>3.0999999999999999E-3</v>
      </c>
      <c r="F61" s="11">
        <v>8.0299999999999996E-2</v>
      </c>
    </row>
    <row r="62" spans="2:6" ht="16.5" thickTop="1" thickBot="1">
      <c r="B62" s="11" t="s">
        <v>223</v>
      </c>
      <c r="C62" s="11" t="s">
        <v>84</v>
      </c>
      <c r="D62" s="11">
        <v>1.0619000000000001</v>
      </c>
      <c r="E62" s="11">
        <v>3.5999999999999999E-3</v>
      </c>
      <c r="F62" s="11">
        <v>7.6499999999999999E-2</v>
      </c>
    </row>
    <row r="63" spans="2:6" ht="16.5" thickTop="1" thickBot="1">
      <c r="B63" s="11" t="s">
        <v>223</v>
      </c>
      <c r="C63" s="11" t="s">
        <v>220</v>
      </c>
      <c r="D63" s="11">
        <v>1.0414000000000001</v>
      </c>
      <c r="E63" s="11">
        <v>3.8999999999999998E-3</v>
      </c>
      <c r="F63" s="11">
        <v>7.9314999999999997E-2</v>
      </c>
    </row>
    <row r="64" spans="2:6" ht="16.5" thickTop="1" thickBot="1">
      <c r="B64" s="11" t="s">
        <v>223</v>
      </c>
      <c r="C64" s="11" t="s">
        <v>84</v>
      </c>
      <c r="D64" s="11">
        <v>1.0591999999999999</v>
      </c>
      <c r="E64" s="11">
        <v>4.4999999999999997E-3</v>
      </c>
      <c r="F64" s="11">
        <v>7.6655000000000001E-2</v>
      </c>
    </row>
    <row r="65" spans="2:6" ht="16.5" thickTop="1" thickBot="1">
      <c r="B65" s="11" t="s">
        <v>223</v>
      </c>
      <c r="C65" s="11" t="s">
        <v>220</v>
      </c>
      <c r="D65" s="11">
        <v>1.0442</v>
      </c>
      <c r="E65" s="11">
        <v>4.7000000000000002E-3</v>
      </c>
      <c r="F65" s="11">
        <v>7.8589999999999993E-2</v>
      </c>
    </row>
    <row r="66" spans="2:6" ht="16.5" thickTop="1" thickBot="1">
      <c r="B66" s="11" t="s">
        <v>223</v>
      </c>
      <c r="C66" s="11" t="s">
        <v>84</v>
      </c>
      <c r="D66" s="11">
        <v>1.0566</v>
      </c>
      <c r="E66" s="11">
        <v>5.4999999999999997E-3</v>
      </c>
      <c r="F66" s="11">
        <v>7.6855000000000007E-2</v>
      </c>
    </row>
    <row r="67" spans="2:6" ht="16.5" thickTop="1" thickBot="1">
      <c r="B67" s="11" t="s">
        <v>223</v>
      </c>
      <c r="C67" s="11" t="s">
        <v>220</v>
      </c>
      <c r="D67" s="11">
        <v>1.0468</v>
      </c>
      <c r="E67" s="11">
        <v>5.7000000000000002E-3</v>
      </c>
      <c r="F67" s="11">
        <v>7.8060000000000004E-2</v>
      </c>
    </row>
    <row r="68" spans="2:6" ht="16.5" thickTop="1" thickBot="1">
      <c r="B68" s="11" t="s">
        <v>223</v>
      </c>
      <c r="C68" s="11" t="s">
        <v>84</v>
      </c>
      <c r="D68" s="11">
        <v>1.0542</v>
      </c>
      <c r="E68" s="11">
        <v>6.4999999999999997E-3</v>
      </c>
      <c r="F68" s="11">
        <v>7.7100000000000002E-2</v>
      </c>
    </row>
    <row r="69" spans="2:6" ht="16.5" thickTop="1" thickBot="1">
      <c r="B69" s="11" t="s">
        <v>223</v>
      </c>
      <c r="C69" s="11" t="s">
        <v>220</v>
      </c>
      <c r="D69" s="11">
        <v>1.0494000000000001</v>
      </c>
      <c r="E69" s="11">
        <v>6.7000000000000002E-3</v>
      </c>
      <c r="F69" s="11">
        <v>7.7674999999999994E-2</v>
      </c>
    </row>
    <row r="70" spans="2:6" ht="16.5" thickTop="1" thickBot="1">
      <c r="B70" s="11" t="s">
        <v>223</v>
      </c>
      <c r="C70" s="11" t="s">
        <v>84</v>
      </c>
      <c r="D70" s="11">
        <v>1.0518000000000001</v>
      </c>
      <c r="E70" s="11">
        <v>7.7000000000000002E-3</v>
      </c>
      <c r="F70" s="11">
        <v>7.7365000000000003E-2</v>
      </c>
    </row>
    <row r="71" spans="2:6" ht="16.5" thickTop="1" thickBot="1">
      <c r="B71" s="11" t="s">
        <v>224</v>
      </c>
      <c r="C71" s="11" t="s">
        <v>84</v>
      </c>
      <c r="D71" s="11">
        <v>1.0819000000000001</v>
      </c>
      <c r="E71" s="11">
        <v>1.1000000000000001E-3</v>
      </c>
      <c r="F71" s="11">
        <v>7.1929999999999994E-2</v>
      </c>
    </row>
    <row r="72" spans="2:6" ht="16.5" thickTop="1" thickBot="1">
      <c r="B72" s="11" t="s">
        <v>224</v>
      </c>
      <c r="C72" s="11" t="s">
        <v>220</v>
      </c>
      <c r="D72" s="11">
        <v>1.0195000000000001</v>
      </c>
      <c r="E72" s="11">
        <v>1.2999999999999999E-3</v>
      </c>
      <c r="F72" s="11">
        <v>8.2479999999999998E-2</v>
      </c>
    </row>
    <row r="73" spans="2:6" ht="16.5" thickTop="1" thickBot="1">
      <c r="B73" s="11" t="s">
        <v>224</v>
      </c>
      <c r="C73" s="11" t="s">
        <v>84</v>
      </c>
      <c r="D73" s="11">
        <v>1.0762</v>
      </c>
      <c r="E73" s="11">
        <v>1.8E-3</v>
      </c>
      <c r="F73" s="11">
        <v>7.2024999999999992E-2</v>
      </c>
    </row>
    <row r="74" spans="2:6" ht="16.5" thickTop="1" thickBot="1">
      <c r="B74" s="11" t="s">
        <v>224</v>
      </c>
      <c r="C74" s="11" t="s">
        <v>220</v>
      </c>
      <c r="D74" s="11">
        <v>1.0263</v>
      </c>
      <c r="E74" s="11">
        <v>2E-3</v>
      </c>
      <c r="F74" s="11">
        <v>8.0710000000000004E-2</v>
      </c>
    </row>
    <row r="75" spans="2:6" ht="16.5" thickTop="1" thickBot="1">
      <c r="B75" s="11" t="s">
        <v>224</v>
      </c>
      <c r="C75" s="11" t="s">
        <v>84</v>
      </c>
      <c r="D75" s="11">
        <v>1.0717000000000001</v>
      </c>
      <c r="E75" s="11">
        <v>2.5999999999999999E-3</v>
      </c>
      <c r="F75" s="11">
        <v>7.214000000000001E-2</v>
      </c>
    </row>
    <row r="76" spans="2:6" ht="16.5" thickTop="1" thickBot="1">
      <c r="B76" s="11" t="s">
        <v>224</v>
      </c>
      <c r="C76" s="11" t="s">
        <v>220</v>
      </c>
      <c r="D76" s="11">
        <v>1.0316000000000001</v>
      </c>
      <c r="E76" s="11">
        <v>2.8999999999999998E-3</v>
      </c>
      <c r="F76" s="11">
        <v>7.9055E-2</v>
      </c>
    </row>
    <row r="77" spans="2:6" ht="16.5" thickTop="1" thickBot="1">
      <c r="B77" s="11" t="s">
        <v>224</v>
      </c>
      <c r="C77" s="11" t="s">
        <v>84</v>
      </c>
      <c r="D77" s="11">
        <v>1.0679000000000001</v>
      </c>
      <c r="E77" s="11">
        <v>3.3999999999999998E-3</v>
      </c>
      <c r="F77" s="11">
        <v>7.2294999999999998E-2</v>
      </c>
    </row>
    <row r="78" spans="2:6" ht="16.5" thickTop="1" thickBot="1">
      <c r="B78" s="11" t="s">
        <v>224</v>
      </c>
      <c r="C78" s="11" t="s">
        <v>220</v>
      </c>
      <c r="D78" s="11">
        <v>1.036</v>
      </c>
      <c r="E78" s="11">
        <v>3.8E-3</v>
      </c>
      <c r="F78" s="11">
        <v>7.7615000000000003E-2</v>
      </c>
    </row>
    <row r="79" spans="2:6" ht="16.5" thickTop="1" thickBot="1">
      <c r="B79" s="11" t="s">
        <v>224</v>
      </c>
      <c r="C79" s="11" t="s">
        <v>84</v>
      </c>
      <c r="D79" s="11">
        <v>1.0644</v>
      </c>
      <c r="E79" s="11">
        <v>4.4000000000000003E-3</v>
      </c>
      <c r="F79" s="11">
        <v>7.2505E-2</v>
      </c>
    </row>
    <row r="80" spans="2:6" ht="16.5" thickTop="1" thickBot="1">
      <c r="B80" s="11" t="s">
        <v>224</v>
      </c>
      <c r="C80" s="11" t="s">
        <v>220</v>
      </c>
      <c r="D80" s="11">
        <v>1.0398000000000001</v>
      </c>
      <c r="E80" s="11">
        <v>4.7000000000000002E-3</v>
      </c>
      <c r="F80" s="11">
        <v>7.6469999999999996E-2</v>
      </c>
    </row>
    <row r="81" spans="2:6" ht="16.5" thickTop="1" thickBot="1">
      <c r="B81" s="11" t="s">
        <v>224</v>
      </c>
      <c r="C81" s="11" t="s">
        <v>84</v>
      </c>
      <c r="D81" s="11">
        <v>1.0611999999999999</v>
      </c>
      <c r="E81" s="11">
        <v>5.4000000000000003E-3</v>
      </c>
      <c r="F81" s="11">
        <v>7.2774999999999992E-2</v>
      </c>
    </row>
    <row r="82" spans="2:6" ht="16.5" thickTop="1" thickBot="1">
      <c r="B82" s="11" t="s">
        <v>224</v>
      </c>
      <c r="C82" s="11" t="s">
        <v>220</v>
      </c>
      <c r="D82" s="11">
        <v>1.0432999999999999</v>
      </c>
      <c r="E82" s="11">
        <v>5.7000000000000002E-3</v>
      </c>
      <c r="F82" s="11">
        <v>7.5575000000000003E-2</v>
      </c>
    </row>
    <row r="83" spans="2:6" ht="16.5" thickTop="1" thickBot="1">
      <c r="B83" s="11" t="s">
        <v>224</v>
      </c>
      <c r="C83" s="11" t="s">
        <v>84</v>
      </c>
      <c r="D83" s="11">
        <v>1.0582</v>
      </c>
      <c r="E83" s="11">
        <v>6.4999999999999997E-3</v>
      </c>
      <c r="F83" s="11">
        <v>7.3094999999999993E-2</v>
      </c>
    </row>
    <row r="84" spans="2:6" ht="16.5" thickTop="1" thickBot="1">
      <c r="B84" s="11" t="s">
        <v>224</v>
      </c>
      <c r="C84" s="11" t="s">
        <v>220</v>
      </c>
      <c r="D84" s="11">
        <v>1.0464</v>
      </c>
      <c r="E84" s="11">
        <v>6.7999999999999996E-3</v>
      </c>
      <c r="F84" s="11">
        <v>7.4880000000000002E-2</v>
      </c>
    </row>
    <row r="85" spans="2:6" ht="16.5" thickTop="1" thickBot="1">
      <c r="B85" s="11" t="s">
        <v>224</v>
      </c>
      <c r="C85" s="11" t="s">
        <v>84</v>
      </c>
      <c r="D85" s="11">
        <v>1.0551999999999999</v>
      </c>
      <c r="E85" s="11">
        <v>7.7999999999999996E-3</v>
      </c>
      <c r="F85" s="11">
        <v>7.3470000000000008E-2</v>
      </c>
    </row>
    <row r="86" spans="2:6" ht="16.5" thickTop="1" thickBot="1">
      <c r="B86" s="11" t="s">
        <v>224</v>
      </c>
      <c r="C86" s="11" t="s">
        <v>220</v>
      </c>
      <c r="D86" s="11">
        <v>1.0495000000000001</v>
      </c>
      <c r="E86" s="11">
        <v>8.0999999999999996E-3</v>
      </c>
      <c r="F86" s="11">
        <v>7.4325000000000002E-2</v>
      </c>
    </row>
    <row r="87" spans="2:6" ht="16.5" thickTop="1" thickBot="1">
      <c r="B87" s="11" t="s">
        <v>224</v>
      </c>
      <c r="C87" s="11" t="s">
        <v>84</v>
      </c>
      <c r="D87" s="11">
        <v>1.0524</v>
      </c>
      <c r="E87" s="11">
        <v>9.1999999999999998E-3</v>
      </c>
      <c r="F87" s="11">
        <v>7.3874999999999996E-2</v>
      </c>
    </row>
    <row r="88" spans="2:6" ht="16.5" thickTop="1" thickBot="1">
      <c r="B88" s="11" t="s">
        <v>225</v>
      </c>
      <c r="C88" s="11" t="s">
        <v>84</v>
      </c>
      <c r="D88" s="11">
        <v>1.0871999999999999</v>
      </c>
      <c r="E88" s="11">
        <v>1.1999999999999999E-3</v>
      </c>
      <c r="F88" s="11">
        <v>7.2484999999999994E-2</v>
      </c>
    </row>
    <row r="89" spans="2:6" ht="16.5" thickTop="1" thickBot="1">
      <c r="B89" s="11" t="s">
        <v>225</v>
      </c>
      <c r="C89" s="11" t="s">
        <v>220</v>
      </c>
      <c r="D89" s="11">
        <v>1.0152000000000001</v>
      </c>
      <c r="E89" s="11">
        <v>1.5E-3</v>
      </c>
      <c r="F89" s="11">
        <v>8.5459999999999994E-2</v>
      </c>
    </row>
    <row r="90" spans="2:6" ht="16.5" thickTop="1" thickBot="1">
      <c r="B90" s="11" t="s">
        <v>225</v>
      </c>
      <c r="C90" s="11" t="s">
        <v>84</v>
      </c>
      <c r="D90" s="11">
        <v>1.0807</v>
      </c>
      <c r="E90" s="11">
        <v>2E-3</v>
      </c>
      <c r="F90" s="11">
        <v>7.2709999999999997E-2</v>
      </c>
    </row>
    <row r="91" spans="2:6" ht="16.5" thickTop="1" thickBot="1">
      <c r="B91" s="11" t="s">
        <v>225</v>
      </c>
      <c r="C91" s="11" t="s">
        <v>220</v>
      </c>
      <c r="D91" s="11">
        <v>1.0232000000000001</v>
      </c>
      <c r="E91" s="11">
        <v>2.3999999999999998E-3</v>
      </c>
      <c r="F91" s="11">
        <v>8.3379999999999996E-2</v>
      </c>
    </row>
    <row r="92" spans="2:6" ht="16.5" thickTop="1" thickBot="1">
      <c r="B92" s="11" t="s">
        <v>225</v>
      </c>
      <c r="C92" s="11" t="s">
        <v>84</v>
      </c>
      <c r="D92" s="11">
        <v>1.0755999999999999</v>
      </c>
      <c r="E92" s="11">
        <v>2.8999999999999998E-3</v>
      </c>
      <c r="F92" s="11">
        <v>7.2950000000000001E-2</v>
      </c>
    </row>
    <row r="93" spans="2:6" ht="16.5" thickTop="1" thickBot="1">
      <c r="B93" s="11" t="s">
        <v>225</v>
      </c>
      <c r="C93" s="11" t="s">
        <v>220</v>
      </c>
      <c r="D93" s="11">
        <v>1.0294000000000001</v>
      </c>
      <c r="E93" s="11">
        <v>3.3E-3</v>
      </c>
      <c r="F93" s="11">
        <v>8.1434999999999994E-2</v>
      </c>
    </row>
    <row r="94" spans="2:6" ht="16.5" thickTop="1" thickBot="1">
      <c r="B94" s="11" t="s">
        <v>225</v>
      </c>
      <c r="C94" s="11" t="s">
        <v>84</v>
      </c>
      <c r="D94" s="11">
        <v>1.0711999999999999</v>
      </c>
      <c r="E94" s="11">
        <v>3.8999999999999998E-3</v>
      </c>
      <c r="F94" s="11">
        <v>7.3224999999999998E-2</v>
      </c>
    </row>
    <row r="95" spans="2:6" ht="16.5" thickTop="1" thickBot="1">
      <c r="B95" s="11" t="s">
        <v>225</v>
      </c>
      <c r="C95" s="11" t="s">
        <v>220</v>
      </c>
      <c r="D95" s="11">
        <v>1.0345</v>
      </c>
      <c r="E95" s="11">
        <v>4.4000000000000003E-3</v>
      </c>
      <c r="F95" s="11">
        <v>7.9744999999999996E-2</v>
      </c>
    </row>
    <row r="96" spans="2:6" ht="16.5" thickTop="1" thickBot="1">
      <c r="B96" s="11" t="s">
        <v>225</v>
      </c>
      <c r="C96" s="11" t="s">
        <v>84</v>
      </c>
      <c r="D96" s="11">
        <v>1.0672999999999999</v>
      </c>
      <c r="E96" s="11">
        <v>5.0000000000000001E-3</v>
      </c>
      <c r="F96" s="11">
        <v>7.3529999999999998E-2</v>
      </c>
    </row>
    <row r="97" spans="2:6" ht="16.5" thickTop="1" thickBot="1">
      <c r="B97" s="11" t="s">
        <v>225</v>
      </c>
      <c r="C97" s="11" t="s">
        <v>220</v>
      </c>
      <c r="D97" s="11">
        <v>1.0389999999999999</v>
      </c>
      <c r="E97" s="11">
        <v>5.4000000000000003E-3</v>
      </c>
      <c r="F97" s="11">
        <v>7.8384999999999996E-2</v>
      </c>
    </row>
    <row r="98" spans="2:6" ht="16.5" thickTop="1" thickBot="1">
      <c r="B98" s="11" t="s">
        <v>225</v>
      </c>
      <c r="C98" s="11" t="s">
        <v>84</v>
      </c>
      <c r="D98" s="11">
        <v>1.0636000000000001</v>
      </c>
      <c r="E98" s="11">
        <v>6.1999999999999998E-3</v>
      </c>
      <c r="F98" s="11">
        <v>7.3884999999999992E-2</v>
      </c>
    </row>
    <row r="99" spans="2:6" ht="16.5" thickTop="1" thickBot="1">
      <c r="B99" s="11" t="s">
        <v>225</v>
      </c>
      <c r="C99" s="11" t="s">
        <v>220</v>
      </c>
      <c r="D99" s="11">
        <v>1.0429999999999999</v>
      </c>
      <c r="E99" s="11">
        <v>6.6E-3</v>
      </c>
      <c r="F99" s="11">
        <v>7.7310000000000004E-2</v>
      </c>
    </row>
    <row r="100" spans="2:6" ht="16.5" thickTop="1" thickBot="1">
      <c r="B100" s="11" t="s">
        <v>225</v>
      </c>
      <c r="C100" s="11" t="s">
        <v>84</v>
      </c>
      <c r="D100" s="11">
        <v>1.0601</v>
      </c>
      <c r="E100" s="11">
        <v>7.4999999999999997E-3</v>
      </c>
      <c r="F100" s="11">
        <v>7.428499999999999E-2</v>
      </c>
    </row>
    <row r="101" spans="2:6" ht="16.5" thickTop="1" thickBot="1">
      <c r="B101" s="11" t="s">
        <v>225</v>
      </c>
      <c r="C101" s="11" t="s">
        <v>220</v>
      </c>
      <c r="D101" s="11">
        <v>1.0467</v>
      </c>
      <c r="E101" s="11">
        <v>7.9000000000000008E-3</v>
      </c>
      <c r="F101" s="11">
        <v>7.6464999999999991E-2</v>
      </c>
    </row>
    <row r="102" spans="2:6" ht="16.5" thickTop="1" thickBot="1">
      <c r="B102" s="11" t="s">
        <v>225</v>
      </c>
      <c r="C102" s="11" t="s">
        <v>84</v>
      </c>
      <c r="D102" s="11">
        <v>1.0567</v>
      </c>
      <c r="E102" s="11">
        <v>8.8999999999999999E-3</v>
      </c>
      <c r="F102" s="11">
        <v>7.4740000000000001E-2</v>
      </c>
    </row>
    <row r="103" spans="2:6" ht="16.5" thickTop="1" thickBot="1">
      <c r="B103" s="11" t="s">
        <v>225</v>
      </c>
      <c r="C103" s="11" t="s">
        <v>220</v>
      </c>
      <c r="D103" s="11">
        <v>1.0502</v>
      </c>
      <c r="E103" s="11">
        <v>9.2999999999999992E-3</v>
      </c>
      <c r="F103" s="11">
        <v>7.5785000000000005E-2</v>
      </c>
    </row>
    <row r="104" spans="2:6" ht="16.5" thickTop="1" thickBot="1">
      <c r="B104" s="11" t="s">
        <v>225</v>
      </c>
      <c r="C104" s="11" t="s">
        <v>84</v>
      </c>
      <c r="D104" s="11">
        <v>1.0528999999999999</v>
      </c>
      <c r="E104" s="11">
        <v>1.0500000000000001E-2</v>
      </c>
      <c r="F104" s="11">
        <v>7.5229999999999991E-2</v>
      </c>
    </row>
    <row r="105" spans="2:6" ht="16.5" thickTop="1" thickBot="1">
      <c r="B105" s="11" t="s">
        <v>226</v>
      </c>
      <c r="C105" s="11" t="s">
        <v>84</v>
      </c>
      <c r="D105" s="11">
        <v>1.0968</v>
      </c>
      <c r="E105" s="11">
        <v>1.5E-3</v>
      </c>
      <c r="F105" s="11">
        <v>7.3169999999999999E-2</v>
      </c>
    </row>
    <row r="106" spans="2:6" ht="16.5" thickTop="1" thickBot="1">
      <c r="B106" s="11" t="s">
        <v>226</v>
      </c>
      <c r="C106" s="11" t="s">
        <v>220</v>
      </c>
      <c r="D106" s="11">
        <v>1.0057</v>
      </c>
      <c r="E106" s="11">
        <v>1.9E-3</v>
      </c>
      <c r="F106" s="11">
        <v>8.904999999999999E-2</v>
      </c>
    </row>
    <row r="107" spans="2:6" ht="16.5" thickTop="1" thickBot="1">
      <c r="B107" s="11" t="s">
        <v>226</v>
      </c>
      <c r="C107" s="11" t="s">
        <v>84</v>
      </c>
      <c r="D107" s="11">
        <v>1.0888</v>
      </c>
      <c r="E107" s="11">
        <v>2.5000000000000001E-3</v>
      </c>
      <c r="F107" s="11">
        <v>7.356E-2</v>
      </c>
    </row>
    <row r="108" spans="2:6" ht="16.5" thickTop="1" thickBot="1">
      <c r="B108" s="11" t="s">
        <v>226</v>
      </c>
      <c r="C108" s="11" t="s">
        <v>220</v>
      </c>
      <c r="D108" s="11">
        <v>1.016</v>
      </c>
      <c r="E108" s="11">
        <v>3.0999999999999999E-3</v>
      </c>
      <c r="F108" s="11">
        <v>8.6599999999999996E-2</v>
      </c>
    </row>
    <row r="109" spans="2:6" ht="16.5" thickTop="1" thickBot="1">
      <c r="B109" s="11" t="s">
        <v>226</v>
      </c>
      <c r="C109" s="11" t="s">
        <v>84</v>
      </c>
      <c r="D109" s="11">
        <v>1.0824</v>
      </c>
      <c r="E109" s="11">
        <v>3.5999999999999999E-3</v>
      </c>
      <c r="F109" s="11">
        <v>7.3955000000000007E-2</v>
      </c>
    </row>
    <row r="110" spans="2:6" ht="16.5" thickTop="1" thickBot="1">
      <c r="B110" s="11" t="s">
        <v>226</v>
      </c>
      <c r="C110" s="11" t="s">
        <v>220</v>
      </c>
      <c r="D110" s="11">
        <v>1.024</v>
      </c>
      <c r="E110" s="11">
        <v>4.3E-3</v>
      </c>
      <c r="F110" s="11">
        <v>8.4309999999999996E-2</v>
      </c>
    </row>
    <row r="111" spans="2:6" ht="16.5" thickTop="1" thickBot="1">
      <c r="B111" s="11" t="s">
        <v>226</v>
      </c>
      <c r="C111" s="11" t="s">
        <v>84</v>
      </c>
      <c r="D111" s="11">
        <v>1.0769</v>
      </c>
      <c r="E111" s="11">
        <v>4.8999999999999998E-3</v>
      </c>
      <c r="F111" s="11">
        <v>7.4370000000000006E-2</v>
      </c>
    </row>
    <row r="112" spans="2:6" ht="16.5" thickTop="1" thickBot="1">
      <c r="B112" s="11" t="s">
        <v>226</v>
      </c>
      <c r="C112" s="11" t="s">
        <v>220</v>
      </c>
      <c r="D112" s="11">
        <v>1.0306999999999999</v>
      </c>
      <c r="E112" s="11">
        <v>5.5999999999999999E-3</v>
      </c>
      <c r="F112" s="11">
        <v>8.231999999999999E-2</v>
      </c>
    </row>
    <row r="113" spans="2:6" ht="16.5" thickTop="1" thickBot="1">
      <c r="B113" s="11" t="s">
        <v>226</v>
      </c>
      <c r="C113" s="11" t="s">
        <v>84</v>
      </c>
      <c r="D113" s="11">
        <v>1.0719000000000001</v>
      </c>
      <c r="E113" s="11">
        <v>6.1999999999999998E-3</v>
      </c>
      <c r="F113" s="11">
        <v>7.4800000000000005E-2</v>
      </c>
    </row>
    <row r="114" spans="2:6" ht="16.5" thickTop="1" thickBot="1">
      <c r="B114" s="11" t="s">
        <v>226</v>
      </c>
      <c r="C114" s="11" t="s">
        <v>220</v>
      </c>
      <c r="D114" s="11">
        <v>1.0364</v>
      </c>
      <c r="E114" s="11">
        <v>6.8999999999999999E-3</v>
      </c>
      <c r="F114" s="11">
        <v>8.0700000000000008E-2</v>
      </c>
    </row>
    <row r="115" spans="2:6" ht="16.5" thickTop="1" thickBot="1">
      <c r="B115" s="11" t="s">
        <v>226</v>
      </c>
      <c r="C115" s="11" t="s">
        <v>84</v>
      </c>
      <c r="D115" s="11">
        <v>1.0673999999999999</v>
      </c>
      <c r="E115" s="11">
        <v>7.7000000000000002E-3</v>
      </c>
      <c r="F115" s="11">
        <v>7.5259999999999994E-2</v>
      </c>
    </row>
    <row r="116" spans="2:6" ht="16.5" thickTop="1" thickBot="1">
      <c r="B116" s="11" t="s">
        <v>226</v>
      </c>
      <c r="C116" s="11" t="s">
        <v>220</v>
      </c>
      <c r="D116" s="11">
        <v>1.0414000000000001</v>
      </c>
      <c r="E116" s="11">
        <v>8.3999999999999995E-3</v>
      </c>
      <c r="F116" s="11">
        <v>7.9409999999999994E-2</v>
      </c>
    </row>
    <row r="117" spans="2:6" ht="16.5" thickTop="1" thickBot="1">
      <c r="B117" s="11" t="s">
        <v>226</v>
      </c>
      <c r="C117" s="11" t="s">
        <v>84</v>
      </c>
      <c r="D117" s="11">
        <v>1.0629999999999999</v>
      </c>
      <c r="E117" s="11">
        <v>9.4000000000000004E-3</v>
      </c>
      <c r="F117" s="11">
        <v>7.5759999999999994E-2</v>
      </c>
    </row>
    <row r="118" spans="2:6" ht="16.5" thickTop="1" thickBot="1">
      <c r="B118" s="11" t="s">
        <v>226</v>
      </c>
      <c r="C118" s="11" t="s">
        <v>220</v>
      </c>
      <c r="D118" s="11">
        <v>1.0461</v>
      </c>
      <c r="E118" s="11">
        <v>1.01E-2</v>
      </c>
      <c r="F118" s="11">
        <v>7.8390000000000001E-2</v>
      </c>
    </row>
    <row r="119" spans="2:6" ht="16.5" thickTop="1" thickBot="1">
      <c r="B119" s="11" t="s">
        <v>226</v>
      </c>
      <c r="C119" s="11" t="s">
        <v>84</v>
      </c>
      <c r="D119" s="11">
        <v>1.0587</v>
      </c>
      <c r="E119" s="11">
        <v>1.12E-2</v>
      </c>
      <c r="F119" s="11">
        <v>7.6310000000000003E-2</v>
      </c>
    </row>
    <row r="120" spans="2:6" ht="16.5" thickTop="1" thickBot="1">
      <c r="B120" s="11" t="s">
        <v>226</v>
      </c>
      <c r="C120" s="11" t="s">
        <v>220</v>
      </c>
      <c r="D120" s="11">
        <v>1.0506</v>
      </c>
      <c r="E120" s="11">
        <v>1.1900000000000001E-2</v>
      </c>
      <c r="F120" s="11">
        <v>7.7560000000000004E-2</v>
      </c>
    </row>
    <row r="121" spans="2:6" ht="16.5" thickTop="1" thickBot="1">
      <c r="B121" s="11" t="s">
        <v>226</v>
      </c>
      <c r="C121" s="11" t="s">
        <v>84</v>
      </c>
      <c r="D121" s="11">
        <v>1.0543</v>
      </c>
      <c r="E121" s="11">
        <v>1.32E-2</v>
      </c>
      <c r="F121" s="11">
        <v>7.690000000000001E-2</v>
      </c>
    </row>
    <row r="122" spans="2:6" ht="16.5" thickTop="1" thickBot="1">
      <c r="B122" s="11" t="s">
        <v>227</v>
      </c>
      <c r="C122" s="11" t="s">
        <v>84</v>
      </c>
      <c r="D122" s="11">
        <v>1.1059000000000001</v>
      </c>
      <c r="E122" s="11">
        <v>1.8E-3</v>
      </c>
      <c r="F122" s="11">
        <v>7.2099999999999997E-2</v>
      </c>
    </row>
    <row r="123" spans="2:6" ht="16.5" thickTop="1" thickBot="1">
      <c r="B123" s="11" t="s">
        <v>227</v>
      </c>
      <c r="C123" s="11" t="s">
        <v>220</v>
      </c>
      <c r="D123" s="11">
        <v>0.99729999999999996</v>
      </c>
      <c r="E123" s="11">
        <v>2.3E-3</v>
      </c>
      <c r="F123" s="11">
        <v>9.0579999999999994E-2</v>
      </c>
    </row>
    <row r="124" spans="2:6" ht="16.5" thickTop="1" thickBot="1">
      <c r="B124" s="11" t="s">
        <v>227</v>
      </c>
      <c r="C124" s="11" t="s">
        <v>84</v>
      </c>
      <c r="D124" s="11">
        <v>1.0964</v>
      </c>
      <c r="E124" s="11">
        <v>3.0000000000000001E-3</v>
      </c>
      <c r="F124" s="11">
        <v>7.2450000000000001E-2</v>
      </c>
    </row>
    <row r="125" spans="2:6" ht="16.5" thickTop="1" thickBot="1">
      <c r="B125" s="11" t="s">
        <v>227</v>
      </c>
      <c r="C125" s="11" t="s">
        <v>220</v>
      </c>
      <c r="D125" s="11">
        <v>1.0098</v>
      </c>
      <c r="E125" s="11">
        <v>3.7000000000000002E-3</v>
      </c>
      <c r="F125" s="11">
        <v>8.771000000000001E-2</v>
      </c>
    </row>
    <row r="126" spans="2:6" ht="16.5" thickTop="1" thickBot="1">
      <c r="B126" s="11" t="s">
        <v>227</v>
      </c>
      <c r="C126" s="11" t="s">
        <v>84</v>
      </c>
      <c r="D126" s="11">
        <v>1.0888</v>
      </c>
      <c r="E126" s="11">
        <v>4.3E-3</v>
      </c>
      <c r="F126" s="11">
        <v>7.2815000000000005E-2</v>
      </c>
    </row>
    <row r="127" spans="2:6" ht="16.5" thickTop="1" thickBot="1">
      <c r="B127" s="11" t="s">
        <v>227</v>
      </c>
      <c r="C127" s="11" t="s">
        <v>220</v>
      </c>
      <c r="D127" s="11">
        <v>1.0196000000000001</v>
      </c>
      <c r="E127" s="11">
        <v>5.1000000000000004E-3</v>
      </c>
      <c r="F127" s="11">
        <v>8.5035000000000013E-2</v>
      </c>
    </row>
    <row r="128" spans="2:6" ht="16.5" thickTop="1" thickBot="1">
      <c r="B128" s="11" t="s">
        <v>227</v>
      </c>
      <c r="C128" s="11" t="s">
        <v>84</v>
      </c>
      <c r="D128" s="11">
        <v>1.0824</v>
      </c>
      <c r="E128" s="11">
        <v>5.7000000000000002E-3</v>
      </c>
      <c r="F128" s="11">
        <v>7.3220000000000007E-2</v>
      </c>
    </row>
    <row r="129" spans="2:6" ht="16.5" thickTop="1" thickBot="1">
      <c r="B129" s="11" t="s">
        <v>227</v>
      </c>
      <c r="C129" s="11" t="s">
        <v>220</v>
      </c>
      <c r="D129" s="11">
        <v>1.0276000000000001</v>
      </c>
      <c r="E129" s="11">
        <v>6.7000000000000002E-3</v>
      </c>
      <c r="F129" s="11">
        <v>8.269E-2</v>
      </c>
    </row>
    <row r="130" spans="2:6" ht="16.5" thickTop="1" thickBot="1">
      <c r="B130" s="11" t="s">
        <v>227</v>
      </c>
      <c r="C130" s="11" t="s">
        <v>84</v>
      </c>
      <c r="D130" s="11">
        <v>1.0765</v>
      </c>
      <c r="E130" s="11">
        <v>7.3000000000000001E-3</v>
      </c>
      <c r="F130" s="11">
        <v>7.3680000000000009E-2</v>
      </c>
    </row>
    <row r="131" spans="2:6" ht="16.5" thickTop="1" thickBot="1">
      <c r="B131" s="11" t="s">
        <v>227</v>
      </c>
      <c r="C131" s="11" t="s">
        <v>220</v>
      </c>
      <c r="D131" s="11">
        <v>1.0345</v>
      </c>
      <c r="E131" s="11">
        <v>8.3000000000000001E-3</v>
      </c>
      <c r="F131" s="11">
        <v>8.0779999999999991E-2</v>
      </c>
    </row>
    <row r="132" spans="2:6" ht="16.5" thickTop="1" thickBot="1">
      <c r="B132" s="11" t="s">
        <v>227</v>
      </c>
      <c r="C132" s="11" t="s">
        <v>84</v>
      </c>
      <c r="D132" s="11">
        <v>1.0711999999999999</v>
      </c>
      <c r="E132" s="11">
        <v>8.9999999999999993E-3</v>
      </c>
      <c r="F132" s="11">
        <v>7.4200000000000002E-2</v>
      </c>
    </row>
    <row r="133" spans="2:6" ht="16.5" thickTop="1" thickBot="1">
      <c r="B133" s="11" t="s">
        <v>227</v>
      </c>
      <c r="C133" s="11" t="s">
        <v>220</v>
      </c>
      <c r="D133" s="11">
        <v>1.0406</v>
      </c>
      <c r="E133" s="11">
        <v>0.01</v>
      </c>
      <c r="F133" s="11">
        <v>7.9240000000000005E-2</v>
      </c>
    </row>
    <row r="134" spans="2:6" ht="16.5" thickTop="1" thickBot="1">
      <c r="B134" s="11" t="s">
        <v>227</v>
      </c>
      <c r="C134" s="11" t="s">
        <v>84</v>
      </c>
      <c r="D134" s="11">
        <v>1.0660000000000001</v>
      </c>
      <c r="E134" s="11">
        <v>1.0999999999999999E-2</v>
      </c>
      <c r="F134" s="11">
        <v>7.4789999999999995E-2</v>
      </c>
    </row>
    <row r="135" spans="2:6" ht="16.5" thickTop="1" thickBot="1">
      <c r="B135" s="11" t="s">
        <v>227</v>
      </c>
      <c r="C135" s="11" t="s">
        <v>220</v>
      </c>
      <c r="D135" s="11">
        <v>1.0462</v>
      </c>
      <c r="E135" s="11">
        <v>1.2E-2</v>
      </c>
      <c r="F135" s="11">
        <v>7.8E-2</v>
      </c>
    </row>
    <row r="136" spans="2:6" ht="16.5" thickTop="1" thickBot="1">
      <c r="B136" s="11" t="s">
        <v>227</v>
      </c>
      <c r="C136" s="11" t="s">
        <v>84</v>
      </c>
      <c r="D136" s="11">
        <v>1.0609999999999999</v>
      </c>
      <c r="E136" s="11">
        <v>1.32E-2</v>
      </c>
      <c r="F136" s="11">
        <v>7.5469999999999995E-2</v>
      </c>
    </row>
    <row r="137" spans="2:6" ht="16.5" thickTop="1" thickBot="1">
      <c r="B137" s="11" t="s">
        <v>227</v>
      </c>
      <c r="C137" s="11" t="s">
        <v>220</v>
      </c>
      <c r="D137" s="11">
        <v>1.0515000000000001</v>
      </c>
      <c r="E137" s="11">
        <v>1.41E-2</v>
      </c>
      <c r="F137" s="11">
        <v>7.6980000000000007E-2</v>
      </c>
    </row>
    <row r="138" spans="2:6" ht="16.5" thickTop="1" thickBot="1">
      <c r="B138" s="11" t="s">
        <v>227</v>
      </c>
      <c r="C138" s="11" t="s">
        <v>84</v>
      </c>
      <c r="D138" s="11">
        <v>1.0562</v>
      </c>
      <c r="E138" s="11">
        <v>1.55E-2</v>
      </c>
      <c r="F138" s="11">
        <v>7.6179999999999998E-2</v>
      </c>
    </row>
    <row r="139" spans="2:6" ht="16.5" thickTop="1" thickBot="1">
      <c r="B139" s="11" t="s">
        <v>228</v>
      </c>
      <c r="C139" s="11" t="s">
        <v>84</v>
      </c>
      <c r="D139" s="11">
        <v>1.1163000000000001</v>
      </c>
      <c r="E139" s="11">
        <v>2.0999999999999999E-3</v>
      </c>
      <c r="F139" s="11">
        <v>7.1480000000000002E-2</v>
      </c>
    </row>
    <row r="140" spans="2:6" ht="16.5" thickTop="1" thickBot="1">
      <c r="B140" s="11" t="s">
        <v>228</v>
      </c>
      <c r="C140" s="11" t="s">
        <v>220</v>
      </c>
      <c r="D140" s="11">
        <v>0.9889</v>
      </c>
      <c r="E140" s="11">
        <v>2.8E-3</v>
      </c>
      <c r="F140" s="11">
        <v>9.2810000000000004E-2</v>
      </c>
    </row>
    <row r="141" spans="2:6" ht="16.5" thickTop="1" thickBot="1">
      <c r="B141" s="11" t="s">
        <v>228</v>
      </c>
      <c r="C141" s="11" t="s">
        <v>84</v>
      </c>
      <c r="D141" s="11">
        <v>1.1051</v>
      </c>
      <c r="E141" s="11">
        <v>3.3999999999999998E-3</v>
      </c>
      <c r="F141" s="11">
        <v>7.1734999999999993E-2</v>
      </c>
    </row>
    <row r="142" spans="2:6" ht="16.5" thickTop="1" thickBot="1">
      <c r="B142" s="11" t="s">
        <v>228</v>
      </c>
      <c r="C142" s="11" t="s">
        <v>220</v>
      </c>
      <c r="D142" s="11">
        <v>1.0041</v>
      </c>
      <c r="E142" s="11">
        <v>4.4000000000000003E-3</v>
      </c>
      <c r="F142" s="11">
        <v>8.9305000000000009E-2</v>
      </c>
    </row>
    <row r="143" spans="2:6" ht="16.5" thickTop="1" thickBot="1">
      <c r="B143" s="11" t="s">
        <v>228</v>
      </c>
      <c r="C143" s="11" t="s">
        <v>84</v>
      </c>
      <c r="D143" s="11">
        <v>1.0963000000000001</v>
      </c>
      <c r="E143" s="11">
        <v>4.8999999999999998E-3</v>
      </c>
      <c r="F143" s="11">
        <v>7.2014999999999996E-2</v>
      </c>
    </row>
    <row r="144" spans="2:6" ht="16.5" thickTop="1" thickBot="1">
      <c r="B144" s="11" t="s">
        <v>228</v>
      </c>
      <c r="C144" s="11" t="s">
        <v>220</v>
      </c>
      <c r="D144" s="11">
        <v>1.0158</v>
      </c>
      <c r="E144" s="11">
        <v>6.1000000000000004E-3</v>
      </c>
      <c r="F144" s="11">
        <v>8.6044999999999996E-2</v>
      </c>
    </row>
    <row r="145" spans="2:6" ht="16.5" thickTop="1" thickBot="1">
      <c r="B145" s="11" t="s">
        <v>228</v>
      </c>
      <c r="C145" s="11" t="s">
        <v>84</v>
      </c>
      <c r="D145" s="11">
        <v>1.0888</v>
      </c>
      <c r="E145" s="11">
        <v>6.4999999999999997E-3</v>
      </c>
      <c r="F145" s="11">
        <v>7.2359999999999994E-2</v>
      </c>
    </row>
    <row r="146" spans="2:6" ht="16.5" thickTop="1" thickBot="1">
      <c r="B146" s="11" t="s">
        <v>228</v>
      </c>
      <c r="C146" s="11" t="s">
        <v>220</v>
      </c>
      <c r="D146" s="11">
        <v>1.0254000000000001</v>
      </c>
      <c r="E146" s="11">
        <v>7.7999999999999996E-3</v>
      </c>
      <c r="F146" s="11">
        <v>8.3219999999999988E-2</v>
      </c>
    </row>
    <row r="147" spans="2:6" ht="16.5" thickTop="1" thickBot="1">
      <c r="B147" s="11" t="s">
        <v>228</v>
      </c>
      <c r="C147" s="11" t="s">
        <v>84</v>
      </c>
      <c r="D147" s="11">
        <v>1.0821000000000001</v>
      </c>
      <c r="E147" s="11">
        <v>8.3000000000000001E-3</v>
      </c>
      <c r="F147" s="11">
        <v>7.281E-2</v>
      </c>
    </row>
    <row r="148" spans="2:6" ht="16.5" thickTop="1" thickBot="1">
      <c r="B148" s="11" t="s">
        <v>228</v>
      </c>
      <c r="C148" s="11" t="s">
        <v>220</v>
      </c>
      <c r="D148" s="11">
        <v>1.0336000000000001</v>
      </c>
      <c r="E148" s="11">
        <v>9.7000000000000003E-3</v>
      </c>
      <c r="F148" s="11">
        <v>8.0939999999999998E-2</v>
      </c>
    </row>
    <row r="149" spans="2:6" ht="16.5" thickTop="1" thickBot="1">
      <c r="B149" s="11" t="s">
        <v>228</v>
      </c>
      <c r="C149" s="11" t="s">
        <v>84</v>
      </c>
      <c r="D149" s="11">
        <v>1.0758000000000001</v>
      </c>
      <c r="E149" s="11">
        <v>1.03E-2</v>
      </c>
      <c r="F149" s="11">
        <v>7.3349999999999999E-2</v>
      </c>
    </row>
    <row r="150" spans="2:6" ht="16.5" thickTop="1" thickBot="1">
      <c r="B150" s="11" t="s">
        <v>228</v>
      </c>
      <c r="C150" s="11" t="s">
        <v>220</v>
      </c>
      <c r="D150" s="11">
        <v>1.0412999999999999</v>
      </c>
      <c r="E150" s="11">
        <v>1.17E-2</v>
      </c>
      <c r="F150" s="11">
        <v>7.9119999999999996E-2</v>
      </c>
    </row>
    <row r="151" spans="2:6" ht="16.5" thickTop="1" thickBot="1">
      <c r="B151" s="11" t="s">
        <v>228</v>
      </c>
      <c r="C151" s="11" t="s">
        <v>84</v>
      </c>
      <c r="D151" s="11">
        <v>1.0699000000000001</v>
      </c>
      <c r="E151" s="11">
        <v>1.26E-2</v>
      </c>
      <c r="F151" s="11">
        <v>7.4009999999999992E-2</v>
      </c>
    </row>
    <row r="152" spans="2:6" ht="16.5" thickTop="1" thickBot="1">
      <c r="B152" s="11" t="s">
        <v>228</v>
      </c>
      <c r="C152" s="11" t="s">
        <v>220</v>
      </c>
      <c r="D152" s="11">
        <v>1.0472999999999999</v>
      </c>
      <c r="E152" s="11">
        <v>1.4E-2</v>
      </c>
      <c r="F152" s="11">
        <v>7.7660000000000007E-2</v>
      </c>
    </row>
    <row r="153" spans="2:6" ht="16.5" thickTop="1" thickBot="1">
      <c r="B153" s="11" t="s">
        <v>228</v>
      </c>
      <c r="C153" s="11" t="s">
        <v>84</v>
      </c>
      <c r="D153" s="11">
        <v>1.0641</v>
      </c>
      <c r="E153" s="11">
        <v>1.52E-2</v>
      </c>
      <c r="F153" s="11">
        <v>7.4779999999999999E-2</v>
      </c>
    </row>
    <row r="154" spans="2:6" ht="16.5" thickTop="1" thickBot="1">
      <c r="B154" s="11" t="s">
        <v>228</v>
      </c>
      <c r="C154" s="11" t="s">
        <v>220</v>
      </c>
      <c r="D154" s="11">
        <v>1.054</v>
      </c>
      <c r="E154" s="11">
        <v>1.6400000000000001E-2</v>
      </c>
      <c r="F154" s="11">
        <v>7.6490000000000002E-2</v>
      </c>
    </row>
    <row r="155" spans="2:6" ht="16.5" thickTop="1" thickBot="1">
      <c r="B155" s="11" t="s">
        <v>228</v>
      </c>
      <c r="C155" s="11" t="s">
        <v>84</v>
      </c>
      <c r="D155" s="11">
        <v>1.0588</v>
      </c>
      <c r="E155" s="11">
        <v>1.78E-2</v>
      </c>
      <c r="F155" s="11">
        <v>7.5579999999999994E-2</v>
      </c>
    </row>
    <row r="156" spans="2:6" ht="16.5" thickTop="1" thickBot="1">
      <c r="B156" s="11" t="s">
        <v>229</v>
      </c>
      <c r="C156" s="11" t="s">
        <v>84</v>
      </c>
      <c r="D156" s="11">
        <v>1.1256999999999999</v>
      </c>
      <c r="E156" s="11">
        <v>2.3E-3</v>
      </c>
      <c r="F156" s="11">
        <v>7.1135000000000004E-2</v>
      </c>
    </row>
    <row r="157" spans="2:6" ht="16.5" thickTop="1" thickBot="1">
      <c r="B157" s="11" t="s">
        <v>229</v>
      </c>
      <c r="C157" s="11" t="s">
        <v>220</v>
      </c>
      <c r="D157" s="11">
        <v>0.98229999999999995</v>
      </c>
      <c r="E157" s="11">
        <v>3.2000000000000002E-3</v>
      </c>
      <c r="F157" s="11">
        <v>9.3994999999999995E-2</v>
      </c>
    </row>
    <row r="158" spans="2:6" ht="16.5" thickTop="1" thickBot="1">
      <c r="B158" s="11" t="s">
        <v>229</v>
      </c>
      <c r="C158" s="11" t="s">
        <v>84</v>
      </c>
      <c r="D158" s="11">
        <v>1.1124000000000001</v>
      </c>
      <c r="E158" s="11">
        <v>3.8E-3</v>
      </c>
      <c r="F158" s="11">
        <v>7.1334999999999996E-2</v>
      </c>
    </row>
    <row r="159" spans="2:6" ht="16.5" thickTop="1" thickBot="1">
      <c r="B159" s="11" t="s">
        <v>229</v>
      </c>
      <c r="C159" s="11" t="s">
        <v>220</v>
      </c>
      <c r="D159" s="11">
        <v>0.99950000000000006</v>
      </c>
      <c r="E159" s="11">
        <v>4.8999999999999998E-3</v>
      </c>
      <c r="F159" s="11">
        <v>9.0135000000000007E-2</v>
      </c>
    </row>
    <row r="160" spans="2:6" ht="16.5" thickTop="1" thickBot="1">
      <c r="B160" s="11" t="s">
        <v>229</v>
      </c>
      <c r="C160" s="11" t="s">
        <v>84</v>
      </c>
      <c r="D160" s="11">
        <v>1.1025</v>
      </c>
      <c r="E160" s="11">
        <v>5.4000000000000003E-3</v>
      </c>
      <c r="F160" s="11">
        <v>7.1565000000000004E-2</v>
      </c>
    </row>
    <row r="161" spans="2:6" ht="16.5" thickTop="1" thickBot="1">
      <c r="B161" s="11" t="s">
        <v>229</v>
      </c>
      <c r="C161" s="11" t="s">
        <v>220</v>
      </c>
      <c r="D161" s="11">
        <v>1.0127999999999999</v>
      </c>
      <c r="E161" s="11">
        <v>6.7999999999999996E-3</v>
      </c>
      <c r="F161" s="11">
        <v>8.6560000000000012E-2</v>
      </c>
    </row>
    <row r="162" spans="2:6" ht="16.5" thickTop="1" thickBot="1">
      <c r="B162" s="11" t="s">
        <v>229</v>
      </c>
      <c r="C162" s="11" t="s">
        <v>84</v>
      </c>
      <c r="D162" s="11">
        <v>1.0941000000000001</v>
      </c>
      <c r="E162" s="11">
        <v>7.1999999999999998E-3</v>
      </c>
      <c r="F162" s="11">
        <v>7.1879999999999999E-2</v>
      </c>
    </row>
    <row r="163" spans="2:6" ht="16.5" thickTop="1" thickBot="1">
      <c r="B163" s="11" t="s">
        <v>229</v>
      </c>
      <c r="C163" s="11" t="s">
        <v>220</v>
      </c>
      <c r="D163" s="11">
        <v>1.0237000000000001</v>
      </c>
      <c r="E163" s="11">
        <v>8.8000000000000005E-3</v>
      </c>
      <c r="F163" s="11">
        <v>8.3480000000000013E-2</v>
      </c>
    </row>
    <row r="164" spans="2:6" ht="16.5" thickTop="1" thickBot="1">
      <c r="B164" s="11" t="s">
        <v>229</v>
      </c>
      <c r="C164" s="11" t="s">
        <v>84</v>
      </c>
      <c r="D164" s="11">
        <v>1.0866</v>
      </c>
      <c r="E164" s="11">
        <v>9.1999999999999998E-3</v>
      </c>
      <c r="F164" s="11">
        <v>7.2319999999999995E-2</v>
      </c>
    </row>
    <row r="165" spans="2:6" ht="16.5" thickTop="1" thickBot="1">
      <c r="B165" s="11" t="s">
        <v>229</v>
      </c>
      <c r="C165" s="11" t="s">
        <v>220</v>
      </c>
      <c r="D165" s="11">
        <v>1.0327999999999999</v>
      </c>
      <c r="E165" s="11">
        <v>1.0800000000000001E-2</v>
      </c>
      <c r="F165" s="11">
        <v>8.0990000000000006E-2</v>
      </c>
    </row>
    <row r="166" spans="2:6" ht="16.5" thickTop="1" thickBot="1">
      <c r="B166" s="11" t="s">
        <v>229</v>
      </c>
      <c r="C166" s="11" t="s">
        <v>84</v>
      </c>
      <c r="D166" s="11">
        <v>1.0797000000000001</v>
      </c>
      <c r="E166" s="11">
        <v>1.15E-2</v>
      </c>
      <c r="F166" s="11">
        <v>7.288E-2</v>
      </c>
    </row>
    <row r="167" spans="2:6" ht="16.5" thickTop="1" thickBot="1">
      <c r="B167" s="11" t="s">
        <v>229</v>
      </c>
      <c r="C167" s="11" t="s">
        <v>220</v>
      </c>
      <c r="D167" s="11">
        <v>1.0407999999999999</v>
      </c>
      <c r="E167" s="11">
        <v>1.3100000000000001E-2</v>
      </c>
      <c r="F167" s="11">
        <v>7.9020000000000007E-2</v>
      </c>
    </row>
    <row r="168" spans="2:6" ht="16.5" thickTop="1" thickBot="1">
      <c r="B168" s="11" t="s">
        <v>229</v>
      </c>
      <c r="C168" s="11" t="s">
        <v>84</v>
      </c>
      <c r="D168" s="11">
        <v>1.0730999999999999</v>
      </c>
      <c r="E168" s="11">
        <v>1.4E-2</v>
      </c>
      <c r="F168" s="11">
        <v>7.3569999999999997E-2</v>
      </c>
    </row>
    <row r="169" spans="2:6" ht="16.5" thickTop="1" thickBot="1">
      <c r="B169" s="11" t="s">
        <v>229</v>
      </c>
      <c r="C169" s="11" t="s">
        <v>220</v>
      </c>
      <c r="D169" s="11">
        <v>1.0481</v>
      </c>
      <c r="E169" s="11">
        <v>1.5599999999999999E-2</v>
      </c>
      <c r="F169" s="11">
        <v>7.7450000000000005E-2</v>
      </c>
    </row>
    <row r="170" spans="2:6" ht="16.5" thickTop="1" thickBot="1">
      <c r="B170" s="11" t="s">
        <v>229</v>
      </c>
      <c r="C170" s="11" t="s">
        <v>84</v>
      </c>
      <c r="D170" s="11">
        <v>1.0666</v>
      </c>
      <c r="E170" s="11">
        <v>1.6799999999999999E-2</v>
      </c>
      <c r="F170" s="11">
        <v>7.4389999999999998E-2</v>
      </c>
    </row>
    <row r="171" spans="2:6" ht="16.5" thickTop="1" thickBot="1">
      <c r="B171" s="11" t="s">
        <v>229</v>
      </c>
      <c r="C171" s="11" t="s">
        <v>220</v>
      </c>
      <c r="D171" s="11">
        <v>1.0557000000000001</v>
      </c>
      <c r="E171" s="11">
        <v>1.8200000000000001E-2</v>
      </c>
      <c r="F171" s="11">
        <v>7.6189999999999994E-2</v>
      </c>
    </row>
    <row r="172" spans="2:6" ht="16.5" thickTop="1" thickBot="1">
      <c r="B172" s="11" t="s">
        <v>229</v>
      </c>
      <c r="C172" s="11" t="s">
        <v>84</v>
      </c>
      <c r="D172" s="11">
        <v>1.0608</v>
      </c>
      <c r="E172" s="11">
        <v>1.9599999999999999E-2</v>
      </c>
      <c r="F172" s="11">
        <v>7.5229999999999991E-2</v>
      </c>
    </row>
    <row r="173" spans="2:6" ht="16.5" thickTop="1" thickBot="1">
      <c r="B173" s="11" t="s">
        <v>230</v>
      </c>
      <c r="C173" s="11" t="s">
        <v>84</v>
      </c>
      <c r="D173" s="11">
        <v>1.1315999999999999</v>
      </c>
      <c r="E173" s="11">
        <v>2.5000000000000001E-3</v>
      </c>
      <c r="F173" s="11">
        <v>7.0910000000000001E-2</v>
      </c>
    </row>
    <row r="174" spans="2:6" ht="16.5" thickTop="1" thickBot="1">
      <c r="B174" s="11" t="s">
        <v>230</v>
      </c>
      <c r="C174" s="11" t="s">
        <v>220</v>
      </c>
      <c r="D174" s="11">
        <v>0.97589999999999999</v>
      </c>
      <c r="E174" s="11">
        <v>3.5000000000000001E-3</v>
      </c>
      <c r="F174" s="11">
        <v>9.4740000000000005E-2</v>
      </c>
    </row>
    <row r="175" spans="2:6" ht="16.5" thickTop="1" thickBot="1">
      <c r="B175" s="11" t="s">
        <v>230</v>
      </c>
      <c r="C175" s="11" t="s">
        <v>84</v>
      </c>
      <c r="D175" s="11">
        <v>1.1185</v>
      </c>
      <c r="E175" s="11">
        <v>4.1000000000000003E-3</v>
      </c>
      <c r="F175" s="11">
        <v>7.1070000000000008E-2</v>
      </c>
    </row>
    <row r="176" spans="2:6" ht="16.5" thickTop="1" thickBot="1">
      <c r="B176" s="11" t="s">
        <v>230</v>
      </c>
      <c r="C176" s="11" t="s">
        <v>220</v>
      </c>
      <c r="D176" s="11">
        <v>0.99539999999999995</v>
      </c>
      <c r="E176" s="11">
        <v>5.4000000000000003E-3</v>
      </c>
      <c r="F176" s="11">
        <v>9.0649999999999994E-2</v>
      </c>
    </row>
    <row r="177" spans="2:6" ht="16.5" thickTop="1" thickBot="1">
      <c r="B177" s="11" t="s">
        <v>230</v>
      </c>
      <c r="C177" s="11" t="s">
        <v>84</v>
      </c>
      <c r="D177" s="11">
        <v>1.1077999999999999</v>
      </c>
      <c r="E177" s="11">
        <v>5.7999999999999996E-3</v>
      </c>
      <c r="F177" s="11">
        <v>7.1275000000000005E-2</v>
      </c>
    </row>
    <row r="178" spans="2:6" ht="16.5" thickTop="1" thickBot="1">
      <c r="B178" s="11" t="s">
        <v>230</v>
      </c>
      <c r="C178" s="11" t="s">
        <v>220</v>
      </c>
      <c r="D178" s="11">
        <v>1.01</v>
      </c>
      <c r="E178" s="11">
        <v>7.4999999999999997E-3</v>
      </c>
      <c r="F178" s="11">
        <v>8.6865000000000012E-2</v>
      </c>
    </row>
    <row r="179" spans="2:6" ht="16.5" thickTop="1" thickBot="1">
      <c r="B179" s="11" t="s">
        <v>230</v>
      </c>
      <c r="C179" s="11" t="s">
        <v>84</v>
      </c>
      <c r="D179" s="11">
        <v>1.0985</v>
      </c>
      <c r="E179" s="11">
        <v>7.7999999999999996E-3</v>
      </c>
      <c r="F179" s="11">
        <v>7.1559999999999999E-2</v>
      </c>
    </row>
    <row r="180" spans="2:6" ht="16.5" thickTop="1" thickBot="1">
      <c r="B180" s="11" t="s">
        <v>230</v>
      </c>
      <c r="C180" s="11" t="s">
        <v>220</v>
      </c>
      <c r="D180" s="11">
        <v>1.0218</v>
      </c>
      <c r="E180" s="11">
        <v>9.5999999999999992E-3</v>
      </c>
      <c r="F180" s="11">
        <v>8.3610000000000004E-2</v>
      </c>
    </row>
    <row r="181" spans="2:6" ht="16.5" thickTop="1" thickBot="1">
      <c r="B181" s="11" t="s">
        <v>230</v>
      </c>
      <c r="C181" s="11" t="s">
        <v>84</v>
      </c>
      <c r="D181" s="11">
        <v>1.0903</v>
      </c>
      <c r="E181" s="11">
        <v>0.01</v>
      </c>
      <c r="F181" s="11">
        <v>7.1989999999999998E-2</v>
      </c>
    </row>
    <row r="182" spans="2:6" ht="16.5" thickTop="1" thickBot="1">
      <c r="B182" s="11" t="s">
        <v>230</v>
      </c>
      <c r="C182" s="11" t="s">
        <v>220</v>
      </c>
      <c r="D182" s="11">
        <v>1.0319</v>
      </c>
      <c r="E182" s="11">
        <v>1.1900000000000001E-2</v>
      </c>
      <c r="F182" s="11">
        <v>8.1000000000000003E-2</v>
      </c>
    </row>
    <row r="183" spans="2:6" ht="16.5" thickTop="1" thickBot="1">
      <c r="B183" s="11" t="s">
        <v>230</v>
      </c>
      <c r="C183" s="11" t="s">
        <v>84</v>
      </c>
      <c r="D183" s="11">
        <v>1.0829</v>
      </c>
      <c r="E183" s="11">
        <v>1.24E-2</v>
      </c>
      <c r="F183" s="11">
        <v>7.2559999999999999E-2</v>
      </c>
    </row>
    <row r="184" spans="2:6" ht="16.5" thickTop="1" thickBot="1">
      <c r="B184" s="11" t="s">
        <v>230</v>
      </c>
      <c r="C184" s="11" t="s">
        <v>220</v>
      </c>
      <c r="D184" s="11">
        <v>1.0406</v>
      </c>
      <c r="E184" s="11">
        <v>1.44E-2</v>
      </c>
      <c r="F184" s="11">
        <v>7.893E-2</v>
      </c>
    </row>
    <row r="185" spans="2:6" ht="16.5" thickTop="1" thickBot="1">
      <c r="B185" s="11" t="s">
        <v>230</v>
      </c>
      <c r="C185" s="11" t="s">
        <v>84</v>
      </c>
      <c r="D185" s="11">
        <v>1.0755999999999999</v>
      </c>
      <c r="E185" s="11">
        <v>1.52E-2</v>
      </c>
      <c r="F185" s="11">
        <v>7.3279999999999998E-2</v>
      </c>
    </row>
    <row r="186" spans="2:6" ht="16.5" thickTop="1" thickBot="1">
      <c r="B186" s="11" t="s">
        <v>230</v>
      </c>
      <c r="C186" s="11" t="s">
        <v>220</v>
      </c>
      <c r="D186" s="11">
        <v>1.0488</v>
      </c>
      <c r="E186" s="11">
        <v>1.7000000000000001E-2</v>
      </c>
      <c r="F186" s="11">
        <v>7.7300000000000008E-2</v>
      </c>
    </row>
    <row r="187" spans="2:6" ht="16.5" thickTop="1" thickBot="1">
      <c r="B187" s="11" t="s">
        <v>230</v>
      </c>
      <c r="C187" s="11" t="s">
        <v>84</v>
      </c>
      <c r="D187" s="11">
        <v>1.0687</v>
      </c>
      <c r="E187" s="11">
        <v>1.8200000000000001E-2</v>
      </c>
      <c r="F187" s="11">
        <v>7.4130000000000001E-2</v>
      </c>
    </row>
    <row r="188" spans="2:6" ht="16.5" thickTop="1" thickBot="1">
      <c r="B188" s="11" t="s">
        <v>230</v>
      </c>
      <c r="C188" s="11" t="s">
        <v>220</v>
      </c>
      <c r="D188" s="11">
        <v>1.0562</v>
      </c>
      <c r="E188" s="11">
        <v>1.9900000000000001E-2</v>
      </c>
      <c r="F188" s="11">
        <v>7.5979999999999992E-2</v>
      </c>
    </row>
    <row r="189" spans="2:6" ht="16.5" thickTop="1" thickBot="1">
      <c r="B189" s="11" t="s">
        <v>230</v>
      </c>
      <c r="C189" s="11" t="s">
        <v>84</v>
      </c>
      <c r="D189" s="11">
        <v>1.0618000000000001</v>
      </c>
      <c r="E189" s="11">
        <v>2.12E-2</v>
      </c>
      <c r="F189" s="11">
        <v>7.4999999999999997E-2</v>
      </c>
    </row>
    <row r="190" spans="2:6" ht="16.5" thickTop="1" thickBot="1">
      <c r="B190" s="11" t="s">
        <v>231</v>
      </c>
      <c r="C190" s="11" t="s">
        <v>84</v>
      </c>
      <c r="D190" s="11">
        <v>1.1556</v>
      </c>
      <c r="E190" s="11">
        <v>3.0000000000000001E-3</v>
      </c>
      <c r="F190" s="11">
        <v>7.1230000000000002E-2</v>
      </c>
    </row>
    <row r="191" spans="2:6" ht="16.5" thickTop="1" thickBot="1">
      <c r="B191" s="11" t="s">
        <v>231</v>
      </c>
      <c r="C191" s="11" t="s">
        <v>220</v>
      </c>
      <c r="D191" s="11">
        <v>0.9607</v>
      </c>
      <c r="E191" s="11">
        <v>4.4000000000000003E-3</v>
      </c>
      <c r="F191" s="11">
        <v>9.8080000000000001E-2</v>
      </c>
    </row>
    <row r="192" spans="2:6" ht="16.5" thickTop="1" thickBot="1">
      <c r="B192" s="11" t="s">
        <v>231</v>
      </c>
      <c r="C192" s="11" t="s">
        <v>84</v>
      </c>
      <c r="D192" s="11">
        <v>1.1378999999999999</v>
      </c>
      <c r="E192" s="11">
        <v>5.0000000000000001E-3</v>
      </c>
      <c r="F192" s="11">
        <v>7.1070000000000008E-2</v>
      </c>
    </row>
    <row r="193" spans="2:6" ht="16.5" thickTop="1" thickBot="1">
      <c r="B193" s="11" t="s">
        <v>231</v>
      </c>
      <c r="C193" s="11" t="s">
        <v>220</v>
      </c>
      <c r="D193" s="11">
        <v>0.98499999999999999</v>
      </c>
      <c r="E193" s="11">
        <v>6.8999999999999999E-3</v>
      </c>
      <c r="F193" s="11">
        <v>9.307E-2</v>
      </c>
    </row>
    <row r="194" spans="2:6" ht="16.5" thickTop="1" thickBot="1">
      <c r="B194" s="11" t="s">
        <v>231</v>
      </c>
      <c r="C194" s="11" t="s">
        <v>84</v>
      </c>
      <c r="D194" s="11">
        <v>1.1242000000000001</v>
      </c>
      <c r="E194" s="11">
        <v>7.1000000000000004E-3</v>
      </c>
      <c r="F194" s="11">
        <v>7.0984999999999993E-2</v>
      </c>
    </row>
    <row r="195" spans="2:6" ht="16.5" thickTop="1" thickBot="1">
      <c r="B195" s="11" t="s">
        <v>231</v>
      </c>
      <c r="C195" s="11" t="s">
        <v>220</v>
      </c>
      <c r="D195" s="11">
        <v>1.0037</v>
      </c>
      <c r="E195" s="11">
        <v>9.4000000000000004E-3</v>
      </c>
      <c r="F195" s="11">
        <v>8.8480000000000003E-2</v>
      </c>
    </row>
    <row r="196" spans="2:6" ht="16.5" thickTop="1" thickBot="1">
      <c r="B196" s="11" t="s">
        <v>231</v>
      </c>
      <c r="C196" s="11" t="s">
        <v>84</v>
      </c>
      <c r="D196" s="11">
        <v>1.1127</v>
      </c>
      <c r="E196" s="11">
        <v>9.4000000000000004E-3</v>
      </c>
      <c r="F196" s="11">
        <v>7.1070000000000008E-2</v>
      </c>
    </row>
    <row r="197" spans="2:6" ht="16.5" thickTop="1" thickBot="1">
      <c r="B197" s="11" t="s">
        <v>231</v>
      </c>
      <c r="C197" s="11" t="s">
        <v>220</v>
      </c>
      <c r="D197" s="11">
        <v>1.0186999999999999</v>
      </c>
      <c r="E197" s="11">
        <v>1.2E-2</v>
      </c>
      <c r="F197" s="11">
        <v>8.4600000000000009E-2</v>
      </c>
    </row>
    <row r="198" spans="2:6" ht="16.5" thickTop="1" thickBot="1">
      <c r="B198" s="11" t="s">
        <v>231</v>
      </c>
      <c r="C198" s="11" t="s">
        <v>84</v>
      </c>
      <c r="D198" s="11">
        <v>1.1025</v>
      </c>
      <c r="E198" s="11">
        <v>1.21E-2</v>
      </c>
      <c r="F198" s="11">
        <v>7.1399999999999991E-2</v>
      </c>
    </row>
    <row r="199" spans="2:6" ht="16.5" thickTop="1" thickBot="1">
      <c r="B199" s="11" t="s">
        <v>231</v>
      </c>
      <c r="C199" s="11" t="s">
        <v>220</v>
      </c>
      <c r="D199" s="11">
        <v>1.0313000000000001</v>
      </c>
      <c r="E199" s="11">
        <v>1.4800000000000001E-2</v>
      </c>
      <c r="F199" s="11">
        <v>8.1530000000000005E-2</v>
      </c>
    </row>
    <row r="200" spans="2:6" ht="16.5" thickTop="1" thickBot="1">
      <c r="B200" s="11" t="s">
        <v>231</v>
      </c>
      <c r="C200" s="11" t="s">
        <v>84</v>
      </c>
      <c r="D200" s="11">
        <v>1.0931999999999999</v>
      </c>
      <c r="E200" s="11">
        <v>1.5100000000000001E-2</v>
      </c>
      <c r="F200" s="11">
        <v>7.1970000000000006E-2</v>
      </c>
    </row>
    <row r="201" spans="2:6" ht="16.5" thickTop="1" thickBot="1">
      <c r="B201" s="11" t="s">
        <v>231</v>
      </c>
      <c r="C201" s="11" t="s">
        <v>220</v>
      </c>
      <c r="D201" s="11">
        <v>1.0423</v>
      </c>
      <c r="E201" s="11">
        <v>1.78E-2</v>
      </c>
      <c r="F201" s="11">
        <v>7.9130000000000006E-2</v>
      </c>
    </row>
    <row r="202" spans="2:6" ht="16.5" thickTop="1" thickBot="1">
      <c r="B202" s="11" t="s">
        <v>231</v>
      </c>
      <c r="C202" s="11" t="s">
        <v>84</v>
      </c>
      <c r="D202" s="11">
        <v>1.0844</v>
      </c>
      <c r="E202" s="11">
        <v>1.84E-2</v>
      </c>
      <c r="F202" s="11">
        <v>7.2759999999999991E-2</v>
      </c>
    </row>
    <row r="203" spans="2:6" ht="16.5" thickTop="1" thickBot="1">
      <c r="B203" s="11" t="s">
        <v>231</v>
      </c>
      <c r="C203" s="11" t="s">
        <v>220</v>
      </c>
      <c r="D203" s="11">
        <v>1.0522</v>
      </c>
      <c r="E203" s="11">
        <v>2.1000000000000001E-2</v>
      </c>
      <c r="F203" s="11">
        <v>7.7249999999999999E-2</v>
      </c>
    </row>
    <row r="204" spans="2:6" ht="16.5" thickTop="1" thickBot="1">
      <c r="B204" s="11" t="s">
        <v>231</v>
      </c>
      <c r="C204" s="11" t="s">
        <v>84</v>
      </c>
      <c r="D204" s="11">
        <v>1.0757000000000001</v>
      </c>
      <c r="E204" s="11">
        <v>2.2200000000000001E-2</v>
      </c>
      <c r="F204" s="11">
        <v>7.3760000000000006E-2</v>
      </c>
    </row>
    <row r="205" spans="2:6" ht="16.5" thickTop="1" thickBot="1">
      <c r="B205" s="11" t="s">
        <v>231</v>
      </c>
      <c r="C205" s="11" t="s">
        <v>220</v>
      </c>
      <c r="D205" s="11">
        <v>1.0613999999999999</v>
      </c>
      <c r="E205" s="11">
        <v>2.46E-2</v>
      </c>
      <c r="F205" s="11">
        <v>7.5749999999999998E-2</v>
      </c>
    </row>
    <row r="206" spans="2:6" ht="16.5" thickTop="1" thickBot="1">
      <c r="B206" s="11" t="s">
        <v>231</v>
      </c>
      <c r="C206" s="11" t="s">
        <v>84</v>
      </c>
      <c r="D206" s="11">
        <v>1.0686</v>
      </c>
      <c r="E206" s="11">
        <v>2.5600000000000001E-2</v>
      </c>
      <c r="F206" s="11">
        <v>7.4700000000000003E-2</v>
      </c>
    </row>
    <row r="207" spans="2:6" ht="16.5" thickTop="1" thickBot="1">
      <c r="B207" s="11" t="s">
        <v>232</v>
      </c>
      <c r="C207" s="11" t="s">
        <v>84</v>
      </c>
      <c r="D207" s="11">
        <v>1.1772</v>
      </c>
      <c r="E207" s="11">
        <v>3.5000000000000001E-3</v>
      </c>
      <c r="F207" s="11">
        <v>7.1779999999999997E-2</v>
      </c>
    </row>
    <row r="208" spans="2:6" ht="16.5" thickTop="1" thickBot="1">
      <c r="B208" s="11" t="s">
        <v>232</v>
      </c>
      <c r="C208" s="11" t="s">
        <v>220</v>
      </c>
      <c r="D208" s="11">
        <v>0.94850000000000001</v>
      </c>
      <c r="E208" s="11">
        <v>5.3E-3</v>
      </c>
      <c r="F208" s="11">
        <v>0.10061</v>
      </c>
    </row>
    <row r="209" spans="2:6" ht="16.5" thickTop="1" thickBot="1">
      <c r="B209" s="11" t="s">
        <v>232</v>
      </c>
      <c r="C209" s="11" t="s">
        <v>84</v>
      </c>
      <c r="D209" s="11">
        <v>1.1563000000000001</v>
      </c>
      <c r="E209" s="11">
        <v>5.7000000000000002E-3</v>
      </c>
      <c r="F209" s="11">
        <v>7.1569999999999995E-2</v>
      </c>
    </row>
    <row r="210" spans="2:6" ht="16.5" thickTop="1" thickBot="1">
      <c r="B210" s="11" t="s">
        <v>232</v>
      </c>
      <c r="C210" s="11" t="s">
        <v>220</v>
      </c>
      <c r="D210" s="11">
        <v>0.97719999999999996</v>
      </c>
      <c r="E210" s="11">
        <v>8.2000000000000007E-3</v>
      </c>
      <c r="F210" s="11">
        <v>9.5180000000000001E-2</v>
      </c>
    </row>
    <row r="211" spans="2:6" ht="16.5" thickTop="1" thickBot="1">
      <c r="B211" s="11" t="s">
        <v>232</v>
      </c>
      <c r="C211" s="11" t="s">
        <v>84</v>
      </c>
      <c r="D211" s="11">
        <v>1.1399999999999999</v>
      </c>
      <c r="E211" s="11">
        <v>8.2000000000000007E-3</v>
      </c>
      <c r="F211" s="11">
        <v>7.1444999999999995E-2</v>
      </c>
    </row>
    <row r="212" spans="2:6" ht="16.5" thickTop="1" thickBot="1">
      <c r="B212" s="11" t="s">
        <v>232</v>
      </c>
      <c r="C212" s="11" t="s">
        <v>220</v>
      </c>
      <c r="D212" s="11">
        <v>0.99919999999999998</v>
      </c>
      <c r="E212" s="11">
        <v>1.11E-2</v>
      </c>
      <c r="F212" s="11">
        <v>9.023500000000001E-2</v>
      </c>
    </row>
    <row r="213" spans="2:6" ht="16.5" thickTop="1" thickBot="1">
      <c r="B213" s="11" t="s">
        <v>232</v>
      </c>
      <c r="C213" s="11" t="s">
        <v>84</v>
      </c>
      <c r="D213" s="11">
        <v>1.1264000000000001</v>
      </c>
      <c r="E213" s="11">
        <v>1.09E-2</v>
      </c>
      <c r="F213" s="11">
        <v>7.1510000000000004E-2</v>
      </c>
    </row>
    <row r="214" spans="2:6" ht="16.5" thickTop="1" thickBot="1">
      <c r="B214" s="11" t="s">
        <v>232</v>
      </c>
      <c r="C214" s="11" t="s">
        <v>220</v>
      </c>
      <c r="D214" s="11">
        <v>1.0169999999999999</v>
      </c>
      <c r="E214" s="11">
        <v>1.4200000000000001E-2</v>
      </c>
      <c r="F214" s="11">
        <v>8.6059999999999998E-2</v>
      </c>
    </row>
    <row r="215" spans="2:6" ht="16.5" thickTop="1" thickBot="1">
      <c r="B215" s="11" t="s">
        <v>232</v>
      </c>
      <c r="C215" s="11" t="s">
        <v>84</v>
      </c>
      <c r="D215" s="11">
        <v>1.1144000000000001</v>
      </c>
      <c r="E215" s="11">
        <v>1.4E-2</v>
      </c>
      <c r="F215" s="11">
        <v>7.1840000000000001E-2</v>
      </c>
    </row>
    <row r="216" spans="2:6" ht="16.5" thickTop="1" thickBot="1">
      <c r="B216" s="11" t="s">
        <v>232</v>
      </c>
      <c r="C216" s="11" t="s">
        <v>220</v>
      </c>
      <c r="D216" s="11">
        <v>1.0318000000000001</v>
      </c>
      <c r="E216" s="11">
        <v>1.7500000000000002E-2</v>
      </c>
      <c r="F216" s="11">
        <v>8.2739999999999994E-2</v>
      </c>
    </row>
    <row r="217" spans="2:6" ht="16.5" thickTop="1" thickBot="1">
      <c r="B217" s="11" t="s">
        <v>232</v>
      </c>
      <c r="C217" s="11" t="s">
        <v>84</v>
      </c>
      <c r="D217" s="11">
        <v>1.1033999999999999</v>
      </c>
      <c r="E217" s="11">
        <v>1.7399999999999999E-2</v>
      </c>
      <c r="F217" s="11">
        <v>7.2440000000000004E-2</v>
      </c>
    </row>
    <row r="218" spans="2:6" ht="16.5" thickTop="1" thickBot="1">
      <c r="B218" s="11" t="s">
        <v>232</v>
      </c>
      <c r="C218" s="11" t="s">
        <v>220</v>
      </c>
      <c r="D218" s="11">
        <v>1.0447</v>
      </c>
      <c r="E218" s="11">
        <v>2.1000000000000001E-2</v>
      </c>
      <c r="F218" s="11">
        <v>8.0139999999999989E-2</v>
      </c>
    </row>
    <row r="219" spans="2:6" ht="16.5" thickTop="1" thickBot="1">
      <c r="B219" s="11" t="s">
        <v>232</v>
      </c>
      <c r="C219" s="11" t="s">
        <v>84</v>
      </c>
      <c r="D219" s="11">
        <v>1.093</v>
      </c>
      <c r="E219" s="11">
        <v>2.1299999999999999E-2</v>
      </c>
      <c r="F219" s="11">
        <v>7.3300000000000004E-2</v>
      </c>
    </row>
    <row r="220" spans="2:6" ht="16.5" thickTop="1" thickBot="1">
      <c r="B220" s="11" t="s">
        <v>232</v>
      </c>
      <c r="C220" s="11" t="s">
        <v>220</v>
      </c>
      <c r="D220" s="11">
        <v>1.0563</v>
      </c>
      <c r="E220" s="11">
        <v>2.4799999999999999E-2</v>
      </c>
      <c r="F220" s="11">
        <v>7.8090000000000007E-2</v>
      </c>
    </row>
    <row r="221" spans="2:6" ht="16.5" thickTop="1" thickBot="1">
      <c r="B221" s="11" t="s">
        <v>232</v>
      </c>
      <c r="C221" s="11" t="s">
        <v>84</v>
      </c>
      <c r="D221" s="11">
        <v>1.0829</v>
      </c>
      <c r="E221" s="11">
        <v>2.5700000000000001E-2</v>
      </c>
      <c r="F221" s="11">
        <v>7.4380000000000002E-2</v>
      </c>
    </row>
    <row r="222" spans="2:6" ht="16.5" thickTop="1" thickBot="1">
      <c r="B222" s="11" t="s">
        <v>232</v>
      </c>
      <c r="C222" s="11" t="s">
        <v>220</v>
      </c>
      <c r="D222" s="11">
        <v>1.0671999999999999</v>
      </c>
      <c r="E222" s="11">
        <v>2.8899999999999999E-2</v>
      </c>
      <c r="F222" s="11">
        <v>7.6429999999999998E-2</v>
      </c>
    </row>
    <row r="223" spans="2:6" ht="16.5" thickTop="1" thickBot="1">
      <c r="B223" s="11" t="s">
        <v>232</v>
      </c>
      <c r="C223" s="11" t="s">
        <v>84</v>
      </c>
      <c r="D223" s="11">
        <v>1.0750999999999999</v>
      </c>
      <c r="E223" s="11">
        <v>2.9499999999999998E-2</v>
      </c>
      <c r="F223" s="11">
        <v>7.535E-2</v>
      </c>
    </row>
    <row r="224" spans="2:6" ht="16.5" thickTop="1" thickBot="1">
      <c r="B224" s="11" t="s">
        <v>233</v>
      </c>
      <c r="C224" s="11" t="s">
        <v>84</v>
      </c>
      <c r="D224" s="11">
        <v>1.2183999999999999</v>
      </c>
      <c r="E224" s="11">
        <v>4.4000000000000003E-3</v>
      </c>
      <c r="F224" s="11">
        <v>7.3474999999999999E-2</v>
      </c>
    </row>
    <row r="225" spans="2:6" ht="16.5" thickTop="1" thickBot="1">
      <c r="B225" s="11" t="s">
        <v>233</v>
      </c>
      <c r="C225" s="11" t="s">
        <v>220</v>
      </c>
      <c r="D225" s="11">
        <v>0.93230000000000002</v>
      </c>
      <c r="E225" s="11">
        <v>6.6E-3</v>
      </c>
      <c r="F225" s="11">
        <v>0.10223499999999999</v>
      </c>
    </row>
    <row r="226" spans="2:6" ht="16.5" thickTop="1" thickBot="1">
      <c r="B226" s="11" t="s">
        <v>233</v>
      </c>
      <c r="C226" s="11" t="s">
        <v>84</v>
      </c>
      <c r="D226" s="11">
        <v>1.1911</v>
      </c>
      <c r="E226" s="11">
        <v>7.1000000000000004E-3</v>
      </c>
      <c r="F226" s="11">
        <v>7.3215000000000002E-2</v>
      </c>
    </row>
    <row r="227" spans="2:6" ht="16.5" thickTop="1" thickBot="1">
      <c r="B227" s="11" t="s">
        <v>233</v>
      </c>
      <c r="C227" s="11" t="s">
        <v>220</v>
      </c>
      <c r="D227" s="11">
        <v>0.96789999999999998</v>
      </c>
      <c r="E227" s="11">
        <v>1.03E-2</v>
      </c>
      <c r="F227" s="11">
        <v>9.6310000000000007E-2</v>
      </c>
    </row>
    <row r="228" spans="2:6" ht="16.5" thickTop="1" thickBot="1">
      <c r="B228" s="11" t="s">
        <v>233</v>
      </c>
      <c r="C228" s="11" t="s">
        <v>84</v>
      </c>
      <c r="D228" s="11">
        <v>1.1705000000000001</v>
      </c>
      <c r="E228" s="11">
        <v>1.0200000000000001E-2</v>
      </c>
      <c r="F228" s="11">
        <v>7.3035000000000003E-2</v>
      </c>
    </row>
    <row r="229" spans="2:6" ht="16.5" thickTop="1" thickBot="1">
      <c r="B229" s="11" t="s">
        <v>233</v>
      </c>
      <c r="C229" s="11" t="s">
        <v>220</v>
      </c>
      <c r="D229" s="11">
        <v>0.99529999999999996</v>
      </c>
      <c r="E229" s="11">
        <v>1.4E-2</v>
      </c>
      <c r="F229" s="11">
        <v>9.1024999999999995E-2</v>
      </c>
    </row>
    <row r="230" spans="2:6" ht="16.5" thickTop="1" thickBot="1">
      <c r="B230" s="11" t="s">
        <v>233</v>
      </c>
      <c r="C230" s="11" t="s">
        <v>84</v>
      </c>
      <c r="D230" s="11">
        <v>1.1523000000000001</v>
      </c>
      <c r="E230" s="11">
        <v>1.3599999999999999E-2</v>
      </c>
      <c r="F230" s="11">
        <v>7.3055000000000009E-2</v>
      </c>
    </row>
    <row r="231" spans="2:6" ht="16.5" thickTop="1" thickBot="1">
      <c r="B231" s="11" t="s">
        <v>233</v>
      </c>
      <c r="C231" s="11" t="s">
        <v>220</v>
      </c>
      <c r="D231" s="11">
        <v>1.0178</v>
      </c>
      <c r="E231" s="11">
        <v>1.78E-2</v>
      </c>
      <c r="F231" s="11">
        <v>8.6709999999999995E-2</v>
      </c>
    </row>
    <row r="232" spans="2:6" ht="16.5" thickTop="1" thickBot="1">
      <c r="B232" s="11" t="s">
        <v>233</v>
      </c>
      <c r="C232" s="11" t="s">
        <v>84</v>
      </c>
      <c r="D232" s="11">
        <v>1.1369</v>
      </c>
      <c r="E232" s="11">
        <v>1.7399999999999999E-2</v>
      </c>
      <c r="F232" s="11">
        <v>7.3360000000000009E-2</v>
      </c>
    </row>
    <row r="233" spans="2:6" ht="16.5" thickTop="1" thickBot="1">
      <c r="B233" s="11" t="s">
        <v>233</v>
      </c>
      <c r="C233" s="11" t="s">
        <v>220</v>
      </c>
      <c r="D233" s="11">
        <v>1.0354000000000001</v>
      </c>
      <c r="E233" s="11">
        <v>2.1899999999999999E-2</v>
      </c>
      <c r="F233" s="11">
        <v>8.3405000000000007E-2</v>
      </c>
    </row>
    <row r="234" spans="2:6" ht="16.5" thickTop="1" thickBot="1">
      <c r="B234" s="11" t="s">
        <v>233</v>
      </c>
      <c r="C234" s="11" t="s">
        <v>84</v>
      </c>
      <c r="D234" s="11">
        <v>1.1229</v>
      </c>
      <c r="E234" s="11">
        <v>2.1700000000000001E-2</v>
      </c>
      <c r="F234" s="11">
        <v>7.3944999999999997E-2</v>
      </c>
    </row>
    <row r="235" spans="2:6" ht="16.5" thickTop="1" thickBot="1">
      <c r="B235" s="11" t="s">
        <v>233</v>
      </c>
      <c r="C235" s="11" t="s">
        <v>220</v>
      </c>
      <c r="D235" s="11">
        <v>1.0513999999999999</v>
      </c>
      <c r="E235" s="11">
        <v>2.63E-2</v>
      </c>
      <c r="F235" s="11">
        <v>8.0905000000000005E-2</v>
      </c>
    </row>
    <row r="236" spans="2:6" ht="16.5" thickTop="1" thickBot="1">
      <c r="B236" s="11" t="s">
        <v>233</v>
      </c>
      <c r="C236" s="11" t="s">
        <v>84</v>
      </c>
      <c r="D236" s="11">
        <v>1.1095999999999999</v>
      </c>
      <c r="E236" s="11">
        <v>2.6499999999999999E-2</v>
      </c>
      <c r="F236" s="11">
        <v>7.4785000000000004E-2</v>
      </c>
    </row>
    <row r="237" spans="2:6" ht="16.5" thickTop="1" thickBot="1">
      <c r="B237" s="11" t="s">
        <v>233</v>
      </c>
      <c r="C237" s="11" t="s">
        <v>220</v>
      </c>
      <c r="D237" s="11">
        <v>1.0665</v>
      </c>
      <c r="E237" s="11">
        <v>3.1199999999999999E-2</v>
      </c>
      <c r="F237" s="11">
        <v>7.9000000000000001E-2</v>
      </c>
    </row>
    <row r="238" spans="2:6" ht="16.5" thickTop="1" thickBot="1">
      <c r="B238" s="11" t="s">
        <v>233</v>
      </c>
      <c r="C238" s="11" t="s">
        <v>84</v>
      </c>
      <c r="D238" s="11">
        <v>1.0966</v>
      </c>
      <c r="E238" s="11">
        <v>3.1899999999999998E-2</v>
      </c>
      <c r="F238" s="11">
        <v>7.5844999999999996E-2</v>
      </c>
    </row>
    <row r="239" spans="2:6" ht="16.5" thickTop="1" thickBot="1">
      <c r="B239" s="11" t="s">
        <v>233</v>
      </c>
      <c r="C239" s="11" t="s">
        <v>220</v>
      </c>
      <c r="D239" s="11">
        <v>1.0794999999999999</v>
      </c>
      <c r="E239" s="11">
        <v>3.6600000000000001E-2</v>
      </c>
      <c r="F239" s="11">
        <v>7.7495000000000008E-2</v>
      </c>
    </row>
    <row r="240" spans="2:6" ht="16.5" thickTop="1" thickBot="1">
      <c r="B240" s="11" t="s">
        <v>233</v>
      </c>
      <c r="C240" s="11" t="s">
        <v>84</v>
      </c>
      <c r="D240" s="11">
        <v>1.0880000000000001</v>
      </c>
      <c r="E240" s="11">
        <v>3.5900000000000001E-2</v>
      </c>
      <c r="F240" s="11">
        <v>7.6634999999999995E-2</v>
      </c>
    </row>
    <row r="241" spans="2:6" ht="16.5" thickTop="1" thickBot="1">
      <c r="B241" s="11" t="s">
        <v>234</v>
      </c>
      <c r="C241" s="11" t="s">
        <v>84</v>
      </c>
      <c r="D241" s="11">
        <v>1.2566999999999999</v>
      </c>
      <c r="E241" s="11">
        <v>5.1000000000000004E-3</v>
      </c>
      <c r="F241" s="11">
        <v>7.4319999999999997E-2</v>
      </c>
    </row>
    <row r="242" spans="2:6" ht="16.5" thickTop="1" thickBot="1">
      <c r="B242" s="11" t="s">
        <v>234</v>
      </c>
      <c r="C242" s="11" t="s">
        <v>220</v>
      </c>
      <c r="D242" s="11">
        <v>0.92190000000000005</v>
      </c>
      <c r="E242" s="11">
        <v>7.7999999999999996E-3</v>
      </c>
      <c r="F242" s="11">
        <v>0.10285999999999999</v>
      </c>
    </row>
    <row r="243" spans="2:6" ht="16.5" thickTop="1" thickBot="1">
      <c r="B243" s="11" t="s">
        <v>234</v>
      </c>
      <c r="C243" s="11" t="s">
        <v>84</v>
      </c>
      <c r="D243" s="11">
        <v>1.2236</v>
      </c>
      <c r="E243" s="11">
        <v>8.3000000000000001E-3</v>
      </c>
      <c r="F243" s="11">
        <v>7.4029999999999999E-2</v>
      </c>
    </row>
    <row r="244" spans="2:6" ht="16.5" thickTop="1" thickBot="1">
      <c r="B244" s="11" t="s">
        <v>234</v>
      </c>
      <c r="C244" s="11" t="s">
        <v>220</v>
      </c>
      <c r="D244" s="11">
        <v>0.96319999999999995</v>
      </c>
      <c r="E244" s="11">
        <v>1.21E-2</v>
      </c>
      <c r="F244" s="11">
        <v>9.6654999999999991E-2</v>
      </c>
    </row>
    <row r="245" spans="2:6" ht="16.5" thickTop="1" thickBot="1">
      <c r="B245" s="11" t="s">
        <v>234</v>
      </c>
      <c r="C245" s="11" t="s">
        <v>84</v>
      </c>
      <c r="D245" s="11">
        <v>1.1980999999999999</v>
      </c>
      <c r="E245" s="11">
        <v>1.1900000000000001E-2</v>
      </c>
      <c r="F245" s="11">
        <v>7.3825000000000002E-2</v>
      </c>
    </row>
    <row r="246" spans="2:6" ht="16.5" thickTop="1" thickBot="1">
      <c r="B246" s="11" t="s">
        <v>234</v>
      </c>
      <c r="C246" s="11" t="s">
        <v>220</v>
      </c>
      <c r="D246" s="11">
        <v>0.99470000000000003</v>
      </c>
      <c r="E246" s="11">
        <v>1.6400000000000001E-2</v>
      </c>
      <c r="F246" s="11">
        <v>9.1199999999999989E-2</v>
      </c>
    </row>
    <row r="247" spans="2:6" ht="16.5" thickTop="1" thickBot="1">
      <c r="B247" s="11" t="s">
        <v>234</v>
      </c>
      <c r="C247" s="11" t="s">
        <v>84</v>
      </c>
      <c r="D247" s="11">
        <v>1.1769000000000001</v>
      </c>
      <c r="E247" s="11">
        <v>1.5800000000000002E-2</v>
      </c>
      <c r="F247" s="11">
        <v>7.3825000000000002E-2</v>
      </c>
    </row>
    <row r="248" spans="2:6" ht="16.5" thickTop="1" thickBot="1">
      <c r="B248" s="11" t="s">
        <v>234</v>
      </c>
      <c r="C248" s="11" t="s">
        <v>220</v>
      </c>
      <c r="D248" s="11">
        <v>1.0202</v>
      </c>
      <c r="E248" s="11">
        <v>2.0899999999999998E-2</v>
      </c>
      <c r="F248" s="11">
        <v>8.6845000000000006E-2</v>
      </c>
    </row>
    <row r="249" spans="2:6" ht="16.5" thickTop="1" thickBot="1">
      <c r="B249" s="11" t="s">
        <v>234</v>
      </c>
      <c r="C249" s="11" t="s">
        <v>84</v>
      </c>
      <c r="D249" s="11">
        <v>1.1585000000000001</v>
      </c>
      <c r="E249" s="11">
        <v>2.0299999999999999E-2</v>
      </c>
      <c r="F249" s="11">
        <v>7.4124999999999996E-2</v>
      </c>
    </row>
    <row r="250" spans="2:6" ht="16.5" thickTop="1" thickBot="1">
      <c r="B250" s="11" t="s">
        <v>234</v>
      </c>
      <c r="C250" s="11" t="s">
        <v>220</v>
      </c>
      <c r="D250" s="11">
        <v>1.0414000000000001</v>
      </c>
      <c r="E250" s="11">
        <v>2.5700000000000001E-2</v>
      </c>
      <c r="F250" s="11">
        <v>8.3584999999999993E-2</v>
      </c>
    </row>
    <row r="251" spans="2:6" ht="16.5" thickTop="1" thickBot="1">
      <c r="B251" s="11" t="s">
        <v>234</v>
      </c>
      <c r="C251" s="11" t="s">
        <v>84</v>
      </c>
      <c r="D251" s="11">
        <v>1.1415</v>
      </c>
      <c r="E251" s="11">
        <v>2.52E-2</v>
      </c>
      <c r="F251" s="11">
        <v>7.4709999999999999E-2</v>
      </c>
    </row>
    <row r="252" spans="2:6" ht="16.5" thickTop="1" thickBot="1">
      <c r="B252" s="11" t="s">
        <v>234</v>
      </c>
      <c r="C252" s="11" t="s">
        <v>220</v>
      </c>
      <c r="D252" s="11">
        <v>1.06</v>
      </c>
      <c r="E252" s="11">
        <v>3.1E-2</v>
      </c>
      <c r="F252" s="11">
        <v>8.1174999999999997E-2</v>
      </c>
    </row>
    <row r="253" spans="2:6" ht="16.5" thickTop="1" thickBot="1">
      <c r="B253" s="11" t="s">
        <v>234</v>
      </c>
      <c r="C253" s="11" t="s">
        <v>84</v>
      </c>
      <c r="D253" s="11">
        <v>1.1256999999999999</v>
      </c>
      <c r="E253" s="11">
        <v>3.0800000000000001E-2</v>
      </c>
      <c r="F253" s="11">
        <v>7.5549999999999992E-2</v>
      </c>
    </row>
    <row r="254" spans="2:6" ht="16.5" thickTop="1" thickBot="1">
      <c r="B254" s="11" t="s">
        <v>234</v>
      </c>
      <c r="C254" s="11" t="s">
        <v>220</v>
      </c>
      <c r="D254" s="11">
        <v>1.0774999999999999</v>
      </c>
      <c r="E254" s="11">
        <v>3.6799999999999999E-2</v>
      </c>
      <c r="F254" s="11">
        <v>7.9369999999999996E-2</v>
      </c>
    </row>
    <row r="255" spans="2:6" ht="16.5" thickTop="1" thickBot="1">
      <c r="B255" s="11" t="s">
        <v>234</v>
      </c>
      <c r="C255" s="11" t="s">
        <v>84</v>
      </c>
      <c r="D255" s="11">
        <v>1.1101000000000001</v>
      </c>
      <c r="E255" s="11">
        <v>3.7199999999999997E-2</v>
      </c>
      <c r="F255" s="11">
        <v>7.6600000000000001E-2</v>
      </c>
    </row>
    <row r="256" spans="2:6" ht="16.5" thickTop="1" thickBot="1">
      <c r="B256" s="11" t="s">
        <v>234</v>
      </c>
      <c r="C256" s="11" t="s">
        <v>220</v>
      </c>
      <c r="D256" s="11">
        <v>1.0935999999999999</v>
      </c>
      <c r="E256" s="11">
        <v>4.3200000000000002E-2</v>
      </c>
      <c r="F256" s="11">
        <v>7.7939999999999995E-2</v>
      </c>
    </row>
    <row r="257" spans="2:6" ht="16.5" thickTop="1" thickBot="1">
      <c r="B257" s="11" t="s">
        <v>234</v>
      </c>
      <c r="C257" s="11" t="s">
        <v>84</v>
      </c>
      <c r="D257" s="11">
        <v>1.1021000000000001</v>
      </c>
      <c r="E257" s="11">
        <v>4.1000000000000002E-2</v>
      </c>
      <c r="F257" s="11">
        <v>7.7249999999999999E-2</v>
      </c>
    </row>
    <row r="258" spans="2:6" ht="16.5" thickTop="1" thickBot="1">
      <c r="B258" s="11" t="s">
        <v>235</v>
      </c>
      <c r="C258" s="11" t="s">
        <v>84</v>
      </c>
      <c r="D258" s="11">
        <v>1.3282</v>
      </c>
      <c r="E258" s="11">
        <v>6.4000000000000003E-3</v>
      </c>
      <c r="F258" s="11">
        <v>7.6580000000000009E-2</v>
      </c>
    </row>
    <row r="259" spans="2:6" ht="16.5" thickTop="1" thickBot="1">
      <c r="B259" s="11" t="s">
        <v>235</v>
      </c>
      <c r="C259" s="11" t="s">
        <v>220</v>
      </c>
      <c r="D259" s="11">
        <v>0.90720000000000001</v>
      </c>
      <c r="E259" s="11">
        <v>9.7999999999999997E-3</v>
      </c>
      <c r="F259" s="11">
        <v>0.10371000000000001</v>
      </c>
    </row>
    <row r="260" spans="2:6" ht="16.5" thickTop="1" thickBot="1">
      <c r="B260" s="11" t="s">
        <v>235</v>
      </c>
      <c r="C260" s="11" t="s">
        <v>84</v>
      </c>
      <c r="D260" s="11">
        <v>1.2835000000000001</v>
      </c>
      <c r="E260" s="11">
        <v>1.04E-2</v>
      </c>
      <c r="F260" s="11">
        <v>7.6079999999999995E-2</v>
      </c>
    </row>
    <row r="261" spans="2:6" ht="16.5" thickTop="1" thickBot="1">
      <c r="B261" s="11" t="s">
        <v>235</v>
      </c>
      <c r="C261" s="11" t="s">
        <v>220</v>
      </c>
      <c r="D261" s="11">
        <v>0.95720000000000005</v>
      </c>
      <c r="E261" s="11">
        <v>1.52E-2</v>
      </c>
      <c r="F261" s="11">
        <v>9.759000000000001E-2</v>
      </c>
    </row>
    <row r="262" spans="2:6" ht="16.5" thickTop="1" thickBot="1">
      <c r="B262" s="11" t="s">
        <v>235</v>
      </c>
      <c r="C262" s="11" t="s">
        <v>84</v>
      </c>
      <c r="D262" s="11">
        <v>1.2494000000000001</v>
      </c>
      <c r="E262" s="11">
        <v>1.4800000000000001E-2</v>
      </c>
      <c r="F262" s="11">
        <v>7.5700000000000003E-2</v>
      </c>
    </row>
    <row r="263" spans="2:6" ht="16.5" thickTop="1" thickBot="1">
      <c r="B263" s="11" t="s">
        <v>235</v>
      </c>
      <c r="C263" s="11" t="s">
        <v>220</v>
      </c>
      <c r="D263" s="11">
        <v>0.99580000000000002</v>
      </c>
      <c r="E263" s="11">
        <v>2.07E-2</v>
      </c>
      <c r="F263" s="11">
        <v>9.2310000000000003E-2</v>
      </c>
    </row>
    <row r="264" spans="2:6" ht="16.5" thickTop="1" thickBot="1">
      <c r="B264" s="11" t="s">
        <v>235</v>
      </c>
      <c r="C264" s="11" t="s">
        <v>84</v>
      </c>
      <c r="D264" s="11">
        <v>1.2213000000000001</v>
      </c>
      <c r="E264" s="11">
        <v>1.9699999999999999E-2</v>
      </c>
      <c r="F264" s="11">
        <v>7.5584999999999999E-2</v>
      </c>
    </row>
    <row r="265" spans="2:6" ht="16.5" thickTop="1" thickBot="1">
      <c r="B265" s="11" t="s">
        <v>235</v>
      </c>
      <c r="C265" s="11" t="s">
        <v>220</v>
      </c>
      <c r="D265" s="11">
        <v>1.0271999999999999</v>
      </c>
      <c r="E265" s="11">
        <v>2.6599999999999999E-2</v>
      </c>
      <c r="F265" s="11">
        <v>8.8179999999999994E-2</v>
      </c>
    </row>
    <row r="266" spans="2:6" ht="16.5" thickTop="1" thickBot="1">
      <c r="B266" s="11" t="s">
        <v>235</v>
      </c>
      <c r="C266" s="11" t="s">
        <v>84</v>
      </c>
      <c r="D266" s="11">
        <v>1.1970000000000001</v>
      </c>
      <c r="E266" s="11">
        <v>2.52E-2</v>
      </c>
      <c r="F266" s="11">
        <v>7.5854999999999992E-2</v>
      </c>
    </row>
    <row r="267" spans="2:6" ht="16.5" thickTop="1" thickBot="1">
      <c r="B267" s="11" t="s">
        <v>235</v>
      </c>
      <c r="C267" s="11" t="s">
        <v>220</v>
      </c>
      <c r="D267" s="11">
        <v>1.054</v>
      </c>
      <c r="E267" s="11">
        <v>3.2800000000000003E-2</v>
      </c>
      <c r="F267" s="11">
        <v>8.5105E-2</v>
      </c>
    </row>
    <row r="268" spans="2:6" ht="16.5" thickTop="1" thickBot="1">
      <c r="B268" s="11" t="s">
        <v>235</v>
      </c>
      <c r="C268" s="11" t="s">
        <v>84</v>
      </c>
      <c r="D268" s="11">
        <v>1.175</v>
      </c>
      <c r="E268" s="11">
        <v>3.1399999999999997E-2</v>
      </c>
      <c r="F268" s="11">
        <v>7.6494999999999994E-2</v>
      </c>
    </row>
    <row r="269" spans="2:6" ht="16.5" thickTop="1" thickBot="1">
      <c r="B269" s="11" t="s">
        <v>235</v>
      </c>
      <c r="C269" s="11" t="s">
        <v>220</v>
      </c>
      <c r="D269" s="11">
        <v>1.0768</v>
      </c>
      <c r="E269" s="11">
        <v>3.9699999999999999E-2</v>
      </c>
      <c r="F269" s="11">
        <v>8.2810000000000009E-2</v>
      </c>
    </row>
    <row r="270" spans="2:6" ht="16.5" thickTop="1" thickBot="1">
      <c r="B270" s="11" t="s">
        <v>235</v>
      </c>
      <c r="C270" s="11" t="s">
        <v>84</v>
      </c>
      <c r="D270" s="11">
        <v>1.1546000000000001</v>
      </c>
      <c r="E270" s="11">
        <v>3.85E-2</v>
      </c>
      <c r="F270" s="11">
        <v>7.7445E-2</v>
      </c>
    </row>
    <row r="271" spans="2:6" ht="16.5" thickTop="1" thickBot="1">
      <c r="B271" s="11" t="s">
        <v>235</v>
      </c>
      <c r="C271" s="11" t="s">
        <v>220</v>
      </c>
      <c r="D271" s="11">
        <v>1.0987</v>
      </c>
      <c r="E271" s="11">
        <v>4.7300000000000002E-2</v>
      </c>
      <c r="F271" s="11">
        <v>8.1050000000000011E-2</v>
      </c>
    </row>
    <row r="272" spans="2:6" ht="16.5" thickTop="1" thickBot="1">
      <c r="B272" s="11" t="s">
        <v>235</v>
      </c>
      <c r="C272" s="11" t="s">
        <v>84</v>
      </c>
      <c r="D272" s="11">
        <v>1.1337999999999999</v>
      </c>
      <c r="E272" s="11">
        <v>4.6399999999999997E-2</v>
      </c>
      <c r="F272" s="11">
        <v>7.8634999999999997E-2</v>
      </c>
    </row>
    <row r="273" spans="2:6" ht="16.5" thickTop="1" thickBot="1">
      <c r="B273" s="11" t="s">
        <v>235</v>
      </c>
      <c r="C273" s="11" t="s">
        <v>220</v>
      </c>
      <c r="D273" s="11">
        <v>1.1194</v>
      </c>
      <c r="E273" s="11">
        <v>5.5599999999999997E-2</v>
      </c>
      <c r="F273" s="11">
        <v>7.9585000000000003E-2</v>
      </c>
    </row>
    <row r="274" spans="2:6" ht="16.5" thickTop="1" thickBot="1">
      <c r="B274" s="11" t="s">
        <v>235</v>
      </c>
      <c r="C274" s="11" t="s">
        <v>84</v>
      </c>
      <c r="D274" s="11">
        <v>1.1271</v>
      </c>
      <c r="E274" s="11">
        <v>4.9500000000000002E-2</v>
      </c>
      <c r="F274" s="11">
        <v>7.9100000000000004E-2</v>
      </c>
    </row>
    <row r="275" spans="2:6" ht="16.5" thickTop="1" thickBot="1">
      <c r="B275" s="11" t="s">
        <v>236</v>
      </c>
      <c r="C275" s="11" t="s">
        <v>84</v>
      </c>
      <c r="D275" s="11">
        <v>1.3996</v>
      </c>
      <c r="E275" s="11">
        <v>7.4999999999999997E-3</v>
      </c>
      <c r="F275" s="11">
        <v>7.9430000000000001E-2</v>
      </c>
    </row>
    <row r="276" spans="2:6" ht="16.5" thickTop="1" thickBot="1">
      <c r="B276" s="11" t="s">
        <v>236</v>
      </c>
      <c r="C276" s="11" t="s">
        <v>220</v>
      </c>
      <c r="D276" s="11">
        <v>0.89739999999999998</v>
      </c>
      <c r="E276" s="11">
        <v>1.1599999999999999E-2</v>
      </c>
      <c r="F276" s="11">
        <v>0.104375</v>
      </c>
    </row>
    <row r="277" spans="2:6" ht="16.5" thickTop="1" thickBot="1">
      <c r="B277" s="11" t="s">
        <v>236</v>
      </c>
      <c r="C277" s="11" t="s">
        <v>84</v>
      </c>
      <c r="D277" s="11">
        <v>1.3424</v>
      </c>
      <c r="E277" s="11">
        <v>1.23E-2</v>
      </c>
      <c r="F277" s="11">
        <v>7.8685000000000005E-2</v>
      </c>
    </row>
    <row r="278" spans="2:6" ht="16.5" thickTop="1" thickBot="1">
      <c r="B278" s="11" t="s">
        <v>236</v>
      </c>
      <c r="C278" s="11" t="s">
        <v>220</v>
      </c>
      <c r="D278" s="11">
        <v>0.95479999999999998</v>
      </c>
      <c r="E278" s="11">
        <v>1.8100000000000002E-2</v>
      </c>
      <c r="F278" s="11">
        <v>9.8354999999999998E-2</v>
      </c>
    </row>
    <row r="279" spans="2:6" ht="16.5" thickTop="1" thickBot="1">
      <c r="B279" s="11" t="s">
        <v>236</v>
      </c>
      <c r="C279" s="11" t="s">
        <v>84</v>
      </c>
      <c r="D279" s="11">
        <v>1.2990999999999999</v>
      </c>
      <c r="E279" s="11">
        <v>1.7500000000000002E-2</v>
      </c>
      <c r="F279" s="11">
        <v>7.8070000000000001E-2</v>
      </c>
    </row>
    <row r="280" spans="2:6" ht="16.5" thickTop="1" thickBot="1">
      <c r="B280" s="11" t="s">
        <v>236</v>
      </c>
      <c r="C280" s="11" t="s">
        <v>220</v>
      </c>
      <c r="D280" s="11">
        <v>0.99970000000000003</v>
      </c>
      <c r="E280" s="11">
        <v>2.47E-2</v>
      </c>
      <c r="F280" s="11">
        <v>9.326000000000001E-2</v>
      </c>
    </row>
    <row r="281" spans="2:6" ht="16.5" thickTop="1" thickBot="1">
      <c r="B281" s="11" t="s">
        <v>236</v>
      </c>
      <c r="C281" s="11" t="s">
        <v>84</v>
      </c>
      <c r="D281" s="11">
        <v>1.2637</v>
      </c>
      <c r="E281" s="11">
        <v>2.3300000000000001E-2</v>
      </c>
      <c r="F281" s="11">
        <v>7.7774999999999997E-2</v>
      </c>
    </row>
    <row r="282" spans="2:6" ht="16.5" thickTop="1" thickBot="1">
      <c r="B282" s="11" t="s">
        <v>236</v>
      </c>
      <c r="C282" s="11" t="s">
        <v>220</v>
      </c>
      <c r="D282" s="11">
        <v>1.0355000000000001</v>
      </c>
      <c r="E282" s="11">
        <v>3.1699999999999999E-2</v>
      </c>
      <c r="F282" s="11">
        <v>8.9365E-2</v>
      </c>
    </row>
    <row r="283" spans="2:6" ht="16.5" thickTop="1" thickBot="1">
      <c r="B283" s="11" t="s">
        <v>236</v>
      </c>
      <c r="C283" s="11" t="s">
        <v>84</v>
      </c>
      <c r="D283" s="11">
        <v>1.2334000000000001</v>
      </c>
      <c r="E283" s="11">
        <v>2.9700000000000001E-2</v>
      </c>
      <c r="F283" s="11">
        <v>7.7939999999999995E-2</v>
      </c>
    </row>
    <row r="284" spans="2:6" ht="16.5" thickTop="1" thickBot="1">
      <c r="B284" s="11" t="s">
        <v>236</v>
      </c>
      <c r="C284" s="11" t="s">
        <v>220</v>
      </c>
      <c r="D284" s="11">
        <v>1.0672999999999999</v>
      </c>
      <c r="E284" s="11">
        <v>3.9399999999999998E-2</v>
      </c>
      <c r="F284" s="11">
        <v>8.6485000000000006E-2</v>
      </c>
    </row>
    <row r="285" spans="2:6" ht="16.5" thickTop="1" thickBot="1">
      <c r="B285" s="11" t="s">
        <v>236</v>
      </c>
      <c r="C285" s="11" t="s">
        <v>84</v>
      </c>
      <c r="D285" s="11">
        <v>1.2061999999999999</v>
      </c>
      <c r="E285" s="11">
        <v>3.6999999999999998E-2</v>
      </c>
      <c r="F285" s="11">
        <v>7.8550000000000009E-2</v>
      </c>
    </row>
    <row r="286" spans="2:6" ht="16.5" thickTop="1" thickBot="1">
      <c r="B286" s="11" t="s">
        <v>236</v>
      </c>
      <c r="C286" s="11" t="s">
        <v>220</v>
      </c>
      <c r="D286" s="11">
        <v>1.0948</v>
      </c>
      <c r="E286" s="11">
        <v>4.7800000000000002E-2</v>
      </c>
      <c r="F286" s="11">
        <v>8.4345000000000003E-2</v>
      </c>
    </row>
    <row r="287" spans="2:6" ht="16.5" thickTop="1" thickBot="1">
      <c r="B287" s="11" t="s">
        <v>236</v>
      </c>
      <c r="C287" s="11" t="s">
        <v>84</v>
      </c>
      <c r="D287" s="11">
        <v>1.181</v>
      </c>
      <c r="E287" s="11">
        <v>4.53E-2</v>
      </c>
      <c r="F287" s="11">
        <v>7.9515000000000002E-2</v>
      </c>
    </row>
    <row r="288" spans="2:6" ht="16.5" thickTop="1" thickBot="1">
      <c r="B288" s="11" t="s">
        <v>236</v>
      </c>
      <c r="C288" s="11" t="s">
        <v>220</v>
      </c>
      <c r="D288" s="11">
        <v>1.1215999999999999</v>
      </c>
      <c r="E288" s="11">
        <v>5.7200000000000001E-2</v>
      </c>
      <c r="F288" s="11">
        <v>8.2669999999999993E-2</v>
      </c>
    </row>
    <row r="289" spans="2:6" ht="16.5" thickTop="1" thickBot="1">
      <c r="B289" s="11" t="s">
        <v>236</v>
      </c>
      <c r="C289" s="11" t="s">
        <v>84</v>
      </c>
      <c r="D289" s="11">
        <v>1.1556</v>
      </c>
      <c r="E289" s="11">
        <v>5.4699999999999999E-2</v>
      </c>
      <c r="F289" s="11">
        <v>8.0734999999999987E-2</v>
      </c>
    </row>
    <row r="290" spans="2:6" ht="16.5" thickTop="1" thickBot="1">
      <c r="B290" s="11" t="s">
        <v>236</v>
      </c>
      <c r="C290" s="11" t="s">
        <v>220</v>
      </c>
      <c r="D290" s="11">
        <v>1.1468</v>
      </c>
      <c r="E290" s="11">
        <v>6.7400000000000002E-2</v>
      </c>
      <c r="F290" s="11">
        <v>8.1235000000000002E-2</v>
      </c>
    </row>
    <row r="291" spans="2:6" ht="16.5" thickTop="1" thickBot="1">
      <c r="B291" s="11" t="s">
        <v>236</v>
      </c>
      <c r="C291" s="11" t="s">
        <v>84</v>
      </c>
      <c r="D291" s="11">
        <v>1.1514</v>
      </c>
      <c r="E291" s="11">
        <v>5.67E-2</v>
      </c>
      <c r="F291" s="11">
        <v>8.0985000000000001E-2</v>
      </c>
    </row>
    <row r="292" spans="2:6" ht="16.5" thickTop="1" thickBot="1">
      <c r="B292" s="11" t="s">
        <v>237</v>
      </c>
      <c r="C292" s="11" t="s">
        <v>84</v>
      </c>
      <c r="D292" s="11">
        <v>1.4653</v>
      </c>
      <c r="E292" s="11">
        <v>8.6E-3</v>
      </c>
      <c r="F292" s="11">
        <v>8.1079999999999999E-2</v>
      </c>
    </row>
    <row r="293" spans="2:6" ht="16.5" thickTop="1" thickBot="1">
      <c r="B293" s="11" t="s">
        <v>237</v>
      </c>
      <c r="C293" s="11" t="s">
        <v>220</v>
      </c>
      <c r="D293" s="11">
        <v>0.8921</v>
      </c>
      <c r="E293" s="11">
        <v>1.32E-2</v>
      </c>
      <c r="F293" s="11">
        <v>0.10458000000000001</v>
      </c>
    </row>
    <row r="294" spans="2:6" ht="16.5" thickTop="1" thickBot="1">
      <c r="B294" s="11" t="s">
        <v>237</v>
      </c>
      <c r="C294" s="11" t="s">
        <v>84</v>
      </c>
      <c r="D294" s="11">
        <v>1.3963000000000001</v>
      </c>
      <c r="E294" s="11">
        <v>1.3899999999999999E-2</v>
      </c>
      <c r="F294" s="11">
        <v>8.0189999999999997E-2</v>
      </c>
    </row>
    <row r="295" spans="2:6" ht="16.5" thickTop="1" thickBot="1">
      <c r="B295" s="11" t="s">
        <v>237</v>
      </c>
      <c r="C295" s="11" t="s">
        <v>220</v>
      </c>
      <c r="D295" s="11">
        <v>0.95640000000000003</v>
      </c>
      <c r="E295" s="11">
        <v>2.06E-2</v>
      </c>
      <c r="F295" s="11">
        <v>9.8569999999999991E-2</v>
      </c>
    </row>
    <row r="296" spans="2:6" ht="16.5" thickTop="1" thickBot="1">
      <c r="B296" s="11" t="s">
        <v>237</v>
      </c>
      <c r="C296" s="11" t="s">
        <v>84</v>
      </c>
      <c r="D296" s="11">
        <v>1.3443000000000001</v>
      </c>
      <c r="E296" s="11">
        <v>1.9800000000000002E-2</v>
      </c>
      <c r="F296" s="11">
        <v>7.9439999999999997E-2</v>
      </c>
    </row>
    <row r="297" spans="2:6" ht="16.5" thickTop="1" thickBot="1">
      <c r="B297" s="11" t="s">
        <v>237</v>
      </c>
      <c r="C297" s="11" t="s">
        <v>220</v>
      </c>
      <c r="D297" s="11">
        <v>1.0062</v>
      </c>
      <c r="E297" s="11">
        <v>2.8199999999999999E-2</v>
      </c>
      <c r="F297" s="11">
        <v>9.3599999999999989E-2</v>
      </c>
    </row>
    <row r="298" spans="2:6" ht="16.5" thickTop="1" thickBot="1">
      <c r="B298" s="11" t="s">
        <v>237</v>
      </c>
      <c r="C298" s="11" t="s">
        <v>84</v>
      </c>
      <c r="D298" s="11">
        <v>1.3022</v>
      </c>
      <c r="E298" s="11">
        <v>2.63E-2</v>
      </c>
      <c r="F298" s="11">
        <v>7.9050000000000009E-2</v>
      </c>
    </row>
    <row r="299" spans="2:6" ht="16.5" thickTop="1" thickBot="1">
      <c r="B299" s="11" t="s">
        <v>237</v>
      </c>
      <c r="C299" s="11" t="s">
        <v>220</v>
      </c>
      <c r="D299" s="11">
        <v>1.0468</v>
      </c>
      <c r="E299" s="11">
        <v>3.6400000000000002E-2</v>
      </c>
      <c r="F299" s="11">
        <v>8.9870000000000005E-2</v>
      </c>
    </row>
    <row r="300" spans="2:6" ht="16.5" thickTop="1" thickBot="1">
      <c r="B300" s="11" t="s">
        <v>237</v>
      </c>
      <c r="C300" s="11" t="s">
        <v>84</v>
      </c>
      <c r="D300" s="11">
        <v>1.2664</v>
      </c>
      <c r="E300" s="11">
        <v>3.3599999999999998E-2</v>
      </c>
      <c r="F300" s="11">
        <v>7.9170000000000004E-2</v>
      </c>
    </row>
    <row r="301" spans="2:6" ht="16.5" thickTop="1" thickBot="1">
      <c r="B301" s="11" t="s">
        <v>237</v>
      </c>
      <c r="C301" s="11" t="s">
        <v>220</v>
      </c>
      <c r="D301" s="11">
        <v>1.0823</v>
      </c>
      <c r="E301" s="11">
        <v>4.53E-2</v>
      </c>
      <c r="F301" s="11">
        <v>8.7140000000000009E-2</v>
      </c>
    </row>
    <row r="302" spans="2:6" ht="16.5" thickTop="1" thickBot="1">
      <c r="B302" s="11" t="s">
        <v>237</v>
      </c>
      <c r="C302" s="11" t="s">
        <v>84</v>
      </c>
      <c r="D302" s="11">
        <v>1.2346999999999999</v>
      </c>
      <c r="E302" s="11">
        <v>4.19E-2</v>
      </c>
      <c r="F302" s="11">
        <v>7.979E-2</v>
      </c>
    </row>
    <row r="303" spans="2:6" ht="16.5" thickTop="1" thickBot="1">
      <c r="B303" s="11" t="s">
        <v>237</v>
      </c>
      <c r="C303" s="11" t="s">
        <v>220</v>
      </c>
      <c r="D303" s="11">
        <v>1.1145</v>
      </c>
      <c r="E303" s="11">
        <v>5.5100000000000003E-2</v>
      </c>
      <c r="F303" s="11">
        <v>8.5099999999999995E-2</v>
      </c>
    </row>
    <row r="304" spans="2:6" ht="16.5" thickTop="1" thickBot="1">
      <c r="B304" s="11" t="s">
        <v>237</v>
      </c>
      <c r="C304" s="11" t="s">
        <v>84</v>
      </c>
      <c r="D304" s="11">
        <v>1.2041999999999999</v>
      </c>
      <c r="E304" s="11">
        <v>5.1299999999999998E-2</v>
      </c>
      <c r="F304" s="11">
        <v>8.0779999999999991E-2</v>
      </c>
    </row>
    <row r="305" spans="2:6" ht="16.5" thickTop="1" thickBot="1">
      <c r="B305" s="11" t="s">
        <v>237</v>
      </c>
      <c r="C305" s="11" t="s">
        <v>220</v>
      </c>
      <c r="D305" s="11">
        <v>1.1454</v>
      </c>
      <c r="E305" s="11">
        <v>6.6100000000000006E-2</v>
      </c>
      <c r="F305" s="11">
        <v>8.3480000000000013E-2</v>
      </c>
    </row>
    <row r="306" spans="2:6" ht="16.5" thickTop="1" thickBot="1">
      <c r="B306" s="11" t="s">
        <v>237</v>
      </c>
      <c r="C306" s="11" t="s">
        <v>84</v>
      </c>
      <c r="D306" s="11">
        <v>1.1751</v>
      </c>
      <c r="E306" s="11">
        <v>6.2E-2</v>
      </c>
      <c r="F306" s="11">
        <v>8.2049999999999998E-2</v>
      </c>
    </row>
    <row r="307" spans="2:6" ht="16.5" thickTop="1" thickBot="1">
      <c r="B307" s="11" t="s">
        <v>237</v>
      </c>
      <c r="C307" s="11" t="s">
        <v>220</v>
      </c>
      <c r="D307" s="11">
        <v>1.1749000000000001</v>
      </c>
      <c r="E307" s="11">
        <v>7.8100000000000003E-2</v>
      </c>
      <c r="F307" s="11">
        <v>8.2049999999999998E-2</v>
      </c>
    </row>
    <row r="308" spans="2:6" ht="16.5" thickTop="1" thickBot="1">
      <c r="B308" s="11" t="s">
        <v>237</v>
      </c>
      <c r="C308" s="11" t="s">
        <v>84</v>
      </c>
      <c r="D308" s="11">
        <v>1.1646000000000001</v>
      </c>
      <c r="E308" s="11">
        <v>6.1499999999999999E-2</v>
      </c>
      <c r="F308" s="11">
        <v>8.2049999999999998E-2</v>
      </c>
    </row>
    <row r="309" spans="2:6" ht="16.5" thickTop="1" thickBot="1">
      <c r="B309" s="11" t="s">
        <v>238</v>
      </c>
      <c r="C309" s="11" t="s">
        <v>84</v>
      </c>
      <c r="D309" s="11">
        <v>1.5288999999999999</v>
      </c>
      <c r="E309" s="11">
        <v>9.4999999999999998E-3</v>
      </c>
      <c r="F309" s="11">
        <v>8.2460000000000006E-2</v>
      </c>
    </row>
    <row r="310" spans="2:6" ht="16.5" thickTop="1" thickBot="1">
      <c r="B310" s="11" t="s">
        <v>238</v>
      </c>
      <c r="C310" s="11" t="s">
        <v>220</v>
      </c>
      <c r="D310" s="11">
        <v>0.88959999999999995</v>
      </c>
      <c r="E310" s="11">
        <v>1.47E-2</v>
      </c>
      <c r="F310" s="11">
        <v>0.10464999999999999</v>
      </c>
    </row>
    <row r="311" spans="2:6" ht="16.5" thickTop="1" thickBot="1">
      <c r="B311" s="11" t="s">
        <v>238</v>
      </c>
      <c r="C311" s="11" t="s">
        <v>84</v>
      </c>
      <c r="D311" s="11">
        <v>1.448</v>
      </c>
      <c r="E311" s="11">
        <v>1.54E-2</v>
      </c>
      <c r="F311" s="11">
        <v>8.1430000000000002E-2</v>
      </c>
    </row>
    <row r="312" spans="2:6" ht="16.5" thickTop="1" thickBot="1">
      <c r="B312" s="11" t="s">
        <v>238</v>
      </c>
      <c r="C312" s="11" t="s">
        <v>220</v>
      </c>
      <c r="D312" s="11">
        <v>0.95899999999999996</v>
      </c>
      <c r="E312" s="11">
        <v>2.3E-2</v>
      </c>
      <c r="F312" s="11">
        <v>9.8989999999999995E-2</v>
      </c>
    </row>
    <row r="313" spans="2:6" ht="16.5" thickTop="1" thickBot="1">
      <c r="B313" s="11" t="s">
        <v>238</v>
      </c>
      <c r="C313" s="11" t="s">
        <v>84</v>
      </c>
      <c r="D313" s="11">
        <v>1.3874</v>
      </c>
      <c r="E313" s="11">
        <v>2.1899999999999999E-2</v>
      </c>
      <c r="F313" s="11">
        <v>8.0570000000000003E-2</v>
      </c>
    </row>
    <row r="314" spans="2:6" ht="16.5" thickTop="1" thickBot="1">
      <c r="B314" s="11" t="s">
        <v>238</v>
      </c>
      <c r="C314" s="11" t="s">
        <v>220</v>
      </c>
      <c r="D314" s="11">
        <v>1.0136000000000001</v>
      </c>
      <c r="E314" s="11">
        <v>3.1699999999999999E-2</v>
      </c>
      <c r="F314" s="11">
        <v>9.4359999999999999E-2</v>
      </c>
    </row>
    <row r="315" spans="2:6" ht="16.5" thickTop="1" thickBot="1">
      <c r="B315" s="11" t="s">
        <v>238</v>
      </c>
      <c r="C315" s="11" t="s">
        <v>84</v>
      </c>
      <c r="D315" s="11">
        <v>1.3387</v>
      </c>
      <c r="E315" s="11">
        <v>2.9100000000000001E-2</v>
      </c>
      <c r="F315" s="11">
        <v>8.0129999999999993E-2</v>
      </c>
    </row>
    <row r="316" spans="2:6" ht="16.5" thickTop="1" thickBot="1">
      <c r="B316" s="11" t="s">
        <v>238</v>
      </c>
      <c r="C316" s="11" t="s">
        <v>220</v>
      </c>
      <c r="D316" s="11">
        <v>1.0589</v>
      </c>
      <c r="E316" s="11">
        <v>4.1099999999999998E-2</v>
      </c>
      <c r="F316" s="11">
        <v>9.0899999999999995E-2</v>
      </c>
    </row>
    <row r="317" spans="2:6" ht="16.5" thickTop="1" thickBot="1">
      <c r="B317" s="11" t="s">
        <v>238</v>
      </c>
      <c r="C317" s="11" t="s">
        <v>84</v>
      </c>
      <c r="D317" s="11">
        <v>1.2976000000000001</v>
      </c>
      <c r="E317" s="11">
        <v>3.7199999999999997E-2</v>
      </c>
      <c r="F317" s="11">
        <v>8.0310000000000006E-2</v>
      </c>
    </row>
    <row r="318" spans="2:6" ht="16.5" thickTop="1" thickBot="1">
      <c r="B318" s="11" t="s">
        <v>238</v>
      </c>
      <c r="C318" s="11" t="s">
        <v>220</v>
      </c>
      <c r="D318" s="11">
        <v>1.0988</v>
      </c>
      <c r="E318" s="11">
        <v>5.1400000000000001E-2</v>
      </c>
      <c r="F318" s="11">
        <v>8.8315000000000005E-2</v>
      </c>
    </row>
    <row r="319" spans="2:6" ht="16.5" thickTop="1" thickBot="1">
      <c r="B319" s="11" t="s">
        <v>238</v>
      </c>
      <c r="C319" s="11" t="s">
        <v>84</v>
      </c>
      <c r="D319" s="11">
        <v>1.2609999999999999</v>
      </c>
      <c r="E319" s="11">
        <v>4.65E-2</v>
      </c>
      <c r="F319" s="11">
        <v>8.1039999999999987E-2</v>
      </c>
    </row>
    <row r="320" spans="2:6" ht="16.5" thickTop="1" thickBot="1">
      <c r="B320" s="11" t="s">
        <v>238</v>
      </c>
      <c r="C320" s="11" t="s">
        <v>220</v>
      </c>
      <c r="D320" s="11">
        <v>1.135</v>
      </c>
      <c r="E320" s="11">
        <v>6.2700000000000006E-2</v>
      </c>
      <c r="F320" s="11">
        <v>8.6319999999999994E-2</v>
      </c>
    </row>
    <row r="321" spans="2:6" ht="16.5" thickTop="1" thickBot="1">
      <c r="B321" s="11" t="s">
        <v>238</v>
      </c>
      <c r="C321" s="11" t="s">
        <v>84</v>
      </c>
      <c r="D321" s="11">
        <v>1.2263999999999999</v>
      </c>
      <c r="E321" s="11">
        <v>5.7099999999999998E-2</v>
      </c>
      <c r="F321" s="11">
        <v>8.2189999999999999E-2</v>
      </c>
    </row>
    <row r="322" spans="2:6" ht="16.5" thickTop="1" thickBot="1">
      <c r="B322" s="11" t="s">
        <v>238</v>
      </c>
      <c r="C322" s="11" t="s">
        <v>220</v>
      </c>
      <c r="D322" s="11">
        <v>1.1698999999999999</v>
      </c>
      <c r="E322" s="11">
        <v>7.5200000000000003E-2</v>
      </c>
      <c r="F322" s="11">
        <v>8.4650000000000003E-2</v>
      </c>
    </row>
    <row r="323" spans="2:6" ht="16.5" thickTop="1" thickBot="1">
      <c r="B323" s="11" t="s">
        <v>238</v>
      </c>
      <c r="C323" s="11" t="s">
        <v>84</v>
      </c>
      <c r="D323" s="11">
        <v>1.1923999999999999</v>
      </c>
      <c r="E323" s="11">
        <v>6.9099999999999995E-2</v>
      </c>
      <c r="F323" s="11">
        <v>8.362E-2</v>
      </c>
    </row>
    <row r="324" spans="2:6" ht="16.5" thickTop="1" thickBot="1">
      <c r="B324" s="11" t="s">
        <v>238</v>
      </c>
      <c r="C324" s="11" t="s">
        <v>220</v>
      </c>
      <c r="D324" s="11">
        <v>1.2041999999999999</v>
      </c>
      <c r="E324" s="11">
        <v>8.8999999999999996E-2</v>
      </c>
      <c r="F324" s="11">
        <v>8.3100000000000007E-2</v>
      </c>
    </row>
    <row r="325" spans="2:6" ht="16.5" thickTop="1" thickBot="1">
      <c r="B325" s="11" t="s">
        <v>238</v>
      </c>
      <c r="C325" s="11" t="s">
        <v>84</v>
      </c>
      <c r="D325" s="11">
        <v>1.1979</v>
      </c>
      <c r="E325" s="11">
        <v>6.6199999999999995E-2</v>
      </c>
      <c r="F325" s="11">
        <v>8.3360000000000004E-2</v>
      </c>
    </row>
    <row r="326" spans="2:6" ht="16.5" thickTop="1" thickBot="1">
      <c r="B326" s="11" t="s">
        <v>239</v>
      </c>
      <c r="C326" s="11" t="s">
        <v>84</v>
      </c>
      <c r="D326" s="11">
        <v>1.59</v>
      </c>
      <c r="E326" s="11">
        <v>1.04E-2</v>
      </c>
      <c r="F326" s="11">
        <v>8.3420000000000008E-2</v>
      </c>
    </row>
    <row r="327" spans="2:6" ht="16.5" thickTop="1" thickBot="1">
      <c r="B327" s="11" t="s">
        <v>239</v>
      </c>
      <c r="C327" s="11" t="s">
        <v>220</v>
      </c>
      <c r="D327" s="11">
        <v>0.88819999999999999</v>
      </c>
      <c r="E327" s="11">
        <v>1.61E-2</v>
      </c>
      <c r="F327" s="11">
        <v>0.10464000000000001</v>
      </c>
    </row>
    <row r="328" spans="2:6" ht="16.5" thickTop="1" thickBot="1">
      <c r="B328" s="11" t="s">
        <v>239</v>
      </c>
      <c r="C328" s="11" t="s">
        <v>84</v>
      </c>
      <c r="D328" s="11">
        <v>1.4975000000000001</v>
      </c>
      <c r="E328" s="11">
        <v>1.6799999999999999E-2</v>
      </c>
      <c r="F328" s="11">
        <v>8.2289999999999988E-2</v>
      </c>
    </row>
    <row r="329" spans="2:6" ht="16.5" thickTop="1" thickBot="1">
      <c r="B329" s="11" t="s">
        <v>239</v>
      </c>
      <c r="C329" s="11" t="s">
        <v>220</v>
      </c>
      <c r="D329" s="11">
        <v>0.96309999999999996</v>
      </c>
      <c r="E329" s="11">
        <v>2.53E-2</v>
      </c>
      <c r="F329" s="11">
        <v>9.9209999999999993E-2</v>
      </c>
    </row>
    <row r="330" spans="2:6" ht="16.5" thickTop="1" thickBot="1">
      <c r="B330" s="11" t="s">
        <v>239</v>
      </c>
      <c r="C330" s="11" t="s">
        <v>84</v>
      </c>
      <c r="D330" s="11">
        <v>1.4278</v>
      </c>
      <c r="E330" s="11">
        <v>2.3800000000000002E-2</v>
      </c>
      <c r="F330" s="11">
        <v>8.1359999999999988E-2</v>
      </c>
    </row>
    <row r="331" spans="2:6" ht="16.5" thickTop="1" thickBot="1">
      <c r="B331" s="11" t="s">
        <v>239</v>
      </c>
      <c r="C331" s="11" t="s">
        <v>220</v>
      </c>
      <c r="D331" s="11">
        <v>1.0219</v>
      </c>
      <c r="E331" s="11">
        <v>3.5000000000000003E-2</v>
      </c>
      <c r="F331" s="11">
        <v>9.4830000000000012E-2</v>
      </c>
    </row>
    <row r="332" spans="2:6" ht="16.5" thickTop="1" thickBot="1">
      <c r="B332" s="11" t="s">
        <v>239</v>
      </c>
      <c r="C332" s="11" t="s">
        <v>84</v>
      </c>
      <c r="D332" s="11">
        <v>1.3726</v>
      </c>
      <c r="E332" s="11">
        <v>3.1600000000000003E-2</v>
      </c>
      <c r="F332" s="11">
        <v>8.09E-2</v>
      </c>
    </row>
    <row r="333" spans="2:6" ht="16.5" thickTop="1" thickBot="1">
      <c r="B333" s="11" t="s">
        <v>239</v>
      </c>
      <c r="C333" s="11" t="s">
        <v>220</v>
      </c>
      <c r="D333" s="11">
        <v>1.0719000000000001</v>
      </c>
      <c r="E333" s="11">
        <v>4.5499999999999999E-2</v>
      </c>
      <c r="F333" s="11">
        <v>9.1539999999999996E-2</v>
      </c>
    </row>
    <row r="334" spans="2:6" ht="16.5" thickTop="1" thickBot="1">
      <c r="B334" s="11" t="s">
        <v>239</v>
      </c>
      <c r="C334" s="11" t="s">
        <v>84</v>
      </c>
      <c r="D334" s="11">
        <v>1.327</v>
      </c>
      <c r="E334" s="11">
        <v>4.0500000000000001E-2</v>
      </c>
      <c r="F334" s="11">
        <v>8.1129999999999994E-2</v>
      </c>
    </row>
    <row r="335" spans="2:6" ht="16.5" thickTop="1" thickBot="1">
      <c r="B335" s="11" t="s">
        <v>239</v>
      </c>
      <c r="C335" s="11" t="s">
        <v>220</v>
      </c>
      <c r="D335" s="11">
        <v>1.1156999999999999</v>
      </c>
      <c r="E335" s="11">
        <v>5.7099999999999998E-2</v>
      </c>
      <c r="F335" s="11">
        <v>8.906E-2</v>
      </c>
    </row>
    <row r="336" spans="2:6" ht="16.5" thickTop="1" thickBot="1">
      <c r="B336" s="11" t="s">
        <v>239</v>
      </c>
      <c r="C336" s="11" t="s">
        <v>84</v>
      </c>
      <c r="D336" s="11">
        <v>1.2855000000000001</v>
      </c>
      <c r="E336" s="11">
        <v>5.0700000000000002E-2</v>
      </c>
      <c r="F336" s="11">
        <v>8.1959999999999991E-2</v>
      </c>
    </row>
    <row r="337" spans="2:6" ht="16.5" thickTop="1" thickBot="1">
      <c r="B337" s="11" t="s">
        <v>239</v>
      </c>
      <c r="C337" s="11" t="s">
        <v>220</v>
      </c>
      <c r="D337" s="11">
        <v>1.157</v>
      </c>
      <c r="E337" s="11">
        <v>6.9800000000000001E-2</v>
      </c>
      <c r="F337" s="11">
        <v>8.7070000000000008E-2</v>
      </c>
    </row>
    <row r="338" spans="2:6" ht="16.5" thickTop="1" thickBot="1">
      <c r="B338" s="11" t="s">
        <v>239</v>
      </c>
      <c r="C338" s="11" t="s">
        <v>84</v>
      </c>
      <c r="D338" s="11">
        <v>1.2464999999999999</v>
      </c>
      <c r="E338" s="11">
        <v>6.2300000000000001E-2</v>
      </c>
      <c r="F338" s="11">
        <v>8.3239999999999995E-2</v>
      </c>
    </row>
    <row r="339" spans="2:6" ht="16.5" thickTop="1" thickBot="1">
      <c r="B339" s="11" t="s">
        <v>239</v>
      </c>
      <c r="C339" s="11" t="s">
        <v>220</v>
      </c>
      <c r="D339" s="11">
        <v>1.1957</v>
      </c>
      <c r="E339" s="11">
        <v>8.3799999999999999E-2</v>
      </c>
      <c r="F339" s="11">
        <v>8.5340000000000013E-2</v>
      </c>
    </row>
    <row r="340" spans="2:6" ht="16.5" thickTop="1" thickBot="1">
      <c r="B340" s="11" t="s">
        <v>239</v>
      </c>
      <c r="C340" s="11" t="s">
        <v>84</v>
      </c>
      <c r="D340" s="11">
        <v>1.2081999999999999</v>
      </c>
      <c r="E340" s="11">
        <v>7.5600000000000001E-2</v>
      </c>
      <c r="F340" s="11">
        <v>8.4809999999999997E-2</v>
      </c>
    </row>
    <row r="341" spans="2:6" ht="16.5" thickTop="1" thickBot="1">
      <c r="B341" s="11" t="s">
        <v>239</v>
      </c>
      <c r="C341" s="11" t="s">
        <v>220</v>
      </c>
      <c r="D341" s="11">
        <v>1.2343999999999999</v>
      </c>
      <c r="E341" s="11">
        <v>9.9199999999999997E-2</v>
      </c>
      <c r="F341" s="11">
        <v>8.3710000000000007E-2</v>
      </c>
    </row>
    <row r="342" spans="2:6" ht="16.5" thickTop="1" thickBot="1">
      <c r="B342" s="11" t="s">
        <v>239</v>
      </c>
      <c r="C342" s="11" t="s">
        <v>84</v>
      </c>
      <c r="D342" s="11">
        <v>1.2203999999999999</v>
      </c>
      <c r="E342" s="11">
        <v>7.0099999999999996E-2</v>
      </c>
      <c r="F342" s="11">
        <v>8.4250000000000005E-2</v>
      </c>
    </row>
    <row r="343" spans="2:6" ht="16.5" thickTop="1" thickBot="1">
      <c r="B343" s="11" t="s">
        <v>240</v>
      </c>
      <c r="C343" s="11" t="s">
        <v>84</v>
      </c>
      <c r="D343" s="11">
        <v>1.6505000000000001</v>
      </c>
      <c r="E343" s="11">
        <v>1.12E-2</v>
      </c>
      <c r="F343" s="11">
        <v>8.4489999999999996E-2</v>
      </c>
    </row>
    <row r="344" spans="2:6" ht="16.5" thickTop="1" thickBot="1">
      <c r="B344" s="11" t="s">
        <v>240</v>
      </c>
      <c r="C344" s="11" t="s">
        <v>220</v>
      </c>
      <c r="D344" s="11">
        <v>0.88649999999999995</v>
      </c>
      <c r="E344" s="11">
        <v>1.7600000000000001E-2</v>
      </c>
      <c r="F344" s="11">
        <v>0.10546</v>
      </c>
    </row>
    <row r="345" spans="2:6" ht="16.5" thickTop="1" thickBot="1">
      <c r="B345" s="11" t="s">
        <v>240</v>
      </c>
      <c r="C345" s="11" t="s">
        <v>84</v>
      </c>
      <c r="D345" s="11">
        <v>1.5459000000000001</v>
      </c>
      <c r="E345" s="11">
        <v>1.8100000000000002E-2</v>
      </c>
      <c r="F345" s="11">
        <v>8.3339999999999997E-2</v>
      </c>
    </row>
    <row r="346" spans="2:6" ht="16.5" thickTop="1" thickBot="1">
      <c r="B346" s="11" t="s">
        <v>240</v>
      </c>
      <c r="C346" s="11" t="s">
        <v>220</v>
      </c>
      <c r="D346" s="11">
        <v>0.96719999999999995</v>
      </c>
      <c r="E346" s="11">
        <v>2.76E-2</v>
      </c>
      <c r="F346" s="11">
        <v>9.9930000000000005E-2</v>
      </c>
    </row>
    <row r="347" spans="2:6" ht="16.5" thickTop="1" thickBot="1">
      <c r="B347" s="11" t="s">
        <v>240</v>
      </c>
      <c r="C347" s="11" t="s">
        <v>84</v>
      </c>
      <c r="D347" s="11">
        <v>1.4682999999999999</v>
      </c>
      <c r="E347" s="11">
        <v>2.5700000000000001E-2</v>
      </c>
      <c r="F347" s="11">
        <v>8.2400000000000001E-2</v>
      </c>
    </row>
    <row r="348" spans="2:6" ht="16.5" thickTop="1" thickBot="1">
      <c r="B348" s="11" t="s">
        <v>240</v>
      </c>
      <c r="C348" s="11" t="s">
        <v>220</v>
      </c>
      <c r="D348" s="11">
        <v>1.0313000000000001</v>
      </c>
      <c r="E348" s="11">
        <v>3.8399999999999997E-2</v>
      </c>
      <c r="F348" s="11">
        <v>9.5570000000000002E-2</v>
      </c>
    </row>
    <row r="349" spans="2:6" ht="16.5" thickTop="1" thickBot="1">
      <c r="B349" s="11" t="s">
        <v>240</v>
      </c>
      <c r="C349" s="11" t="s">
        <v>84</v>
      </c>
      <c r="D349" s="11">
        <v>1.4020999999999999</v>
      </c>
      <c r="E349" s="11">
        <v>3.44E-2</v>
      </c>
      <c r="F349" s="11">
        <v>8.1969999999999987E-2</v>
      </c>
    </row>
    <row r="350" spans="2:6" ht="16.5" thickTop="1" thickBot="1">
      <c r="B350" s="11" t="s">
        <v>240</v>
      </c>
      <c r="C350" s="11" t="s">
        <v>220</v>
      </c>
      <c r="D350" s="11">
        <v>1.0854999999999999</v>
      </c>
      <c r="E350" s="11">
        <v>5.0099999999999999E-2</v>
      </c>
      <c r="F350" s="11">
        <v>9.2360000000000012E-2</v>
      </c>
    </row>
    <row r="351" spans="2:6" ht="16.5" thickTop="1" thickBot="1">
      <c r="B351" s="11" t="s">
        <v>240</v>
      </c>
      <c r="C351" s="11" t="s">
        <v>84</v>
      </c>
      <c r="D351" s="11">
        <v>1.3547</v>
      </c>
      <c r="E351" s="11">
        <v>4.3900000000000002E-2</v>
      </c>
      <c r="F351" s="11">
        <v>8.227000000000001E-2</v>
      </c>
    </row>
    <row r="352" spans="2:6" ht="16.5" thickTop="1" thickBot="1">
      <c r="B352" s="11" t="s">
        <v>240</v>
      </c>
      <c r="C352" s="11" t="s">
        <v>220</v>
      </c>
      <c r="D352" s="11">
        <v>1.1339999999999999</v>
      </c>
      <c r="E352" s="11">
        <v>6.2899999999999998E-2</v>
      </c>
      <c r="F352" s="11">
        <v>8.9939999999999992E-2</v>
      </c>
    </row>
    <row r="353" spans="2:6" ht="16.5" thickTop="1" thickBot="1">
      <c r="B353" s="11" t="s">
        <v>240</v>
      </c>
      <c r="C353" s="11" t="s">
        <v>84</v>
      </c>
      <c r="D353" s="11">
        <v>1.3089999999999999</v>
      </c>
      <c r="E353" s="11">
        <v>5.5E-2</v>
      </c>
      <c r="F353" s="11">
        <v>8.3209999999999992E-2</v>
      </c>
    </row>
    <row r="354" spans="2:6" ht="16.5" thickTop="1" thickBot="1">
      <c r="B354" s="11" t="s">
        <v>240</v>
      </c>
      <c r="C354" s="11" t="s">
        <v>220</v>
      </c>
      <c r="D354" s="11">
        <v>1.1793</v>
      </c>
      <c r="E354" s="11">
        <v>7.7200000000000005E-2</v>
      </c>
      <c r="F354" s="11">
        <v>8.7995000000000004E-2</v>
      </c>
    </row>
    <row r="355" spans="2:6" ht="16.5" thickTop="1" thickBot="1">
      <c r="B355" s="11" t="s">
        <v>240</v>
      </c>
      <c r="C355" s="11" t="s">
        <v>84</v>
      </c>
      <c r="D355" s="11">
        <v>1.2654000000000001</v>
      </c>
      <c r="E355" s="11">
        <v>6.7699999999999996E-2</v>
      </c>
      <c r="F355" s="11">
        <v>8.4600000000000009E-2</v>
      </c>
    </row>
    <row r="356" spans="2:6" ht="16.5" thickTop="1" thickBot="1">
      <c r="B356" s="11" t="s">
        <v>240</v>
      </c>
      <c r="C356" s="11" t="s">
        <v>220</v>
      </c>
      <c r="D356" s="11">
        <v>1.2229000000000001</v>
      </c>
      <c r="E356" s="11">
        <v>9.2799999999999994E-2</v>
      </c>
      <c r="F356" s="11">
        <v>8.6235000000000006E-2</v>
      </c>
    </row>
    <row r="357" spans="2:6" ht="16.5" thickTop="1" thickBot="1">
      <c r="B357" s="11" t="s">
        <v>240</v>
      </c>
      <c r="C357" s="11" t="s">
        <v>84</v>
      </c>
      <c r="D357" s="11">
        <v>1.2222999999999999</v>
      </c>
      <c r="E357" s="11">
        <v>8.2199999999999995E-2</v>
      </c>
      <c r="F357" s="11">
        <v>8.6259999999999989E-2</v>
      </c>
    </row>
    <row r="358" spans="2:6" ht="16.5" thickTop="1" thickBot="1">
      <c r="B358" s="11" t="s">
        <v>240</v>
      </c>
      <c r="C358" s="11" t="s">
        <v>220</v>
      </c>
      <c r="D358" s="11">
        <v>1.2655000000000001</v>
      </c>
      <c r="E358" s="11">
        <v>0.1099</v>
      </c>
      <c r="F358" s="11">
        <v>8.4580000000000002E-2</v>
      </c>
    </row>
    <row r="359" spans="2:6" ht="16.5" thickTop="1" thickBot="1">
      <c r="B359" s="11" t="s">
        <v>240</v>
      </c>
      <c r="C359" s="11" t="s">
        <v>84</v>
      </c>
      <c r="D359" s="11">
        <v>1.2427999999999999</v>
      </c>
      <c r="E359" s="11">
        <v>7.3599999999999999E-2</v>
      </c>
      <c r="F359" s="11">
        <v>8.5389999999999994E-2</v>
      </c>
    </row>
    <row r="360" spans="2:6" ht="16.5" thickTop="1" thickBot="1">
      <c r="B360" s="11" t="s">
        <v>241</v>
      </c>
      <c r="C360" s="11" t="s">
        <v>84</v>
      </c>
      <c r="D360" s="11">
        <v>1.7091000000000001</v>
      </c>
      <c r="E360" s="11">
        <v>1.1900000000000001E-2</v>
      </c>
      <c r="F360" s="11">
        <v>8.5299999999999987E-2</v>
      </c>
    </row>
    <row r="361" spans="2:6" ht="16.5" thickTop="1" thickBot="1">
      <c r="B361" s="11" t="s">
        <v>241</v>
      </c>
      <c r="C361" s="11" t="s">
        <v>220</v>
      </c>
      <c r="D361" s="11">
        <v>0.88619999999999999</v>
      </c>
      <c r="E361" s="11">
        <v>1.9E-2</v>
      </c>
      <c r="F361" s="11">
        <v>0.10599</v>
      </c>
    </row>
    <row r="362" spans="2:6" ht="16.5" thickTop="1" thickBot="1">
      <c r="B362" s="11" t="s">
        <v>241</v>
      </c>
      <c r="C362" s="11" t="s">
        <v>84</v>
      </c>
      <c r="D362" s="11">
        <v>1.5926</v>
      </c>
      <c r="E362" s="11">
        <v>1.9300000000000001E-2</v>
      </c>
      <c r="F362" s="11">
        <v>8.4129999999999996E-2</v>
      </c>
    </row>
    <row r="363" spans="2:6" ht="16.5" thickTop="1" thickBot="1">
      <c r="B363" s="11" t="s">
        <v>241</v>
      </c>
      <c r="C363" s="11" t="s">
        <v>220</v>
      </c>
      <c r="D363" s="11">
        <v>0.97260000000000002</v>
      </c>
      <c r="E363" s="11">
        <v>2.9899999999999999E-2</v>
      </c>
      <c r="F363" s="11">
        <v>0.10037499999999999</v>
      </c>
    </row>
    <row r="364" spans="2:6" ht="16.5" thickTop="1" thickBot="1">
      <c r="B364" s="11" t="s">
        <v>241</v>
      </c>
      <c r="C364" s="11" t="s">
        <v>84</v>
      </c>
      <c r="D364" s="11">
        <v>1.5075000000000001</v>
      </c>
      <c r="E364" s="11">
        <v>2.75E-2</v>
      </c>
      <c r="F364" s="11">
        <v>8.317999999999999E-2</v>
      </c>
    </row>
    <row r="365" spans="2:6" ht="16.5" thickTop="1" thickBot="1">
      <c r="B365" s="11" t="s">
        <v>241</v>
      </c>
      <c r="C365" s="11" t="s">
        <v>220</v>
      </c>
      <c r="D365" s="11">
        <v>1.0412999999999999</v>
      </c>
      <c r="E365" s="11">
        <v>4.1599999999999998E-2</v>
      </c>
      <c r="F365" s="11">
        <v>9.605000000000001E-2</v>
      </c>
    </row>
    <row r="366" spans="2:6" ht="16.5" thickTop="1" thickBot="1">
      <c r="B366" s="11" t="s">
        <v>241</v>
      </c>
      <c r="C366" s="11" t="s">
        <v>84</v>
      </c>
      <c r="D366" s="11">
        <v>1.4326000000000001</v>
      </c>
      <c r="E366" s="11">
        <v>3.6799999999999999E-2</v>
      </c>
      <c r="F366" s="11">
        <v>8.2790000000000002E-2</v>
      </c>
    </row>
    <row r="367" spans="2:6" ht="16.5" thickTop="1" thickBot="1">
      <c r="B367" s="11" t="s">
        <v>241</v>
      </c>
      <c r="C367" s="11" t="s">
        <v>220</v>
      </c>
      <c r="D367" s="11">
        <v>1.0999000000000001</v>
      </c>
      <c r="E367" s="11">
        <v>5.4300000000000001E-2</v>
      </c>
      <c r="F367" s="11">
        <v>9.2910000000000006E-2</v>
      </c>
    </row>
    <row r="368" spans="2:6" ht="16.5" thickTop="1" thickBot="1">
      <c r="B368" s="11" t="s">
        <v>241</v>
      </c>
      <c r="C368" s="11" t="s">
        <v>84</v>
      </c>
      <c r="D368" s="11">
        <v>1.3817999999999999</v>
      </c>
      <c r="E368" s="11">
        <v>4.7E-2</v>
      </c>
      <c r="F368" s="11">
        <v>8.3170000000000008E-2</v>
      </c>
    </row>
    <row r="369" spans="2:6" ht="16.5" thickTop="1" thickBot="1">
      <c r="B369" s="11" t="s">
        <v>241</v>
      </c>
      <c r="C369" s="11" t="s">
        <v>220</v>
      </c>
      <c r="D369" s="11">
        <v>1.1526000000000001</v>
      </c>
      <c r="E369" s="11">
        <v>6.8500000000000005E-2</v>
      </c>
      <c r="F369" s="11">
        <v>9.0554999999999997E-2</v>
      </c>
    </row>
    <row r="370" spans="2:6" ht="16.5" thickTop="1" thickBot="1">
      <c r="B370" s="11" t="s">
        <v>241</v>
      </c>
      <c r="C370" s="11" t="s">
        <v>84</v>
      </c>
      <c r="D370" s="11">
        <v>1.3308</v>
      </c>
      <c r="E370" s="11">
        <v>5.8799999999999998E-2</v>
      </c>
      <c r="F370" s="11">
        <v>8.4190000000000001E-2</v>
      </c>
    </row>
    <row r="371" spans="2:6" ht="16.5" thickTop="1" thickBot="1">
      <c r="B371" s="11" t="s">
        <v>241</v>
      </c>
      <c r="C371" s="11" t="s">
        <v>220</v>
      </c>
      <c r="D371" s="11">
        <v>1.2022999999999999</v>
      </c>
      <c r="E371" s="11">
        <v>8.4099999999999994E-2</v>
      </c>
      <c r="F371" s="11">
        <v>8.863E-2</v>
      </c>
    </row>
    <row r="372" spans="2:6" ht="16.5" thickTop="1" thickBot="1">
      <c r="B372" s="11" t="s">
        <v>241</v>
      </c>
      <c r="C372" s="11" t="s">
        <v>84</v>
      </c>
      <c r="D372" s="11">
        <v>1.2824</v>
      </c>
      <c r="E372" s="11">
        <v>7.2599999999999998E-2</v>
      </c>
      <c r="F372" s="11">
        <v>8.5679999999999992E-2</v>
      </c>
    </row>
    <row r="373" spans="2:6" ht="16.5" thickTop="1" thickBot="1">
      <c r="B373" s="11" t="s">
        <v>241</v>
      </c>
      <c r="C373" s="11" t="s">
        <v>220</v>
      </c>
      <c r="D373" s="11">
        <v>1.2504</v>
      </c>
      <c r="E373" s="11">
        <v>0.1014</v>
      </c>
      <c r="F373" s="11">
        <v>8.6830000000000004E-2</v>
      </c>
    </row>
    <row r="374" spans="2:6" ht="16.5" thickTop="1" thickBot="1">
      <c r="B374" s="11" t="s">
        <v>241</v>
      </c>
      <c r="C374" s="11" t="s">
        <v>84</v>
      </c>
      <c r="D374" s="11">
        <v>1.2346999999999999</v>
      </c>
      <c r="E374" s="11">
        <v>8.8300000000000003E-2</v>
      </c>
      <c r="F374" s="11">
        <v>8.7415000000000007E-2</v>
      </c>
    </row>
    <row r="375" spans="2:6" ht="16.5" thickTop="1" thickBot="1">
      <c r="B375" s="11" t="s">
        <v>241</v>
      </c>
      <c r="C375" s="11" t="s">
        <v>220</v>
      </c>
      <c r="D375" s="11">
        <v>1.2981</v>
      </c>
      <c r="E375" s="11">
        <v>0.1205</v>
      </c>
      <c r="F375" s="11">
        <v>8.5150000000000003E-2</v>
      </c>
    </row>
    <row r="376" spans="2:6" ht="16.5" thickTop="1" thickBot="1">
      <c r="B376" s="11" t="s">
        <v>241</v>
      </c>
      <c r="C376" s="11" t="s">
        <v>84</v>
      </c>
      <c r="D376" s="11">
        <v>1.2646999999999999</v>
      </c>
      <c r="E376" s="11">
        <v>7.6600000000000001E-2</v>
      </c>
      <c r="F376" s="11">
        <v>8.6240000000000011E-2</v>
      </c>
    </row>
    <row r="377" spans="2:6" ht="16.5" thickTop="1" thickBot="1">
      <c r="B377" s="11" t="s">
        <v>242</v>
      </c>
      <c r="C377" s="11" t="s">
        <v>84</v>
      </c>
      <c r="D377" s="11">
        <v>1.7658</v>
      </c>
      <c r="E377" s="11">
        <v>1.26E-2</v>
      </c>
      <c r="F377" s="11">
        <v>8.5939999999999989E-2</v>
      </c>
    </row>
    <row r="378" spans="2:6" ht="16.5" thickTop="1" thickBot="1">
      <c r="B378" s="11" t="s">
        <v>242</v>
      </c>
      <c r="C378" s="11" t="s">
        <v>220</v>
      </c>
      <c r="D378" s="11">
        <v>0.88739999999999997</v>
      </c>
      <c r="E378" s="11">
        <v>2.0400000000000001E-2</v>
      </c>
      <c r="F378" s="11">
        <v>0.10632</v>
      </c>
    </row>
    <row r="379" spans="2:6" ht="16.5" thickTop="1" thickBot="1">
      <c r="B379" s="11" t="s">
        <v>242</v>
      </c>
      <c r="C379" s="11" t="s">
        <v>84</v>
      </c>
      <c r="D379" s="11">
        <v>1.6375999999999999</v>
      </c>
      <c r="E379" s="11">
        <v>2.0500000000000001E-2</v>
      </c>
      <c r="F379" s="11">
        <v>8.4749999999999992E-2</v>
      </c>
    </row>
    <row r="380" spans="2:6" ht="16.5" thickTop="1" thickBot="1">
      <c r="B380" s="11" t="s">
        <v>242</v>
      </c>
      <c r="C380" s="11" t="s">
        <v>220</v>
      </c>
      <c r="D380" s="11">
        <v>0.97889999999999999</v>
      </c>
      <c r="E380" s="11">
        <v>3.2099999999999997E-2</v>
      </c>
      <c r="F380" s="11">
        <v>0.10064000000000001</v>
      </c>
    </row>
    <row r="381" spans="2:6" ht="16.5" thickTop="1" thickBot="1">
      <c r="B381" s="11" t="s">
        <v>242</v>
      </c>
      <c r="C381" s="11" t="s">
        <v>84</v>
      </c>
      <c r="D381" s="11">
        <v>1.5431999999999999</v>
      </c>
      <c r="E381" s="11">
        <v>2.9100000000000001E-2</v>
      </c>
      <c r="F381" s="11">
        <v>8.3800000000000013E-2</v>
      </c>
    </row>
    <row r="382" spans="2:6" ht="16.5" thickTop="1" thickBot="1">
      <c r="B382" s="11" t="s">
        <v>242</v>
      </c>
      <c r="C382" s="11" t="s">
        <v>220</v>
      </c>
      <c r="D382" s="11">
        <v>1.0522</v>
      </c>
      <c r="E382" s="11">
        <v>4.4699999999999997E-2</v>
      </c>
      <c r="F382" s="11">
        <v>9.6359999999999987E-2</v>
      </c>
    </row>
    <row r="383" spans="2:6" ht="16.5" thickTop="1" thickBot="1">
      <c r="B383" s="11" t="s">
        <v>242</v>
      </c>
      <c r="C383" s="11" t="s">
        <v>84</v>
      </c>
      <c r="D383" s="11">
        <v>1.4684999999999999</v>
      </c>
      <c r="E383" s="11">
        <v>3.8800000000000001E-2</v>
      </c>
      <c r="F383" s="11">
        <v>8.344E-2</v>
      </c>
    </row>
    <row r="384" spans="2:6" ht="16.5" thickTop="1" thickBot="1">
      <c r="B384" s="11" t="s">
        <v>242</v>
      </c>
      <c r="C384" s="11" t="s">
        <v>220</v>
      </c>
      <c r="D384" s="11">
        <v>1.115</v>
      </c>
      <c r="E384" s="11">
        <v>5.8500000000000003E-2</v>
      </c>
      <c r="F384" s="11">
        <v>9.3290000000000012E-2</v>
      </c>
    </row>
    <row r="385" spans="2:6" ht="16.5" thickTop="1" thickBot="1">
      <c r="B385" s="11" t="s">
        <v>242</v>
      </c>
      <c r="C385" s="11" t="s">
        <v>84</v>
      </c>
      <c r="D385" s="11">
        <v>1.4069</v>
      </c>
      <c r="E385" s="11">
        <v>4.9799999999999997E-2</v>
      </c>
      <c r="F385" s="11">
        <v>8.3889999999999992E-2</v>
      </c>
    </row>
    <row r="386" spans="2:6" ht="16.5" thickTop="1" thickBot="1">
      <c r="B386" s="11" t="s">
        <v>242</v>
      </c>
      <c r="C386" s="11" t="s">
        <v>220</v>
      </c>
      <c r="D386" s="11">
        <v>1.1720999999999999</v>
      </c>
      <c r="E386" s="11">
        <v>7.3899999999999993E-2</v>
      </c>
      <c r="F386" s="11">
        <v>9.0990000000000001E-2</v>
      </c>
    </row>
    <row r="387" spans="2:6" ht="16.5" thickTop="1" thickBot="1">
      <c r="B387" s="11" t="s">
        <v>242</v>
      </c>
      <c r="C387" s="11" t="s">
        <v>84</v>
      </c>
      <c r="D387" s="11">
        <v>1.3508</v>
      </c>
      <c r="E387" s="11">
        <v>6.2600000000000003E-2</v>
      </c>
      <c r="F387" s="11">
        <v>8.5009999999999988E-2</v>
      </c>
    </row>
    <row r="388" spans="2:6" ht="16.5" thickTop="1" thickBot="1">
      <c r="B388" s="11" t="s">
        <v>242</v>
      </c>
      <c r="C388" s="11" t="s">
        <v>220</v>
      </c>
      <c r="D388" s="11">
        <v>1.226</v>
      </c>
      <c r="E388" s="11">
        <v>9.0999999999999998E-2</v>
      </c>
      <c r="F388" s="11">
        <v>8.906E-2</v>
      </c>
    </row>
    <row r="389" spans="2:6" ht="16.5" thickTop="1" thickBot="1">
      <c r="B389" s="11" t="s">
        <v>242</v>
      </c>
      <c r="C389" s="11" t="s">
        <v>84</v>
      </c>
      <c r="D389" s="11">
        <v>1.2979000000000001</v>
      </c>
      <c r="E389" s="11">
        <v>7.7299999999999994E-2</v>
      </c>
      <c r="F389" s="11">
        <v>8.657999999999999E-2</v>
      </c>
    </row>
    <row r="390" spans="2:6" ht="16.5" thickTop="1" thickBot="1">
      <c r="B390" s="11" t="s">
        <v>242</v>
      </c>
      <c r="C390" s="11" t="s">
        <v>220</v>
      </c>
      <c r="D390" s="11">
        <v>1.2786</v>
      </c>
      <c r="E390" s="11">
        <v>0.10970000000000001</v>
      </c>
      <c r="F390" s="11">
        <v>8.7230000000000002E-2</v>
      </c>
    </row>
    <row r="391" spans="2:6" ht="16.5" thickTop="1" thickBot="1">
      <c r="B391" s="11" t="s">
        <v>242</v>
      </c>
      <c r="C391" s="11" t="s">
        <v>84</v>
      </c>
      <c r="D391" s="11">
        <v>1.2458</v>
      </c>
      <c r="E391" s="11">
        <v>9.4100000000000003E-2</v>
      </c>
      <c r="F391" s="11">
        <v>8.8379999999999986E-2</v>
      </c>
    </row>
    <row r="392" spans="2:6" ht="16.5" thickTop="1" thickBot="1">
      <c r="B392" s="11" t="s">
        <v>242</v>
      </c>
      <c r="C392" s="11" t="s">
        <v>220</v>
      </c>
      <c r="D392" s="11">
        <v>1.3310999999999999</v>
      </c>
      <c r="E392" s="11">
        <v>0.13070000000000001</v>
      </c>
      <c r="F392" s="11">
        <v>8.5540000000000005E-2</v>
      </c>
    </row>
    <row r="393" spans="2:6" ht="16.5" thickTop="1" thickBot="1">
      <c r="B393" s="11" t="s">
        <v>242</v>
      </c>
      <c r="C393" s="11" t="s">
        <v>84</v>
      </c>
      <c r="D393" s="11">
        <v>1.2665</v>
      </c>
      <c r="E393" s="11">
        <v>7.8899999999999998E-2</v>
      </c>
      <c r="F393" s="11">
        <v>8.6899999999999991E-2</v>
      </c>
    </row>
    <row r="394" spans="2:6" ht="15.75" thickTop="1"/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D A A B Q S w M E F A A C A A g A t T 1 j W I 5 L F L 6 n A A A A + A A A A B I A H A B D b 2 5 m a W c v U G F j a 2 F n Z S 5 4 b W w g o h g A K K A U A A A A A A A A A A A A A A A A A A A A A A A A A A A A h Y + x D o I w F E V / h X S n j 1 Y l S h 5 l Y B V j Y m J c S a n Q C M V A E e K v O f h J / o I k i r o 5 3 p M z n P u 4 3 T E a q t K 5 q K b V t Q k J o x 5 x l J F 1 p k 0 e k s 4 e 3 S W J B G 5 T e U p z 5 Y y y a Y O h z U J S W H s O A P q + p / 2 M 1 k 0 O 3 P M Y H J L 1 T h a q S s l H 1 v 9 l V 5 v W p k Y q I n D / i h G c + o w u 2 I r T u c 8 Q J o y J N l + F j 8 X U Q / i B G H e l 7 R o l r o U b b x C m i f B + I Z 5 Q S w M E F A A C A A g A t T 1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U 9 Y 1 i y z 2 3 / 5 g A A A A k C A A A T A B w A R m 9 y b X V s Y X M v U 2 V j d G l v b j E u b S C i G A A o o B Q A A A A A A A A A A A A A A A A A A A A A A A A A A A A r T k 0 u y c z P U w i G 0 I b W v F y 8 X M U Z i U W p K Q r K S j n 5 y Y k 5 Z f k 5 u s n F m c Y G B k o K t g o 5 q S W 8 X A p A 8 G z X B C D X q z g / T 8 8 l P 7 k 0 N z W v R M M t M y d V z z k / r w T I K d Z Q c r G K K c 8 v y o 7 J T S 6 I y U 0 s y U j N T Q S x d Z P z i 1 J 1 C 4 r y s 4 C W F u u G B R s Z G J r H g A V T K x J z C 3 J S i 2 N S E k s S Y 4 A 2 G 8 W g u U E v C 2 i j k q a m D s Q V L / a u e d a 7 6 M m O X S 8 W r g A 6 J y g V a E y K X k h + S G J S T q o G 0 I 2 a v F y Z e Z h q 8 f p T Q c N I c x D 6 F S w b l p 8 D d A r Q Q d E w b i x R Q Q F T j S s 8 A F B L A Q I t A B Q A A g A I A L U 9 Y 1 i O S x S + p w A A A P g A A A A S A A A A A A A A A A A A A A A A A A A A A A B D b 2 5 m a W c v U G F j a 2 F n Z S 5 4 b W x Q S w E C L Q A U A A I A C A C 1 P W N Y D 8 r p q 6 Q A A A D p A A A A E w A A A A A A A A A A A A A A A A D z A A A A W 0 N v b n R l b n R f V H l w Z X N d L n h t b F B L A Q I t A B Q A A g A I A L U 9 Y 1 i y z 2 3 / 5 g A A A A k C A A A T A A A A A A A A A A A A A A A A A O Q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0 Q A A A A A A A A K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H Z v b C 1 j c 2 k z M D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y V D I z O j Q z O j E 4 L j k 3 O T g 5 O T J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j Y W x 2 b 2 w t Y 3 N p M z A w L + i 9 r O a N o u S 4 u u i h q C 5 7 T m F t Z S w w f S Z x d W 9 0 O y w m c X V v d D t T Z W N 0 a W 9 u M S 9 s b 2 N h b H Z v b C 1 j c 2 k z M D A v 6 L 2 s 5 o 2 i 5 L i 6 6 K G o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N h b H Z v b C 1 j c 2 k z M D A v 6 L 2 s 5 o 2 i 5 L i 6 6 K G o L n t O Y W 1 l L D B 9 J n F 1 b 3 Q 7 L C Z x d W 9 0 O 1 N l Y 3 R p b 2 4 x L 2 x v Y 2 F s d m 9 s L W N z a T M w M C / o v a z m j a L k u L r o o a g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N h b H Z v b C 1 j c 2 k z M D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2 b 2 w t Y 3 N p M z A w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d m 9 s L W N z a T M w M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y V D I z O j Q 0 O j U z L j A 1 M T I 0 M D F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j Y W x 2 b 2 w t Y 3 N p M z A w I C g y K S / o v a z m j a L k u L r o o a g u e 0 5 h b W U s M H 0 m c X V v d D s s J n F 1 b 3 Q 7 U 2 V j d G l v b j E v b G 9 j Y W x 2 b 2 w t Y 3 N p M z A w I C g y K S / o v a z m j a L k u L r o o a g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Y 2 F s d m 9 s L W N z a T M w M C A o M i k v 6 L 2 s 5 o 2 i 5 L i 6 6 K G o L n t O Y W 1 l L D B 9 J n F 1 b 3 Q 7 L C Z x d W 9 0 O 1 N l Y 3 R p b 2 4 x L 2 x v Y 2 F s d m 9 s L W N z a T M w M C A o M i k v 6 L 2 s 5 o 2 i 5 L i 6 6 K G o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j Y W x 2 b 2 w t Y 3 N p M z A w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d m 9 s L W N z a T M w M C U y M C g y K S 9 s b 2 N h b F Z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d m 9 s L W N z a T M w M C U y M C g y K S 8 l R T g l Q k Q l Q U M l R T Y l O E Q l Q T I l R T Q l Q j g l Q k E l R T g l Q T E l Q T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u + c G q Z 8 x U q / g 0 G O g J D g d g A A A A A C A A A A A A A Q Z g A A A A E A A C A A A A A 6 R n b B o t 0 j g s q X J Y K k n r 9 a + U R n p O z w u 3 b r K / O m K i X 8 S A A A A A A O g A A A A A I A A C A A A A B + + F B n 9 u N p U 9 J m r I R J K O l k S j J X 9 S m j B C u S H C z X / P S E X 1 A A A A C S L t I d c v V j D F V k 8 y R c G l h R T W h I q 7 + C W U A o H M s M / l 1 R l f U S 3 s D o G h Q P Z m n u R 6 j 9 Q + G T V w T m D k 4 k n a G A w r J x p 4 0 C F a p F O j 3 R h 8 3 a 7 p i z c M 7 + t U A A A A B F Z o N x A r Y 2 V S J 8 N / e 2 m 0 m B V w M 3 6 L V T / 1 1 9 c K h n q 9 w 3 8 k G E 6 C s 8 t p Q y s 8 4 e J + 3 p x E d k 2 D n s c T p K N f m 1 b h 6 d I I Z 0 < / D a t a M a s h u p > 
</file>

<file path=customXml/item2.xml><?xml version="1.0" encoding="utf-8"?>
<x:metadata xmlns:x="urn:pyxll:metadata">
  <x:addin_version>5.8.0</x:addin_version>
  <x:metadata_version>1</x:metadata_version>
  <x:dirty_cells>
    <x:cell>
      <x:sheet>Calendar</x:sheet>
      <x:address>B4</x:address>
    </x:cell>
    <x:cell>
      <x:sheet>Calendar</x:sheet>
      <x:address>C4</x:address>
    </x:cell>
    <x:cell>
      <x:sheet>Calendar</x:sheet>
      <x:address>D4</x:address>
    </x:cell>
    <x:cell>
      <x:sheet>EURUSD-Dupire</x:sheet>
      <x:address>R18</x:address>
    </x:cell>
    <x:cell>
      <x:sheet>EURUSD-Dupire</x:sheet>
      <x:address>I37</x:address>
    </x:cell>
    <x:cell>
      <x:sheet>EURUSD-Dupire</x:sheet>
      <x:address>L37</x:address>
    </x:cell>
    <x:cell>
      <x:sheet>EURUSD-Dupire</x:sheet>
      <x:address>O37</x:address>
    </x:cell>
    <x:cell>
      <x:sheet>EURUSD-Heston</x:sheet>
      <x:address>R18</x:address>
    </x:cell>
    <x:cell>
      <x:sheet>EURUSD-Heston</x:sheet>
      <x:address>I37</x:address>
    </x:cell>
    <x:cell>
      <x:sheet>EURUSD-Heston</x:sheet>
      <x:address>L37</x:address>
    </x:cell>
    <x:cell>
      <x:sheet>EURUSD-Heston</x:sheet>
      <x:address>O37</x:address>
    </x:cell>
  </x:dirty_cells>
</x:metadata>
</file>

<file path=customXml/itemProps1.xml><?xml version="1.0" encoding="utf-8"?>
<ds:datastoreItem xmlns:ds="http://schemas.openxmlformats.org/officeDocument/2006/customXml" ds:itemID="{FE6836E4-8D20-4871-AB11-B5913F06F4A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89FDC58-E587-4535-BB70-925959805104}">
  <ds:schemaRefs>
    <ds:schemaRef ds:uri="urn:pyxll: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Enum</vt:lpstr>
      <vt:lpstr>Calendar</vt:lpstr>
      <vt:lpstr>EURUSD-Dupire</vt:lpstr>
      <vt:lpstr>EURUSD-Heston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Chen</dc:creator>
  <cp:lastModifiedBy>miao xue</cp:lastModifiedBy>
  <dcterms:created xsi:type="dcterms:W3CDTF">2024-03-02T23:15:22Z</dcterms:created>
  <dcterms:modified xsi:type="dcterms:W3CDTF">2025-01-10T10:17:29Z</dcterms:modified>
</cp:coreProperties>
</file>