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orandv.STAFF\Documents\PhD\aging and meds\"/>
    </mc:Choice>
  </mc:AlternateContent>
  <bookViews>
    <workbookView xWindow="0" yWindow="0" windowWidth="19200" windowHeight="6900" tabRatio="720" activeTab="5"/>
  </bookViews>
  <sheets>
    <sheet name="Young_ISO_50" sheetId="3" r:id="rId1"/>
    <sheet name="Aged_ISO_50" sheetId="4" r:id="rId2"/>
    <sheet name="Young vs. Old_50" sheetId="11" r:id="rId3"/>
    <sheet name="Young_ISO_Max" sheetId="6" r:id="rId4"/>
    <sheet name="Aged_ISO_Max" sheetId="5" r:id="rId5"/>
    <sheet name="Young vs. Old Max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4" l="1"/>
  <c r="M52" i="4"/>
  <c r="M51" i="3" l="1"/>
  <c r="N51" i="3"/>
  <c r="L31" i="5" l="1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M2" i="5"/>
  <c r="L2" i="5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M2" i="6"/>
  <c r="L2" i="6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3" i="4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N2" i="3"/>
  <c r="M2" i="3"/>
  <c r="N2" i="6" l="1"/>
  <c r="N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" i="4"/>
  <c r="N2" i="4" s="1"/>
  <c r="O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</calcChain>
</file>

<file path=xl/sharedStrings.xml><?xml version="1.0" encoding="utf-8"?>
<sst xmlns="http://schemas.openxmlformats.org/spreadsheetml/2006/main" count="502" uniqueCount="70">
  <si>
    <t>AVNN</t>
  </si>
  <si>
    <t>SDNN</t>
  </si>
  <si>
    <t>RMSSD</t>
  </si>
  <si>
    <t>pNN12</t>
  </si>
  <si>
    <t>SEM</t>
  </si>
  <si>
    <t>PIP</t>
  </si>
  <si>
    <t>IALS</t>
  </si>
  <si>
    <t>PSS</t>
  </si>
  <si>
    <t>PAS</t>
  </si>
  <si>
    <t>BETA_WELCH</t>
  </si>
  <si>
    <t>HF_NORM_WELCH</t>
  </si>
  <si>
    <t>HF_PEAK_WELCH</t>
  </si>
  <si>
    <t>HF_POWER_WELCH</t>
  </si>
  <si>
    <t>LF_NORM_WELCH</t>
  </si>
  <si>
    <t>LF_PEAK_WELCH</t>
  </si>
  <si>
    <t>LF_POWER_WELCH</t>
  </si>
  <si>
    <t>LF_TO_HF_WELCH</t>
  </si>
  <si>
    <t>TOTAL_POWER_WELCH</t>
  </si>
  <si>
    <t>VLF_NORM_WELCH</t>
  </si>
  <si>
    <t>VLF_POWER_WELCH</t>
  </si>
  <si>
    <t>VLF_TO_LF_WELCH</t>
  </si>
  <si>
    <t>SD1</t>
  </si>
  <si>
    <t>SD2</t>
  </si>
  <si>
    <t>alpha1</t>
  </si>
  <si>
    <t>alpha2</t>
  </si>
  <si>
    <t>SampEn</t>
  </si>
  <si>
    <t>TailEn</t>
  </si>
  <si>
    <t>Average</t>
  </si>
  <si>
    <t>mouse18_egm_drug_peaks</t>
  </si>
  <si>
    <t>mouse17_egm_drug_peaks</t>
  </si>
  <si>
    <t>mouse31_egm_drug_peaks</t>
  </si>
  <si>
    <t>mouse33_egm_drug_peaks</t>
  </si>
  <si>
    <t>mouse37_egm_drug_peaks</t>
  </si>
  <si>
    <t>mouse51_egm_drug_peaks</t>
  </si>
  <si>
    <t>mouse52_egm_drug_peaks</t>
  </si>
  <si>
    <t>mouse53_egm_drug_peaks</t>
  </si>
  <si>
    <t>mouse94_egm_drug_peaks</t>
  </si>
  <si>
    <t>82*</t>
  </si>
  <si>
    <t>mouse47_egm_drug_peaks</t>
  </si>
  <si>
    <t>mouse82_egm_drug_peaks</t>
  </si>
  <si>
    <t>mouse93_egm_drug_peaks</t>
  </si>
  <si>
    <t>mouse7_egm_drug_peaks</t>
  </si>
  <si>
    <t>mouse9_egm_drug_peaks</t>
  </si>
  <si>
    <t>mouse32_egm_drug_peaks</t>
  </si>
  <si>
    <t>mouse34_egm_drug_peaks</t>
  </si>
  <si>
    <t>mouse35_egm_drug_peaks</t>
  </si>
  <si>
    <t>mouse36_egm_drug_peaks</t>
  </si>
  <si>
    <t>BlockSize0</t>
  </si>
  <si>
    <t>BlockSize1</t>
  </si>
  <si>
    <t>BlockSize2</t>
  </si>
  <si>
    <t>BlockSize3</t>
  </si>
  <si>
    <t>BlockSize4</t>
  </si>
  <si>
    <t>BlockSize5</t>
  </si>
  <si>
    <t>BlockSize6</t>
  </si>
  <si>
    <t>BlockSize7</t>
  </si>
  <si>
    <t>BlockSize8</t>
  </si>
  <si>
    <t>BlockSize9</t>
  </si>
  <si>
    <t>BlockSize10</t>
  </si>
  <si>
    <t>BlockSize11</t>
  </si>
  <si>
    <t>BlockSize12</t>
  </si>
  <si>
    <t>BlockSize13</t>
  </si>
  <si>
    <t>BlockSize14</t>
  </si>
  <si>
    <t>BlockSize15</t>
  </si>
  <si>
    <t>BlockSize16</t>
  </si>
  <si>
    <t>BlockSize17</t>
  </si>
  <si>
    <t>BlockSize18</t>
  </si>
  <si>
    <t>BlockSize19</t>
  </si>
  <si>
    <t>Young</t>
  </si>
  <si>
    <t>Aged</t>
  </si>
  <si>
    <t>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</si>
</sst>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2" xfId="0" applyFill="1" applyBorder="1"/>
    <xf numFmtId="0" fontId="1" fillId="0" borderId="0" xfId="0" applyFont="1"/>
    <xf numFmtId="0" fontId="0" fillId="0" borderId="3" xfId="0" applyBorder="1"/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23894523115753E-2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Young_ISO_50!$C$52:$G$52</c:f>
              <c:numCache>
                <c:formatCode>General</c:formatCode>
                <c:ptCount val="5"/>
                <c:pt idx="0">
                  <c:v>0.27512820512820507</c:v>
                </c:pt>
                <c:pt idx="1">
                  <c:v>0.26640000000000003</c:v>
                </c:pt>
                <c:pt idx="2">
                  <c:v>0.2269642857142857</c:v>
                </c:pt>
                <c:pt idx="3">
                  <c:v>0.12572368421052635</c:v>
                </c:pt>
              </c:numCache>
            </c:numRef>
          </c:xVal>
          <c:yVal>
            <c:numRef>
              <c:f>Young_ISO_50!$C$2:$G$2</c:f>
              <c:numCache>
                <c:formatCode>General</c:formatCode>
                <c:ptCount val="5"/>
                <c:pt idx="0">
                  <c:v>153.12574850299384</c:v>
                </c:pt>
                <c:pt idx="1">
                  <c:v>152.7511092150171</c:v>
                </c:pt>
                <c:pt idx="2">
                  <c:v>143.76661316211889</c:v>
                </c:pt>
                <c:pt idx="3">
                  <c:v>129.32579479768788</c:v>
                </c:pt>
                <c:pt idx="4">
                  <c:v>138.31298299845446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5-480A-AF5F-9A4095F8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73920"/>
        <c:axId val="632053232"/>
      </c:scatterChart>
      <c:valAx>
        <c:axId val="632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3232"/>
        <c:crosses val="autoZero"/>
        <c:crossBetween val="midCat"/>
      </c:valAx>
      <c:valAx>
        <c:axId val="6320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Aged_ISO_50!$C$52:$G$52</c:f>
              <c:numCache>
                <c:formatCode>General</c:formatCode>
                <c:ptCount val="5"/>
                <c:pt idx="0">
                  <c:v>0.12914728682170543</c:v>
                </c:pt>
                <c:pt idx="1">
                  <c:v>0.21376515151515152</c:v>
                </c:pt>
                <c:pt idx="2">
                  <c:v>0.13033333333333333</c:v>
                </c:pt>
                <c:pt idx="4">
                  <c:v>0.11724489795918366</c:v>
                </c:pt>
              </c:numCache>
            </c:numRef>
          </c:xVal>
          <c:yVal>
            <c:numRef>
              <c:f>Aged_ISO_50!$C$2:$G$2</c:f>
              <c:numCache>
                <c:formatCode>General</c:formatCode>
                <c:ptCount val="5"/>
                <c:pt idx="0">
                  <c:v>141.28500394632999</c:v>
                </c:pt>
                <c:pt idx="1">
                  <c:v>125.17377622377624</c:v>
                </c:pt>
                <c:pt idx="2">
                  <c:v>136.52799389778789</c:v>
                </c:pt>
                <c:pt idx="4">
                  <c:v>211.16344339622677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4D68-B44E-78C0870A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00032"/>
        <c:axId val="398917616"/>
      </c:scatterChart>
      <c:valAx>
        <c:axId val="5959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7616"/>
        <c:crosses val="autoZero"/>
        <c:crossBetween val="midCat"/>
      </c:valAx>
      <c:valAx>
        <c:axId val="398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Young_ISO_Max!$C$52:$H$52</c:f>
              <c:numCache>
                <c:formatCode>General</c:formatCode>
                <c:ptCount val="6"/>
                <c:pt idx="0">
                  <c:v>0.37614198756674483</c:v>
                </c:pt>
                <c:pt idx="1">
                  <c:v>8.5442415659492885E-2</c:v>
                </c:pt>
                <c:pt idx="2">
                  <c:v>0.17130201995704697</c:v>
                </c:pt>
                <c:pt idx="3">
                  <c:v>0.66164485529719286</c:v>
                </c:pt>
                <c:pt idx="4">
                  <c:v>0.1777995915017424</c:v>
                </c:pt>
                <c:pt idx="5">
                  <c:v>0.19902089930261735</c:v>
                </c:pt>
              </c:numCache>
            </c:numRef>
          </c:xVal>
          <c:yVal>
            <c:numRef>
              <c:f>Young_ISO_Max!$C$2:$H$2</c:f>
              <c:numCache>
                <c:formatCode>General</c:formatCode>
                <c:ptCount val="6"/>
                <c:pt idx="0">
                  <c:v>108.59684466019432</c:v>
                </c:pt>
                <c:pt idx="1">
                  <c:v>151.22145270270303</c:v>
                </c:pt>
                <c:pt idx="2">
                  <c:v>139.72724434035922</c:v>
                </c:pt>
                <c:pt idx="3">
                  <c:v>107.70180505415179</c:v>
                </c:pt>
                <c:pt idx="4">
                  <c:v>136.84648318042798</c:v>
                </c:pt>
                <c:pt idx="5">
                  <c:v>131.31041819515741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26B-8BDA-478B36E2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73248"/>
        <c:axId val="354056496"/>
      </c:scatterChart>
      <c:valAx>
        <c:axId val="3994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56496"/>
        <c:crosses val="autoZero"/>
        <c:crossBetween val="midCat"/>
      </c:valAx>
      <c:valAx>
        <c:axId val="3540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Aged_ISO_Max!$C$52:$F$52</c:f>
              <c:numCache>
                <c:formatCode>General</c:formatCode>
                <c:ptCount val="4"/>
                <c:pt idx="0">
                  <c:v>0.30425827719206455</c:v>
                </c:pt>
                <c:pt idx="2">
                  <c:v>0.36530643198487484</c:v>
                </c:pt>
                <c:pt idx="3">
                  <c:v>0.39468195618939372</c:v>
                </c:pt>
              </c:numCache>
            </c:numRef>
          </c:xVal>
          <c:yVal>
            <c:numRef>
              <c:f>Aged_ISO_Max!$C$2:$G$2</c:f>
              <c:numCache>
                <c:formatCode>General</c:formatCode>
                <c:ptCount val="5"/>
                <c:pt idx="0">
                  <c:v>124.58775226165639</c:v>
                </c:pt>
                <c:pt idx="2">
                  <c:v>116.47521145087856</c:v>
                </c:pt>
                <c:pt idx="3">
                  <c:v>119.38172114743165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8-4895-9A4B-5AEF30B6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90080"/>
        <c:axId val="549159968"/>
      </c:scatterChart>
      <c:valAx>
        <c:axId val="5457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59968"/>
        <c:crosses val="autoZero"/>
        <c:crossBetween val="midCat"/>
      </c:valAx>
      <c:valAx>
        <c:axId val="5491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27</xdr:row>
      <xdr:rowOff>3572</xdr:rowOff>
    </xdr:from>
    <xdr:to>
      <xdr:col>22</xdr:col>
      <xdr:colOff>559593</xdr:colOff>
      <xdr:row>41</xdr:row>
      <xdr:rowOff>79772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D7AE4-BE90-4D5B-9D96-BB4DD869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32</xdr:row>
      <xdr:rowOff>1587</xdr:rowOff>
    </xdr:from>
    <xdr:to>
      <xdr:col>20</xdr:col>
      <xdr:colOff>455613</xdr:colOff>
      <xdr:row>46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AE80E-905D-4D17-B78B-81619325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747033</xdr:colOff>
      <xdr:row>28</xdr:row>
      <xdr:rowOff>179615</xdr:rowOff>
    </xdr:from>
    <xdr:to>
      <xdr:col>21</xdr:col>
      <xdr:colOff>263072</xdr:colOff>
      <xdr:row>43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03E39-A3B7-40AE-8271-F75C2BBA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34</xdr:row>
      <xdr:rowOff>149225</xdr:rowOff>
    </xdr:from>
    <xdr:to>
      <xdr:col>12</xdr:col>
      <xdr:colOff>641350</xdr:colOff>
      <xdr:row>49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815CB-0D83-4EBD-8DF0-2CF34BA4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90" zoomScaleNormal="90" workbookViewId="0">
      <selection activeCell="C2" sqref="C2:G28"/>
    </sheetView>
  </sheetViews>
  <sheetFormatPr defaultRowHeight="15" x14ac:dyDescent="0.25"/>
  <cols>
    <col min="13" max="15" width="12" bestFit="1" customWidth="1"/>
  </cols>
  <sheetData>
    <row r="1" spans="1:15" x14ac:dyDescent="0.25">
      <c r="A1" s="2">
        <v>8</v>
      </c>
      <c r="B1" s="1"/>
      <c r="C1" s="5" t="s">
        <v>29</v>
      </c>
      <c r="D1" s="5" t="s">
        <v>28</v>
      </c>
      <c r="E1" s="6" t="s">
        <v>30</v>
      </c>
      <c r="F1" s="7" t="s">
        <v>31</v>
      </c>
      <c r="G1" s="8" t="s">
        <v>32</v>
      </c>
      <c r="J1" s="1"/>
      <c r="M1" t="s">
        <v>27</v>
      </c>
    </row>
    <row r="2" spans="1:15" x14ac:dyDescent="0.25">
      <c r="A2" s="3">
        <v>17</v>
      </c>
      <c r="B2" s="1" t="s">
        <v>0</v>
      </c>
      <c r="C2" s="5">
        <v>153.12574850299384</v>
      </c>
      <c r="D2" s="5">
        <v>152.7511092150171</v>
      </c>
      <c r="E2" s="6">
        <v>143.76661316211889</v>
      </c>
      <c r="F2" s="7">
        <v>129.32579479768788</v>
      </c>
      <c r="G2" s="8">
        <v>138.31298299845446</v>
      </c>
      <c r="J2" s="1" t="s">
        <v>0</v>
      </c>
      <c r="M2">
        <f>AVERAGE(C2:G2)</f>
        <v>143.45644973525444</v>
      </c>
      <c r="N2">
        <f>STDEV(C2:G2)/SQRT(5)</f>
        <v>4.506178502306887</v>
      </c>
      <c r="O2">
        <f>1000/M2</f>
        <v>6.9707566431866734</v>
      </c>
    </row>
    <row r="3" spans="1:15" x14ac:dyDescent="0.25">
      <c r="A3" s="3">
        <v>18</v>
      </c>
      <c r="B3" s="1" t="s">
        <v>1</v>
      </c>
      <c r="C3" s="5">
        <v>1.1216483444524445</v>
      </c>
      <c r="D3" s="5">
        <v>2.4760179454002365</v>
      </c>
      <c r="E3" s="6">
        <v>3.1517434593203753</v>
      </c>
      <c r="F3" s="7">
        <v>2.4240314575911652</v>
      </c>
      <c r="G3" s="8">
        <v>1.0069833064394706</v>
      </c>
      <c r="J3" s="1" t="s">
        <v>1</v>
      </c>
      <c r="M3" s="9">
        <f t="shared" ref="M3:M28" si="0">AVERAGE(C3:G3)</f>
        <v>2.0360849026407384</v>
      </c>
      <c r="N3" s="9">
        <f t="shared" ref="N3:N28" si="1">STDEV(C3:G3)/SQRT(5)</f>
        <v>0.41737165338324556</v>
      </c>
    </row>
    <row r="4" spans="1:15" x14ac:dyDescent="0.25">
      <c r="A4" s="3">
        <v>31</v>
      </c>
      <c r="B4" s="1" t="s">
        <v>2</v>
      </c>
      <c r="C4" s="5">
        <v>1.1702395551502951</v>
      </c>
      <c r="D4" s="5">
        <v>2.0712809932579397</v>
      </c>
      <c r="E4" s="6">
        <v>5.0835398601801236</v>
      </c>
      <c r="F4" s="7">
        <v>2.3085555609555541</v>
      </c>
      <c r="G4" s="8">
        <v>1.3458624400943124</v>
      </c>
      <c r="J4" s="1" t="s">
        <v>2</v>
      </c>
      <c r="M4" s="9">
        <f t="shared" si="0"/>
        <v>2.3958956819276453</v>
      </c>
      <c r="N4" s="9">
        <f t="shared" si="1"/>
        <v>0.70502613326698227</v>
      </c>
    </row>
    <row r="5" spans="1:15" x14ac:dyDescent="0.25">
      <c r="A5" s="3">
        <v>33</v>
      </c>
      <c r="B5" s="1" t="s">
        <v>3</v>
      </c>
      <c r="C5" s="5">
        <v>0</v>
      </c>
      <c r="D5" s="5">
        <v>0</v>
      </c>
      <c r="E5" s="6">
        <v>1.4457831325301205</v>
      </c>
      <c r="F5" s="7">
        <v>0.28922631959508316</v>
      </c>
      <c r="G5" s="8">
        <v>0</v>
      </c>
      <c r="J5" s="1" t="s">
        <v>3</v>
      </c>
      <c r="M5" s="9">
        <f t="shared" si="0"/>
        <v>0.34700189042504076</v>
      </c>
      <c r="N5" s="9">
        <f t="shared" si="1"/>
        <v>0.28034703230660074</v>
      </c>
    </row>
    <row r="6" spans="1:15" ht="15.75" thickBot="1" x14ac:dyDescent="0.3">
      <c r="A6" s="4">
        <v>37</v>
      </c>
      <c r="B6" s="1" t="s">
        <v>4</v>
      </c>
      <c r="C6" s="5">
        <v>3.280571170997576E-2</v>
      </c>
      <c r="D6" s="5">
        <v>7.2325256434956797E-2</v>
      </c>
      <c r="E6" s="6">
        <v>8.9287741764191395E-2</v>
      </c>
      <c r="F6" s="7">
        <v>6.5158369250430115E-2</v>
      </c>
      <c r="G6" s="8">
        <v>2.799336667187045E-2</v>
      </c>
      <c r="J6" s="1" t="s">
        <v>4</v>
      </c>
      <c r="M6" s="9">
        <f t="shared" si="0"/>
        <v>5.7514089166284907E-2</v>
      </c>
      <c r="N6" s="9">
        <f t="shared" si="1"/>
        <v>1.1767216464384337E-2</v>
      </c>
    </row>
    <row r="7" spans="1:15" x14ac:dyDescent="0.25">
      <c r="B7" s="1" t="s">
        <v>5</v>
      </c>
      <c r="C7" s="5">
        <v>63.558597091531219</v>
      </c>
      <c r="D7" s="5">
        <v>70.221843003412971</v>
      </c>
      <c r="E7" s="6">
        <v>66.452648475120384</v>
      </c>
      <c r="F7" s="7">
        <v>59.75433526011561</v>
      </c>
      <c r="G7" s="8">
        <v>66.846986089644517</v>
      </c>
      <c r="J7" s="1" t="s">
        <v>5</v>
      </c>
      <c r="M7" s="9">
        <f t="shared" si="0"/>
        <v>65.366881983964944</v>
      </c>
      <c r="N7" s="9">
        <f t="shared" si="1"/>
        <v>1.7565707858910964</v>
      </c>
    </row>
    <row r="8" spans="1:15" x14ac:dyDescent="0.25">
      <c r="B8" s="1" t="s">
        <v>6</v>
      </c>
      <c r="C8" s="5">
        <v>0.63698630136986301</v>
      </c>
      <c r="D8" s="5">
        <v>0.70367207514944485</v>
      </c>
      <c r="E8" s="6">
        <v>0.66586345381526102</v>
      </c>
      <c r="F8" s="7">
        <v>0.59869848156182215</v>
      </c>
      <c r="G8" s="8">
        <v>0.66976024748646557</v>
      </c>
      <c r="J8" s="1" t="s">
        <v>6</v>
      </c>
      <c r="M8" s="9">
        <f t="shared" si="0"/>
        <v>0.65499611187657136</v>
      </c>
      <c r="N8" s="9">
        <f t="shared" si="1"/>
        <v>1.7605687540118379E-2</v>
      </c>
    </row>
    <row r="9" spans="1:15" x14ac:dyDescent="0.25">
      <c r="B9" s="1" t="s">
        <v>7</v>
      </c>
      <c r="C9" s="5">
        <v>72.882805816937562</v>
      </c>
      <c r="D9" s="5">
        <v>81.399317406143339</v>
      </c>
      <c r="E9" s="6">
        <v>72.953451043338674</v>
      </c>
      <c r="F9" s="7">
        <v>68.786127167630056</v>
      </c>
      <c r="G9" s="8">
        <v>82.07109737248841</v>
      </c>
      <c r="J9" s="1" t="s">
        <v>7</v>
      </c>
      <c r="M9" s="9">
        <f t="shared" si="0"/>
        <v>75.618559761307608</v>
      </c>
      <c r="N9" s="9">
        <f t="shared" si="1"/>
        <v>2.6107632010765283</v>
      </c>
    </row>
    <row r="10" spans="1:15" x14ac:dyDescent="0.25">
      <c r="B10" s="1" t="s">
        <v>8</v>
      </c>
      <c r="C10" s="5">
        <v>33.789563729683493</v>
      </c>
      <c r="D10" s="5">
        <v>44.539249146757683</v>
      </c>
      <c r="E10" s="6">
        <v>38.603531300160512</v>
      </c>
      <c r="F10" s="7">
        <v>23.121387283236995</v>
      </c>
      <c r="G10" s="8">
        <v>32.1483771251932</v>
      </c>
      <c r="J10" s="1" t="s">
        <v>8</v>
      </c>
      <c r="M10" s="9">
        <f t="shared" si="0"/>
        <v>34.440421717006373</v>
      </c>
      <c r="N10" s="9">
        <f t="shared" si="1"/>
        <v>3.5574950590311838</v>
      </c>
    </row>
    <row r="11" spans="1:15" x14ac:dyDescent="0.25">
      <c r="B11" s="1" t="s">
        <v>9</v>
      </c>
      <c r="C11" s="17">
        <v>-2.2086242854192033</v>
      </c>
      <c r="D11" s="17">
        <v>-2.2763688386967953</v>
      </c>
      <c r="E11" s="17">
        <v>-1.0527575189722838</v>
      </c>
      <c r="F11" s="17">
        <v>-0.30426585594465533</v>
      </c>
      <c r="G11" s="17">
        <v>-1.8350138118581478</v>
      </c>
      <c r="J11" s="1" t="s">
        <v>9</v>
      </c>
      <c r="M11" s="9">
        <f t="shared" si="0"/>
        <v>-1.5354060621782171</v>
      </c>
      <c r="N11" s="9">
        <f t="shared" si="1"/>
        <v>0.37687327045187013</v>
      </c>
    </row>
    <row r="12" spans="1:15" x14ac:dyDescent="0.25">
      <c r="B12" s="1" t="s">
        <v>10</v>
      </c>
      <c r="C12" s="16">
        <v>12.688806112435582</v>
      </c>
      <c r="D12" s="16">
        <v>17.127364106955248</v>
      </c>
      <c r="E12" s="16">
        <v>33.392098118363393</v>
      </c>
      <c r="F12" s="16">
        <v>25.687955407975945</v>
      </c>
      <c r="G12" s="16">
        <v>30.257823860459226</v>
      </c>
      <c r="J12" s="1" t="s">
        <v>10</v>
      </c>
      <c r="M12" s="9">
        <f t="shared" si="0"/>
        <v>23.830809521237878</v>
      </c>
      <c r="N12" s="9">
        <f t="shared" si="1"/>
        <v>3.9067516185619997</v>
      </c>
    </row>
    <row r="13" spans="1:15" x14ac:dyDescent="0.25">
      <c r="B13" s="1" t="s">
        <v>11</v>
      </c>
      <c r="C13" s="17">
        <v>2.6250926040251881</v>
      </c>
      <c r="D13" s="17">
        <v>2.5829788189338752</v>
      </c>
      <c r="E13" s="17">
        <v>3.1346694036300775</v>
      </c>
      <c r="F13" s="17">
        <v>2.6587836320982388</v>
      </c>
      <c r="G13" s="17">
        <v>2.8876018644277068</v>
      </c>
      <c r="J13" s="1" t="s">
        <v>11</v>
      </c>
      <c r="M13" s="9">
        <f t="shared" si="0"/>
        <v>2.7778252646230173</v>
      </c>
      <c r="N13" s="9">
        <f t="shared" si="1"/>
        <v>0.10364650372625141</v>
      </c>
    </row>
    <row r="14" spans="1:15" x14ac:dyDescent="0.25">
      <c r="B14" s="1" t="s">
        <v>12</v>
      </c>
      <c r="C14" s="17">
        <v>9.5286903486588068E-2</v>
      </c>
      <c r="D14" s="17">
        <v>0.32712912214463935</v>
      </c>
      <c r="E14" s="17">
        <v>0.90312745115867599</v>
      </c>
      <c r="F14" s="17">
        <v>0.92830349758834951</v>
      </c>
      <c r="G14" s="17">
        <v>0.17362530093804479</v>
      </c>
      <c r="J14" s="1" t="s">
        <v>12</v>
      </c>
      <c r="M14" s="9">
        <f t="shared" si="0"/>
        <v>0.4854944550632595</v>
      </c>
      <c r="N14" s="9">
        <f t="shared" si="1"/>
        <v>0.1795969165718449</v>
      </c>
    </row>
    <row r="15" spans="1:15" x14ac:dyDescent="0.25">
      <c r="B15" s="1" t="s">
        <v>13</v>
      </c>
      <c r="C15" s="16">
        <v>33.578311985906339</v>
      </c>
      <c r="D15" s="16">
        <v>32.184064237472938</v>
      </c>
      <c r="E15" s="16">
        <v>53.259754563176756</v>
      </c>
      <c r="F15" s="16">
        <v>59.963783793777239</v>
      </c>
      <c r="G15" s="16">
        <v>48.485646912471303</v>
      </c>
      <c r="J15" s="1" t="s">
        <v>13</v>
      </c>
      <c r="M15" s="9">
        <f t="shared" si="0"/>
        <v>45.494312298560914</v>
      </c>
      <c r="N15" s="9">
        <f t="shared" si="1"/>
        <v>5.4670355247941149</v>
      </c>
    </row>
    <row r="16" spans="1:15" x14ac:dyDescent="0.25">
      <c r="B16" s="1" t="s">
        <v>14</v>
      </c>
      <c r="C16" s="17">
        <v>1.6396300328884599</v>
      </c>
      <c r="D16" s="17">
        <v>2.0425185769286895</v>
      </c>
      <c r="E16" s="17">
        <v>0.31023821683934044</v>
      </c>
      <c r="F16" s="17">
        <v>0.31725718102122596</v>
      </c>
      <c r="G16" s="17">
        <v>1.9681175566007028</v>
      </c>
      <c r="J16" s="1" t="s">
        <v>14</v>
      </c>
      <c r="M16" s="9">
        <f t="shared" si="0"/>
        <v>1.2555523128556838</v>
      </c>
      <c r="N16" s="9">
        <f t="shared" si="1"/>
        <v>0.39042267588854501</v>
      </c>
    </row>
    <row r="17" spans="2:14" x14ac:dyDescent="0.25">
      <c r="B17" s="1" t="s">
        <v>15</v>
      </c>
      <c r="C17" s="17">
        <v>0.2521571647554674</v>
      </c>
      <c r="D17" s="17">
        <v>0.61470898938709151</v>
      </c>
      <c r="E17" s="17">
        <v>1.4404709227158912</v>
      </c>
      <c r="F17" s="17">
        <v>2.1669529295084149</v>
      </c>
      <c r="G17" s="17">
        <v>0.27822010846439793</v>
      </c>
      <c r="J17" s="1" t="s">
        <v>15</v>
      </c>
      <c r="M17" s="9">
        <f t="shared" si="0"/>
        <v>0.95050202296625241</v>
      </c>
      <c r="N17" s="9">
        <f t="shared" si="1"/>
        <v>0.37230550665449053</v>
      </c>
    </row>
    <row r="18" spans="2:14" x14ac:dyDescent="0.25">
      <c r="B18" s="1" t="s">
        <v>16</v>
      </c>
      <c r="C18" s="17">
        <v>2.6462940396731365</v>
      </c>
      <c r="D18" s="17">
        <v>1.879102005217681</v>
      </c>
      <c r="E18" s="17">
        <v>1.5949807758227537</v>
      </c>
      <c r="F18" s="17">
        <v>2.3343151621619085</v>
      </c>
      <c r="G18" s="17">
        <v>1.6024168537722276</v>
      </c>
      <c r="J18" s="1" t="s">
        <v>16</v>
      </c>
      <c r="M18" s="9">
        <f t="shared" si="0"/>
        <v>2.0114217673295416</v>
      </c>
      <c r="N18" s="9">
        <f t="shared" si="1"/>
        <v>0.20803119775452089</v>
      </c>
    </row>
    <row r="19" spans="2:14" x14ac:dyDescent="0.25">
      <c r="B19" s="1" t="s">
        <v>17</v>
      </c>
      <c r="C19" s="16">
        <v>0.75095247450587765</v>
      </c>
      <c r="D19" s="16">
        <v>1.9099793762882378</v>
      </c>
      <c r="E19" s="16">
        <v>2.7046142711889587</v>
      </c>
      <c r="F19" s="16">
        <v>3.6137694995379714</v>
      </c>
      <c r="G19" s="16">
        <v>0.57381952429479732</v>
      </c>
      <c r="J19" s="1" t="s">
        <v>17</v>
      </c>
      <c r="M19" s="9">
        <f t="shared" si="0"/>
        <v>1.9106270291631688</v>
      </c>
      <c r="N19" s="9">
        <f t="shared" si="1"/>
        <v>0.57719190102340912</v>
      </c>
    </row>
    <row r="20" spans="2:14" x14ac:dyDescent="0.25">
      <c r="B20" s="1" t="s">
        <v>18</v>
      </c>
      <c r="C20" s="16">
        <v>53.887401602433279</v>
      </c>
      <c r="D20" s="16">
        <v>50.934544212998382</v>
      </c>
      <c r="E20" s="16">
        <v>13.35653050552121</v>
      </c>
      <c r="F20" s="16">
        <v>14.350484342499545</v>
      </c>
      <c r="G20" s="16">
        <v>21.329437864774615</v>
      </c>
      <c r="J20" s="1" t="s">
        <v>18</v>
      </c>
      <c r="M20" s="9">
        <f t="shared" si="0"/>
        <v>30.771679705645404</v>
      </c>
      <c r="N20" s="9">
        <f t="shared" si="1"/>
        <v>8.9525882116575453</v>
      </c>
    </row>
    <row r="21" spans="2:14" x14ac:dyDescent="0.25">
      <c r="B21" s="1" t="s">
        <v>19</v>
      </c>
      <c r="C21" s="17">
        <v>0.40466877578039268</v>
      </c>
      <c r="D21" s="17">
        <v>0.97283928987468316</v>
      </c>
      <c r="E21" s="17">
        <v>0.36124263018803338</v>
      </c>
      <c r="F21" s="17">
        <v>0.51859342620522075</v>
      </c>
      <c r="G21" s="17">
        <v>0.12239247889040407</v>
      </c>
      <c r="J21" s="1" t="s">
        <v>19</v>
      </c>
      <c r="M21" s="9">
        <f t="shared" si="0"/>
        <v>0.47594732018774683</v>
      </c>
      <c r="N21" s="9">
        <f t="shared" si="1"/>
        <v>0.13999270382833656</v>
      </c>
    </row>
    <row r="22" spans="2:14" x14ac:dyDescent="0.25">
      <c r="B22" s="1" t="s">
        <v>20</v>
      </c>
      <c r="C22" s="17">
        <v>1.6048275930324063</v>
      </c>
      <c r="D22" s="17">
        <v>1.5826013718209537</v>
      </c>
      <c r="E22" s="17">
        <v>0.25078092482904107</v>
      </c>
      <c r="F22" s="17">
        <v>0.23931919292906215</v>
      </c>
      <c r="G22" s="17">
        <v>0.4399124116726662</v>
      </c>
      <c r="J22" s="1" t="s">
        <v>20</v>
      </c>
      <c r="M22" s="9">
        <f t="shared" si="0"/>
        <v>0.82348829885682595</v>
      </c>
      <c r="N22" s="9">
        <f t="shared" si="1"/>
        <v>0.31647444541251618</v>
      </c>
    </row>
    <row r="23" spans="2:14" x14ac:dyDescent="0.25">
      <c r="B23" s="1" t="s">
        <v>21</v>
      </c>
      <c r="C23" s="5">
        <v>0.82783665484430025</v>
      </c>
      <c r="D23" s="5">
        <v>1.4652388398667218</v>
      </c>
      <c r="E23" s="6">
        <v>3.5960499298283901</v>
      </c>
      <c r="F23" s="7">
        <v>1.6329853153688156</v>
      </c>
      <c r="G23" s="8">
        <v>0.95203667787342849</v>
      </c>
      <c r="J23" s="1" t="s">
        <v>21</v>
      </c>
      <c r="M23" s="9">
        <f t="shared" si="0"/>
        <v>1.6948294835563309</v>
      </c>
      <c r="N23" s="9">
        <f t="shared" si="1"/>
        <v>0.49872805552444666</v>
      </c>
    </row>
    <row r="24" spans="2:14" x14ac:dyDescent="0.25">
      <c r="B24" s="1" t="s">
        <v>22</v>
      </c>
      <c r="C24" s="5">
        <v>1.3523689756469717</v>
      </c>
      <c r="D24" s="5">
        <v>3.1776672123646357</v>
      </c>
      <c r="E24" s="6">
        <v>2.6363776951215914</v>
      </c>
      <c r="F24" s="7">
        <v>3.015179660128795</v>
      </c>
      <c r="G24" s="8">
        <v>1.059309859396296</v>
      </c>
      <c r="J24" s="1" t="s">
        <v>22</v>
      </c>
      <c r="M24" s="9">
        <f t="shared" si="0"/>
        <v>2.2481806805316578</v>
      </c>
      <c r="N24" s="9">
        <f t="shared" si="1"/>
        <v>0.43696807718951086</v>
      </c>
    </row>
    <row r="25" spans="2:14" x14ac:dyDescent="0.25">
      <c r="B25" s="1" t="s">
        <v>23</v>
      </c>
      <c r="C25" s="5">
        <v>0.25533241911978516</v>
      </c>
      <c r="D25" s="5">
        <v>0.21108441067814579</v>
      </c>
      <c r="E25" s="6">
        <v>0.34384892870532036</v>
      </c>
      <c r="F25" s="7">
        <v>0.87532288628597543</v>
      </c>
      <c r="G25" s="8">
        <v>0.15326212357819707</v>
      </c>
      <c r="J25" s="1" t="s">
        <v>23</v>
      </c>
      <c r="M25" s="9">
        <f t="shared" si="0"/>
        <v>0.36777015367348476</v>
      </c>
      <c r="N25" s="9">
        <f t="shared" si="1"/>
        <v>0.13064998327043797</v>
      </c>
    </row>
    <row r="26" spans="2:14" x14ac:dyDescent="0.25">
      <c r="B26" s="1" t="s">
        <v>24</v>
      </c>
      <c r="C26" s="5">
        <v>0.5781929022016592</v>
      </c>
      <c r="D26" s="5">
        <v>0.66865687807459473</v>
      </c>
      <c r="E26" s="6">
        <v>0.49292386637607943</v>
      </c>
      <c r="F26" s="7">
        <v>0.63624676394945512</v>
      </c>
      <c r="G26" s="8">
        <v>0.70754536432132886</v>
      </c>
      <c r="J26" s="1" t="s">
        <v>24</v>
      </c>
      <c r="M26" s="9">
        <f t="shared" si="0"/>
        <v>0.61671315498462342</v>
      </c>
      <c r="N26" s="9">
        <f t="shared" si="1"/>
        <v>3.7508532595463023E-2</v>
      </c>
    </row>
    <row r="27" spans="2:14" x14ac:dyDescent="0.25">
      <c r="B27" s="1" t="s">
        <v>25</v>
      </c>
      <c r="C27" s="5">
        <v>1.7347016893823546</v>
      </c>
      <c r="D27" s="5">
        <v>1.6497746734813707</v>
      </c>
      <c r="E27" s="6">
        <v>0.75411234859646603</v>
      </c>
      <c r="F27" s="7">
        <v>1.0347157456392937</v>
      </c>
      <c r="G27" s="8">
        <v>1.9681071695499861</v>
      </c>
      <c r="J27" s="1" t="s">
        <v>25</v>
      </c>
      <c r="M27" s="9">
        <f t="shared" si="0"/>
        <v>1.4282823253298942</v>
      </c>
      <c r="N27" s="9">
        <f t="shared" si="1"/>
        <v>0.22844718859851684</v>
      </c>
    </row>
    <row r="28" spans="2:14" x14ac:dyDescent="0.25">
      <c r="B28" s="1" t="s">
        <v>26</v>
      </c>
      <c r="C28" s="5">
        <v>0.37679424288082181</v>
      </c>
      <c r="D28" s="5">
        <v>0.23846168315572908</v>
      </c>
      <c r="E28" s="6">
        <v>0.64754623701152902</v>
      </c>
      <c r="F28" s="7">
        <v>0.72054379884263442</v>
      </c>
      <c r="G28" s="8">
        <v>0.66014390364162634</v>
      </c>
      <c r="J28" s="1" t="s">
        <v>26</v>
      </c>
      <c r="M28" s="9">
        <f t="shared" si="0"/>
        <v>0.52869797310646816</v>
      </c>
      <c r="N28" s="9">
        <f t="shared" si="1"/>
        <v>9.3680203511928614E-2</v>
      </c>
    </row>
    <row r="29" spans="2:14" x14ac:dyDescent="0.25">
      <c r="M29" s="10"/>
      <c r="N29" s="10"/>
    </row>
    <row r="30" spans="2:14" x14ac:dyDescent="0.25">
      <c r="C30" s="10" t="s">
        <v>29</v>
      </c>
      <c r="D30" s="10" t="s">
        <v>28</v>
      </c>
      <c r="E30" s="10" t="s">
        <v>30</v>
      </c>
      <c r="F30" s="10" t="s">
        <v>31</v>
      </c>
      <c r="G30" s="10" t="s">
        <v>32</v>
      </c>
      <c r="M30" s="10"/>
      <c r="N30" s="10"/>
    </row>
    <row r="31" spans="2:14" x14ac:dyDescent="0.25">
      <c r="B31" s="1" t="s">
        <v>47</v>
      </c>
      <c r="C31" s="10">
        <v>1.7347016893823546</v>
      </c>
      <c r="D31" s="10">
        <v>1.6497746734813707</v>
      </c>
      <c r="E31" s="10">
        <v>0.75411234859646603</v>
      </c>
      <c r="F31" s="10">
        <v>1.0347157456392937</v>
      </c>
      <c r="G31" s="10">
        <v>1.9681071695499861</v>
      </c>
      <c r="J31" s="1" t="s">
        <v>47</v>
      </c>
      <c r="M31" s="10">
        <f t="shared" ref="M31:M50" si="2">AVERAGE(C31:G31)</f>
        <v>1.4282823253298942</v>
      </c>
      <c r="N31" s="10">
        <f t="shared" ref="N31:N50" si="3">STDEV(C31:G31)/SQRT(5)</f>
        <v>0.22844718859851684</v>
      </c>
    </row>
    <row r="32" spans="2:14" x14ac:dyDescent="0.25">
      <c r="B32" s="1" t="s">
        <v>48</v>
      </c>
      <c r="C32" s="10">
        <v>1.3007249454471621</v>
      </c>
      <c r="D32" s="10">
        <v>1.0710674387975299</v>
      </c>
      <c r="E32" s="10">
        <v>0.55092507159796089</v>
      </c>
      <c r="F32" s="10">
        <v>0.64751909598996582</v>
      </c>
      <c r="G32" s="10">
        <v>1.3819691641488892</v>
      </c>
      <c r="J32" s="1" t="s">
        <v>48</v>
      </c>
      <c r="M32" s="10">
        <f t="shared" si="2"/>
        <v>0.99044114319630161</v>
      </c>
      <c r="N32" s="10">
        <f t="shared" si="3"/>
        <v>0.16835093351777108</v>
      </c>
    </row>
    <row r="33" spans="2:14" x14ac:dyDescent="0.25">
      <c r="B33" s="1" t="s">
        <v>49</v>
      </c>
      <c r="C33" s="10">
        <v>0.96823182817476328</v>
      </c>
      <c r="D33" s="10">
        <v>0.67542392781686167</v>
      </c>
      <c r="E33" s="10">
        <v>0.55094956691670549</v>
      </c>
      <c r="F33" s="10">
        <v>0.5924020650007058</v>
      </c>
      <c r="G33" s="10">
        <v>0.93653997228252717</v>
      </c>
      <c r="J33" s="1" t="s">
        <v>49</v>
      </c>
      <c r="M33" s="10">
        <f t="shared" si="2"/>
        <v>0.74470947203831273</v>
      </c>
      <c r="N33" s="10">
        <f t="shared" si="3"/>
        <v>8.7264574205702661E-2</v>
      </c>
    </row>
    <row r="34" spans="2:14" x14ac:dyDescent="0.25">
      <c r="B34" s="1" t="s">
        <v>50</v>
      </c>
      <c r="C34" s="10">
        <v>0.70048788753054003</v>
      </c>
      <c r="D34" s="10">
        <v>0.50371290207034447</v>
      </c>
      <c r="E34" s="10">
        <v>0.55905283051766508</v>
      </c>
      <c r="F34" s="10">
        <v>0.53246363888499237</v>
      </c>
      <c r="G34" s="10">
        <v>0.81869597720172382</v>
      </c>
      <c r="J34" s="1" t="s">
        <v>50</v>
      </c>
      <c r="M34" s="10">
        <f t="shared" si="2"/>
        <v>0.62288264724105313</v>
      </c>
      <c r="N34" s="10">
        <f t="shared" si="3"/>
        <v>5.9504917548788089E-2</v>
      </c>
    </row>
    <row r="35" spans="2:14" x14ac:dyDescent="0.25">
      <c r="B35" s="1" t="s">
        <v>51</v>
      </c>
      <c r="C35" s="10">
        <v>0.70635291027647018</v>
      </c>
      <c r="D35" s="10">
        <v>0.41225735404210806</v>
      </c>
      <c r="E35" s="10">
        <v>0.60360094796712749</v>
      </c>
      <c r="F35" s="10">
        <v>0.5748925897733983</v>
      </c>
      <c r="G35" s="10">
        <v>0.78104648809564114</v>
      </c>
      <c r="J35" s="1" t="s">
        <v>51</v>
      </c>
      <c r="M35" s="10">
        <f t="shared" si="2"/>
        <v>0.61563005803094906</v>
      </c>
      <c r="N35" s="10">
        <f t="shared" si="3"/>
        <v>6.2752660816735459E-2</v>
      </c>
    </row>
    <row r="36" spans="2:14" x14ac:dyDescent="0.25">
      <c r="B36" s="1" t="s">
        <v>52</v>
      </c>
      <c r="C36" s="10">
        <v>0.46648731384297959</v>
      </c>
      <c r="D36" s="10">
        <v>0.22901123903437551</v>
      </c>
      <c r="E36" s="10">
        <v>0.6195646701291555</v>
      </c>
      <c r="F36" s="10">
        <v>0.63004919054253028</v>
      </c>
      <c r="G36" s="10">
        <v>0.60868617475632092</v>
      </c>
      <c r="J36" s="1" t="s">
        <v>52</v>
      </c>
      <c r="M36" s="10">
        <f t="shared" si="2"/>
        <v>0.51075971766107231</v>
      </c>
      <c r="N36" s="10">
        <f t="shared" si="3"/>
        <v>7.6485403172578029E-2</v>
      </c>
    </row>
    <row r="37" spans="2:14" x14ac:dyDescent="0.25">
      <c r="B37" s="1" t="s">
        <v>53</v>
      </c>
      <c r="C37" s="10">
        <v>0.45953232937844024</v>
      </c>
      <c r="D37" s="10">
        <v>0.26972294408298575</v>
      </c>
      <c r="E37" s="10">
        <v>0.61916110759574483</v>
      </c>
      <c r="F37" s="10">
        <v>0.63140862831085609</v>
      </c>
      <c r="G37" s="10">
        <v>0.59195412689129245</v>
      </c>
      <c r="J37" s="1" t="s">
        <v>53</v>
      </c>
      <c r="M37" s="10">
        <f t="shared" si="2"/>
        <v>0.5143558272518638</v>
      </c>
      <c r="N37" s="10">
        <f t="shared" si="3"/>
        <v>6.8395125768303561E-2</v>
      </c>
    </row>
    <row r="38" spans="2:14" x14ac:dyDescent="0.25">
      <c r="B38" s="1" t="s">
        <v>54</v>
      </c>
      <c r="C38" s="10">
        <v>0.41193515922285023</v>
      </c>
      <c r="D38" s="10">
        <v>0.19959902757659889</v>
      </c>
      <c r="E38" s="10">
        <v>0.67013942231481716</v>
      </c>
      <c r="F38" s="10">
        <v>0.64302739267506392</v>
      </c>
      <c r="G38" s="10">
        <v>0.61760645010186277</v>
      </c>
      <c r="J38" s="1" t="s">
        <v>54</v>
      </c>
      <c r="M38" s="10">
        <f t="shared" si="2"/>
        <v>0.50846149037823862</v>
      </c>
      <c r="N38" s="10">
        <f t="shared" si="3"/>
        <v>8.9686596407582891E-2</v>
      </c>
    </row>
    <row r="39" spans="2:14" x14ac:dyDescent="0.25">
      <c r="B39" s="1" t="s">
        <v>55</v>
      </c>
      <c r="C39" s="10">
        <v>0.39472056882518719</v>
      </c>
      <c r="D39" s="10">
        <v>0.21976072531058932</v>
      </c>
      <c r="E39" s="10">
        <v>0.7088337767276448</v>
      </c>
      <c r="F39" s="10">
        <v>0.61945047717615775</v>
      </c>
      <c r="G39" s="10">
        <v>0.56564859311746574</v>
      </c>
      <c r="J39" s="1" t="s">
        <v>55</v>
      </c>
      <c r="M39" s="10">
        <f t="shared" si="2"/>
        <v>0.50168282823140897</v>
      </c>
      <c r="N39" s="10">
        <f t="shared" si="3"/>
        <v>8.7118697973197198E-2</v>
      </c>
    </row>
    <row r="40" spans="2:14" x14ac:dyDescent="0.25">
      <c r="B40" s="1" t="s">
        <v>56</v>
      </c>
      <c r="C40" s="10">
        <v>0.46214344512660266</v>
      </c>
      <c r="D40" s="10">
        <v>0.21739971013495768</v>
      </c>
      <c r="E40" s="10">
        <v>0.71007624266039326</v>
      </c>
      <c r="F40" s="10">
        <v>0.67469160796051098</v>
      </c>
      <c r="G40" s="10">
        <v>0.69041120074107043</v>
      </c>
      <c r="J40" s="1" t="s">
        <v>56</v>
      </c>
      <c r="M40" s="10">
        <f t="shared" si="2"/>
        <v>0.55094444132470699</v>
      </c>
      <c r="N40" s="10">
        <f t="shared" si="3"/>
        <v>9.4663871952041276E-2</v>
      </c>
    </row>
    <row r="41" spans="2:14" x14ac:dyDescent="0.25">
      <c r="B41" s="1" t="s">
        <v>57</v>
      </c>
      <c r="C41" s="10">
        <v>0.35407416223867505</v>
      </c>
      <c r="D41" s="10">
        <v>0.19861071290999546</v>
      </c>
      <c r="E41" s="10">
        <v>0.65464323991328854</v>
      </c>
      <c r="F41" s="10">
        <v>0.64869541798911157</v>
      </c>
      <c r="G41" s="10">
        <v>0.57469903014675117</v>
      </c>
      <c r="J41" s="1" t="s">
        <v>57</v>
      </c>
      <c r="M41" s="10">
        <f t="shared" si="2"/>
        <v>0.48614451263956437</v>
      </c>
      <c r="N41" s="10">
        <f t="shared" si="3"/>
        <v>9.0214961047403425E-2</v>
      </c>
    </row>
    <row r="42" spans="2:14" x14ac:dyDescent="0.25">
      <c r="B42" s="1" t="s">
        <v>58</v>
      </c>
      <c r="C42" s="10">
        <v>0.35373609249607751</v>
      </c>
      <c r="D42" s="10">
        <v>0.19476225877598491</v>
      </c>
      <c r="E42" s="10">
        <v>0.74176479706265641</v>
      </c>
      <c r="F42" s="10">
        <v>0.69795873755716742</v>
      </c>
      <c r="G42" s="10">
        <v>0.59733853767310541</v>
      </c>
      <c r="J42" s="1" t="s">
        <v>58</v>
      </c>
      <c r="M42" s="10">
        <f t="shared" si="2"/>
        <v>0.5171120847129983</v>
      </c>
      <c r="N42" s="10">
        <f t="shared" si="3"/>
        <v>0.10493134943381884</v>
      </c>
    </row>
    <row r="43" spans="2:14" x14ac:dyDescent="0.25">
      <c r="B43" s="1" t="s">
        <v>59</v>
      </c>
      <c r="C43" s="10">
        <v>0.36347591182131456</v>
      </c>
      <c r="D43" s="10">
        <v>0.2715400921760599</v>
      </c>
      <c r="E43" s="10">
        <v>0.69895552215569223</v>
      </c>
      <c r="F43" s="10">
        <v>0.64456498145313257</v>
      </c>
      <c r="G43" s="10">
        <v>0.57395866329482692</v>
      </c>
      <c r="J43" s="1" t="s">
        <v>59</v>
      </c>
      <c r="M43" s="10">
        <f t="shared" si="2"/>
        <v>0.51049903418020526</v>
      </c>
      <c r="N43" s="10">
        <f t="shared" si="3"/>
        <v>8.2532970707925341E-2</v>
      </c>
    </row>
    <row r="44" spans="2:14" x14ac:dyDescent="0.25">
      <c r="B44" s="1" t="s">
        <v>60</v>
      </c>
      <c r="C44" s="10">
        <v>0.3760512229018711</v>
      </c>
      <c r="D44" s="10">
        <v>0.21069970912671593</v>
      </c>
      <c r="E44" s="10">
        <v>0.64719729036808959</v>
      </c>
      <c r="F44" s="10">
        <v>0.69429859116498716</v>
      </c>
      <c r="G44" s="10">
        <v>0.63799536048486527</v>
      </c>
      <c r="J44" s="1" t="s">
        <v>60</v>
      </c>
      <c r="M44" s="10">
        <f t="shared" si="2"/>
        <v>0.51324843480930582</v>
      </c>
      <c r="N44" s="10">
        <f t="shared" si="3"/>
        <v>9.3979268153875459E-2</v>
      </c>
    </row>
    <row r="45" spans="2:14" x14ac:dyDescent="0.25">
      <c r="B45" s="1" t="s">
        <v>61</v>
      </c>
      <c r="C45" s="10">
        <v>0.37536048670905597</v>
      </c>
      <c r="D45" s="10">
        <v>0.20217042793393089</v>
      </c>
      <c r="E45" s="10">
        <v>0.77818422324585745</v>
      </c>
      <c r="F45" s="10">
        <v>0.66597480592283842</v>
      </c>
      <c r="G45" s="10">
        <v>0.61332490714278476</v>
      </c>
      <c r="J45" s="1" t="s">
        <v>61</v>
      </c>
      <c r="M45" s="10">
        <f t="shared" si="2"/>
        <v>0.52700297019089359</v>
      </c>
      <c r="N45" s="10">
        <f t="shared" si="3"/>
        <v>0.10449121808021841</v>
      </c>
    </row>
    <row r="46" spans="2:14" x14ac:dyDescent="0.25">
      <c r="B46" s="1" t="s">
        <v>62</v>
      </c>
      <c r="C46" s="10">
        <v>0.34205884332985265</v>
      </c>
      <c r="D46" s="10">
        <v>0.2123816235997556</v>
      </c>
      <c r="E46" s="10">
        <v>0.73190519085934891</v>
      </c>
      <c r="F46" s="10">
        <v>0.70321196717608603</v>
      </c>
      <c r="G46" s="10">
        <v>0.6520455048743935</v>
      </c>
      <c r="J46" s="1" t="s">
        <v>62</v>
      </c>
      <c r="M46" s="10">
        <f t="shared" si="2"/>
        <v>0.52832062596788743</v>
      </c>
      <c r="N46" s="10">
        <f t="shared" si="3"/>
        <v>0.10532150939882756</v>
      </c>
    </row>
    <row r="47" spans="2:14" x14ac:dyDescent="0.25">
      <c r="B47" s="1" t="s">
        <v>63</v>
      </c>
      <c r="C47" s="10">
        <v>0.39033622651186423</v>
      </c>
      <c r="D47" s="10">
        <v>0.23585700458719491</v>
      </c>
      <c r="E47" s="10">
        <v>0.70120524188970779</v>
      </c>
      <c r="F47" s="10">
        <v>0.71357208541198636</v>
      </c>
      <c r="G47" s="10">
        <v>0.68530400309891948</v>
      </c>
      <c r="J47" s="1" t="s">
        <v>63</v>
      </c>
      <c r="M47" s="10">
        <f t="shared" si="2"/>
        <v>0.5452549122999345</v>
      </c>
      <c r="N47" s="10">
        <f t="shared" si="3"/>
        <v>9.7977494456772452E-2</v>
      </c>
    </row>
    <row r="48" spans="2:14" x14ac:dyDescent="0.25">
      <c r="B48" s="1" t="s">
        <v>64</v>
      </c>
      <c r="C48" s="10">
        <v>0.37865385065750756</v>
      </c>
      <c r="D48" s="10">
        <v>0.23377387161596611</v>
      </c>
      <c r="E48" s="10">
        <v>0.70102123699085117</v>
      </c>
      <c r="F48" s="10">
        <v>0.71024161391924534</v>
      </c>
      <c r="G48" s="10">
        <v>0.59306372200296265</v>
      </c>
      <c r="J48" s="1" t="s">
        <v>64</v>
      </c>
      <c r="M48" s="10">
        <f t="shared" si="2"/>
        <v>0.5233508590373066</v>
      </c>
      <c r="N48" s="10">
        <f t="shared" si="3"/>
        <v>9.3847444452006157E-2</v>
      </c>
    </row>
    <row r="49" spans="2:14" x14ac:dyDescent="0.25">
      <c r="B49" s="1" t="s">
        <v>65</v>
      </c>
      <c r="C49" s="10">
        <v>0.34358970439007686</v>
      </c>
      <c r="D49" s="10">
        <v>0.25467577598361085</v>
      </c>
      <c r="E49" s="10">
        <v>0.55338523818478669</v>
      </c>
      <c r="F49" s="10">
        <v>0.78675667968225282</v>
      </c>
      <c r="G49" s="10">
        <v>0.63771737562061448</v>
      </c>
      <c r="J49" s="1" t="s">
        <v>65</v>
      </c>
      <c r="M49" s="10">
        <f t="shared" si="2"/>
        <v>0.51522495477226837</v>
      </c>
      <c r="N49" s="10">
        <f t="shared" si="3"/>
        <v>9.6833519963183387E-2</v>
      </c>
    </row>
    <row r="50" spans="2:14" x14ac:dyDescent="0.25">
      <c r="B50" s="1" t="s">
        <v>66</v>
      </c>
      <c r="C50" s="10">
        <v>0.42933258951480779</v>
      </c>
      <c r="D50" s="10">
        <v>0.25562013999211797</v>
      </c>
      <c r="E50" s="10">
        <v>0.55021427713295079</v>
      </c>
      <c r="F50" s="10">
        <v>0.68893664802360188</v>
      </c>
      <c r="G50" s="10">
        <v>0.73258891261124204</v>
      </c>
      <c r="J50" s="1" t="s">
        <v>66</v>
      </c>
      <c r="M50" s="10">
        <f t="shared" si="2"/>
        <v>0.53133851345494409</v>
      </c>
      <c r="N50" s="10">
        <f t="shared" si="3"/>
        <v>8.7212676721444879E-2</v>
      </c>
    </row>
    <row r="51" spans="2:14" x14ac:dyDescent="0.25">
      <c r="M51" s="10">
        <f>AVERAGE(D52:E52)</f>
        <v>0.24668214285714285</v>
      </c>
      <c r="N51" s="10">
        <f>STDEV(D52:E52)/SQRT(5)</f>
        <v>1.2470667829849742E-2</v>
      </c>
    </row>
    <row r="52" spans="2:14" x14ac:dyDescent="0.25">
      <c r="B52" s="1" t="s">
        <v>69</v>
      </c>
      <c r="C52" s="14">
        <v>0.27512820512820507</v>
      </c>
      <c r="D52" s="14">
        <v>0.26640000000000003</v>
      </c>
      <c r="E52" s="14">
        <v>0.2269642857142857</v>
      </c>
      <c r="F52" s="13">
        <v>0.12572368421052635</v>
      </c>
    </row>
    <row r="54" spans="2:14" x14ac:dyDescent="0.25">
      <c r="C54" s="10"/>
      <c r="D54" s="10"/>
      <c r="E54" s="10"/>
      <c r="F54" s="10"/>
      <c r="G5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C2" sqref="C2:G28"/>
    </sheetView>
  </sheetViews>
  <sheetFormatPr defaultRowHeight="15" x14ac:dyDescent="0.25"/>
  <cols>
    <col min="2" max="2" width="9.140625" style="10"/>
    <col min="7" max="7" width="9.140625" style="10"/>
    <col min="10" max="10" width="9.140625" style="10"/>
    <col min="12" max="14" width="12" bestFit="1" customWidth="1"/>
  </cols>
  <sheetData>
    <row r="1" spans="1:14" x14ac:dyDescent="0.25">
      <c r="A1" s="3">
        <v>51</v>
      </c>
      <c r="B1" s="1"/>
      <c r="C1" s="10" t="s">
        <v>33</v>
      </c>
      <c r="D1" s="10" t="s">
        <v>34</v>
      </c>
      <c r="E1" s="10" t="s">
        <v>35</v>
      </c>
      <c r="G1" s="10" t="s">
        <v>36</v>
      </c>
      <c r="J1" s="1"/>
    </row>
    <row r="2" spans="1:14" x14ac:dyDescent="0.25">
      <c r="A2" s="3">
        <v>52</v>
      </c>
      <c r="B2" s="1" t="s">
        <v>0</v>
      </c>
      <c r="C2" s="10">
        <v>141.28500394632999</v>
      </c>
      <c r="D2" s="10">
        <v>125.17377622377624</v>
      </c>
      <c r="E2" s="10">
        <v>136.52799389778789</v>
      </c>
      <c r="G2" s="10">
        <v>211.16344339622677</v>
      </c>
      <c r="J2" s="1" t="s">
        <v>0</v>
      </c>
      <c r="L2">
        <f>AVERAGE(C2:G2)</f>
        <v>153.53755436603024</v>
      </c>
      <c r="M2">
        <f>STDEV(C2:G2)/SQRT(4)</f>
        <v>19.503626022130696</v>
      </c>
      <c r="N2">
        <f>1000/L2</f>
        <v>6.5130645341401063</v>
      </c>
    </row>
    <row r="3" spans="1:14" x14ac:dyDescent="0.25">
      <c r="A3" s="3">
        <v>53</v>
      </c>
      <c r="B3" s="1" t="s">
        <v>1</v>
      </c>
      <c r="C3" s="10">
        <v>0.62581073797374509</v>
      </c>
      <c r="D3" s="10">
        <v>2.497532247174485</v>
      </c>
      <c r="E3" s="10">
        <v>9.111253113635156</v>
      </c>
      <c r="G3" s="10">
        <v>20.031791932100333</v>
      </c>
      <c r="J3" s="1" t="s">
        <v>1</v>
      </c>
      <c r="L3" s="10">
        <f>AVERAGE(C3:G3)</f>
        <v>8.0665970077209295</v>
      </c>
      <c r="M3" s="10">
        <f t="shared" ref="M3:M28" si="0">STDEV(C3:G3)/SQRT(4)</f>
        <v>4.3840333272877556</v>
      </c>
    </row>
    <row r="4" spans="1:14" x14ac:dyDescent="0.25">
      <c r="A4" s="3">
        <v>78</v>
      </c>
      <c r="B4" s="1" t="s">
        <v>2</v>
      </c>
      <c r="C4" s="10">
        <v>0.94018165701275702</v>
      </c>
      <c r="D4" s="10">
        <v>3.5810675484503252</v>
      </c>
      <c r="E4" s="10">
        <v>12.252731429396308</v>
      </c>
      <c r="G4" s="10">
        <v>24.024082270205877</v>
      </c>
      <c r="J4" s="1" t="s">
        <v>2</v>
      </c>
      <c r="L4" s="10">
        <f t="shared" ref="L4:L28" si="1">AVERAGE(C4:G4)</f>
        <v>10.199515726266316</v>
      </c>
      <c r="M4" s="10">
        <f t="shared" si="0"/>
        <v>5.2031517575077197</v>
      </c>
    </row>
    <row r="5" spans="1:14" x14ac:dyDescent="0.25">
      <c r="A5" s="2">
        <v>92</v>
      </c>
      <c r="B5" s="1" t="s">
        <v>3</v>
      </c>
      <c r="C5" s="10">
        <v>0</v>
      </c>
      <c r="D5" s="10">
        <v>0.34989503149055284</v>
      </c>
      <c r="E5" s="10">
        <v>9.5419847328244281</v>
      </c>
      <c r="G5" s="10">
        <v>25.38370720188902</v>
      </c>
      <c r="J5" s="1" t="s">
        <v>3</v>
      </c>
      <c r="L5" s="10">
        <f t="shared" si="1"/>
        <v>8.8188967415510007</v>
      </c>
      <c r="M5" s="10">
        <f t="shared" si="0"/>
        <v>5.9470772340508669</v>
      </c>
    </row>
    <row r="6" spans="1:14" ht="15.75" thickBot="1" x14ac:dyDescent="0.3">
      <c r="A6" s="4">
        <v>94</v>
      </c>
      <c r="B6" s="1" t="s">
        <v>4</v>
      </c>
      <c r="C6" s="10">
        <v>1.7581450541068938E-2</v>
      </c>
      <c r="D6" s="10">
        <v>6.6045477686596021E-2</v>
      </c>
      <c r="E6" s="10">
        <v>0.25163831347610227</v>
      </c>
      <c r="G6" s="10">
        <v>0.6878945591740252</v>
      </c>
      <c r="J6" s="1" t="s">
        <v>4</v>
      </c>
      <c r="L6" s="10">
        <f t="shared" si="1"/>
        <v>0.25578995021944811</v>
      </c>
      <c r="M6" s="10">
        <f t="shared" si="0"/>
        <v>0.15261003771684203</v>
      </c>
    </row>
    <row r="7" spans="1:14" x14ac:dyDescent="0.25">
      <c r="B7" s="1" t="s">
        <v>5</v>
      </c>
      <c r="C7" s="10">
        <v>67.719021310181532</v>
      </c>
      <c r="D7" s="10">
        <v>65.664335664335667</v>
      </c>
      <c r="E7" s="10">
        <v>62.395118230358506</v>
      </c>
      <c r="G7" s="10">
        <v>61.674528301886788</v>
      </c>
      <c r="J7" s="1" t="s">
        <v>5</v>
      </c>
      <c r="L7" s="10">
        <f t="shared" si="1"/>
        <v>64.363250876690614</v>
      </c>
      <c r="M7" s="10">
        <f t="shared" si="0"/>
        <v>1.4158858247504498</v>
      </c>
    </row>
    <row r="8" spans="1:14" x14ac:dyDescent="0.25">
      <c r="B8" s="1" t="s">
        <v>6</v>
      </c>
      <c r="C8" s="10">
        <v>0.67851500789889418</v>
      </c>
      <c r="D8" s="10">
        <v>0.65780265920223935</v>
      </c>
      <c r="E8" s="10">
        <v>0.6251908396946565</v>
      </c>
      <c r="G8" s="10">
        <v>0.61865407319952781</v>
      </c>
      <c r="J8" s="1" t="s">
        <v>6</v>
      </c>
      <c r="L8" s="10">
        <f t="shared" si="1"/>
        <v>0.64504064499882952</v>
      </c>
      <c r="M8" s="10">
        <f t="shared" si="0"/>
        <v>1.4064340013033375E-2</v>
      </c>
    </row>
    <row r="9" spans="1:14" x14ac:dyDescent="0.25">
      <c r="B9" s="1" t="s">
        <v>7</v>
      </c>
      <c r="C9" s="10">
        <v>76.400947119179165</v>
      </c>
      <c r="D9" s="10">
        <v>74.055944055944053</v>
      </c>
      <c r="E9" s="10">
        <v>72.234935163996951</v>
      </c>
      <c r="G9" s="10">
        <v>70.872641509433961</v>
      </c>
      <c r="J9" s="1" t="s">
        <v>7</v>
      </c>
      <c r="L9" s="10">
        <f t="shared" si="1"/>
        <v>73.391116962138526</v>
      </c>
      <c r="M9" s="10">
        <f t="shared" si="0"/>
        <v>1.196541808543776</v>
      </c>
    </row>
    <row r="10" spans="1:14" x14ac:dyDescent="0.25">
      <c r="B10" s="1" t="s">
        <v>8</v>
      </c>
      <c r="C10" s="10">
        <v>38.35832675611681</v>
      </c>
      <c r="D10" s="10">
        <v>35.524475524475527</v>
      </c>
      <c r="E10" s="10">
        <v>28.146453089244851</v>
      </c>
      <c r="G10" s="10">
        <v>25.943396226415093</v>
      </c>
      <c r="J10" s="1" t="s">
        <v>8</v>
      </c>
      <c r="L10" s="10">
        <f t="shared" si="1"/>
        <v>31.993162899063069</v>
      </c>
      <c r="M10" s="10">
        <f t="shared" si="0"/>
        <v>2.9493266595950161</v>
      </c>
    </row>
    <row r="11" spans="1:14" x14ac:dyDescent="0.25">
      <c r="B11" s="1" t="s">
        <v>9</v>
      </c>
      <c r="C11" s="17">
        <v>-0.84716153798641913</v>
      </c>
      <c r="D11" s="17">
        <v>-0.93166029608762613</v>
      </c>
      <c r="E11" s="17">
        <v>-0.13659493911275938</v>
      </c>
      <c r="F11" s="17"/>
      <c r="G11" s="17">
        <v>-0.63162564940531507</v>
      </c>
      <c r="J11" s="1" t="s">
        <v>9</v>
      </c>
      <c r="L11" s="10">
        <f t="shared" si="1"/>
        <v>-0.63676060564802994</v>
      </c>
      <c r="M11" s="10">
        <f t="shared" si="0"/>
        <v>0.17828498756824684</v>
      </c>
    </row>
    <row r="12" spans="1:14" x14ac:dyDescent="0.25">
      <c r="B12" s="1" t="s">
        <v>10</v>
      </c>
      <c r="C12" s="16">
        <v>34.812796931709279</v>
      </c>
      <c r="D12" s="16">
        <v>46.160241307450697</v>
      </c>
      <c r="E12" s="16">
        <v>22.601593501586926</v>
      </c>
      <c r="F12" s="16"/>
      <c r="G12" s="16"/>
      <c r="J12" s="1" t="s">
        <v>10</v>
      </c>
      <c r="L12" s="10">
        <f t="shared" si="1"/>
        <v>34.524877246915629</v>
      </c>
      <c r="M12" s="10">
        <f t="shared" si="0"/>
        <v>5.8909813469160506</v>
      </c>
    </row>
    <row r="13" spans="1:14" x14ac:dyDescent="0.25">
      <c r="B13" s="1" t="s">
        <v>11</v>
      </c>
      <c r="C13" s="17">
        <v>2.472079184860084</v>
      </c>
      <c r="D13" s="17">
        <v>2.9605990919193164</v>
      </c>
      <c r="E13" s="17">
        <v>2.6643988034437474</v>
      </c>
      <c r="F13" s="17"/>
      <c r="G13" s="17">
        <v>2.5324422768242991</v>
      </c>
      <c r="J13" s="1" t="s">
        <v>11</v>
      </c>
      <c r="L13" s="10">
        <f t="shared" si="1"/>
        <v>2.6573798392618615</v>
      </c>
      <c r="M13" s="10">
        <f t="shared" si="0"/>
        <v>0.1087569568923826</v>
      </c>
    </row>
    <row r="14" spans="1:14" x14ac:dyDescent="0.25">
      <c r="B14" s="1" t="s">
        <v>12</v>
      </c>
      <c r="C14" s="17">
        <v>9.8397478895797627E-2</v>
      </c>
      <c r="D14" s="17">
        <v>2.673188798435076</v>
      </c>
      <c r="E14" s="17">
        <v>19.390149632315211</v>
      </c>
      <c r="F14" s="17"/>
      <c r="G14" s="17">
        <v>1.5646872421469638</v>
      </c>
      <c r="J14" s="1" t="s">
        <v>12</v>
      </c>
      <c r="L14" s="10">
        <f t="shared" si="1"/>
        <v>5.9316057879482615</v>
      </c>
      <c r="M14" s="10">
        <f t="shared" si="0"/>
        <v>4.5170600731260828</v>
      </c>
    </row>
    <row r="15" spans="1:14" x14ac:dyDescent="0.25">
      <c r="B15" s="1" t="s">
        <v>13</v>
      </c>
      <c r="C15" s="16">
        <v>41.188935856752607</v>
      </c>
      <c r="D15" s="16">
        <v>46.03330790413694</v>
      </c>
      <c r="E15" s="16">
        <v>71.185893011926339</v>
      </c>
      <c r="F15" s="16"/>
      <c r="G15" s="16">
        <v>70.958383743223493</v>
      </c>
      <c r="J15" s="1" t="s">
        <v>13</v>
      </c>
      <c r="L15" s="10">
        <f t="shared" si="1"/>
        <v>57.341630129009843</v>
      </c>
      <c r="M15" s="10">
        <f t="shared" si="0"/>
        <v>7.988884348247403</v>
      </c>
    </row>
    <row r="16" spans="1:14" x14ac:dyDescent="0.25">
      <c r="B16" s="1" t="s">
        <v>14</v>
      </c>
      <c r="C16" s="17">
        <v>2.1520144181661038</v>
      </c>
      <c r="D16" s="17">
        <v>2.0032123775101303</v>
      </c>
      <c r="E16" s="17">
        <v>0.78612398837117936</v>
      </c>
      <c r="F16" s="17"/>
      <c r="G16" s="17">
        <v>1.4066004220498602</v>
      </c>
      <c r="J16" s="1" t="s">
        <v>14</v>
      </c>
      <c r="L16" s="10">
        <f t="shared" si="1"/>
        <v>1.5869878015243184</v>
      </c>
      <c r="M16" s="10">
        <f t="shared" si="0"/>
        <v>0.31177187561047454</v>
      </c>
    </row>
    <row r="17" spans="2:13" x14ac:dyDescent="0.25">
      <c r="B17" s="1" t="s">
        <v>15</v>
      </c>
      <c r="C17" s="16">
        <v>0.11641947226060424</v>
      </c>
      <c r="D17" s="16">
        <v>2.6658379496900371</v>
      </c>
      <c r="E17" s="16">
        <v>61.071141603989915</v>
      </c>
      <c r="F17" s="16"/>
      <c r="G17" s="16"/>
      <c r="J17" s="1" t="s">
        <v>15</v>
      </c>
      <c r="L17" s="10">
        <f t="shared" si="1"/>
        <v>21.284466341980185</v>
      </c>
      <c r="M17" s="10">
        <f t="shared" si="0"/>
        <v>17.239921185628486</v>
      </c>
    </row>
    <row r="18" spans="2:13" x14ac:dyDescent="0.25">
      <c r="B18" s="1" t="s">
        <v>16</v>
      </c>
      <c r="C18" s="16">
        <v>1.1831550316842143</v>
      </c>
      <c r="D18" s="16">
        <v>0.99725015728431077</v>
      </c>
      <c r="E18" s="16">
        <v>3.1495962002381894</v>
      </c>
      <c r="F18" s="16"/>
      <c r="G18" s="16"/>
      <c r="J18" s="1" t="s">
        <v>16</v>
      </c>
      <c r="L18" s="10">
        <f t="shared" si="1"/>
        <v>1.7766671297355714</v>
      </c>
      <c r="M18" s="10">
        <f t="shared" si="0"/>
        <v>0.59630965740435549</v>
      </c>
    </row>
    <row r="19" spans="2:13" x14ac:dyDescent="0.25">
      <c r="B19" s="1" t="s">
        <v>17</v>
      </c>
      <c r="C19" s="16">
        <v>0.28264743878183529</v>
      </c>
      <c r="D19" s="16">
        <v>5.7911066379187197</v>
      </c>
      <c r="E19" s="16">
        <v>85.791073230981567</v>
      </c>
      <c r="F19" s="16"/>
      <c r="G19" s="16"/>
      <c r="J19" s="1" t="s">
        <v>17</v>
      </c>
      <c r="L19" s="10">
        <f t="shared" si="1"/>
        <v>30.621609102560708</v>
      </c>
      <c r="M19" s="10">
        <f t="shared" si="0"/>
        <v>23.928738526351403</v>
      </c>
    </row>
    <row r="20" spans="2:13" x14ac:dyDescent="0.25">
      <c r="B20" s="1" t="s">
        <v>18</v>
      </c>
      <c r="C20" s="16">
        <v>24.032723021607552</v>
      </c>
      <c r="D20" s="16">
        <v>7.8164319104156963</v>
      </c>
      <c r="E20" s="16">
        <v>6.2126316768787726</v>
      </c>
      <c r="F20" s="16"/>
      <c r="G20" s="16"/>
      <c r="J20" s="1" t="s">
        <v>18</v>
      </c>
      <c r="L20" s="10">
        <f t="shared" si="1"/>
        <v>12.687262202967339</v>
      </c>
      <c r="M20" s="10">
        <f t="shared" si="0"/>
        <v>4.9290631637195652</v>
      </c>
    </row>
    <row r="21" spans="2:13" x14ac:dyDescent="0.25">
      <c r="B21" s="1" t="s">
        <v>19</v>
      </c>
      <c r="C21" s="16">
        <v>6.792787609010624E-2</v>
      </c>
      <c r="D21" s="16">
        <v>0.45265790721248039</v>
      </c>
      <c r="E21" s="16">
        <v>5.3298833914822268</v>
      </c>
      <c r="F21" s="16"/>
      <c r="G21" s="16"/>
      <c r="J21" s="1" t="s">
        <v>19</v>
      </c>
      <c r="L21" s="10">
        <f t="shared" si="1"/>
        <v>1.9501563915949378</v>
      </c>
      <c r="M21" s="10">
        <f t="shared" si="0"/>
        <v>1.4666219898577484</v>
      </c>
    </row>
    <row r="22" spans="2:13" x14ac:dyDescent="0.25">
      <c r="B22" s="1" t="s">
        <v>20</v>
      </c>
      <c r="C22" s="17">
        <v>0.58347521055627294</v>
      </c>
      <c r="D22" s="17">
        <v>0.16979948359768526</v>
      </c>
      <c r="E22" s="17">
        <v>8.7273354509128959E-2</v>
      </c>
      <c r="F22" s="17"/>
      <c r="G22" s="17">
        <v>0.405316303690822</v>
      </c>
      <c r="J22" s="1" t="s">
        <v>20</v>
      </c>
      <c r="L22" s="10">
        <f t="shared" si="1"/>
        <v>0.31146608808847731</v>
      </c>
      <c r="M22" s="10">
        <f t="shared" si="0"/>
        <v>0.11296335478524216</v>
      </c>
    </row>
    <row r="23" spans="2:13" x14ac:dyDescent="0.25">
      <c r="B23" s="1" t="s">
        <v>21</v>
      </c>
      <c r="C23" s="10">
        <v>0.66507152247253132</v>
      </c>
      <c r="D23" s="10">
        <v>2.5330826795363555</v>
      </c>
      <c r="E23" s="10">
        <v>8.6672978385810868</v>
      </c>
      <c r="G23" s="10">
        <v>16.997627728671745</v>
      </c>
      <c r="J23" s="1" t="s">
        <v>21</v>
      </c>
      <c r="L23" s="10">
        <f t="shared" si="1"/>
        <v>7.2157699423154291</v>
      </c>
      <c r="M23" s="10">
        <f t="shared" si="0"/>
        <v>3.6813820409241091</v>
      </c>
    </row>
    <row r="24" spans="2:13" x14ac:dyDescent="0.25">
      <c r="B24" s="1" t="s">
        <v>22</v>
      </c>
      <c r="C24" s="10">
        <v>0.58437876852677362</v>
      </c>
      <c r="D24" s="10">
        <v>2.46064060203588</v>
      </c>
      <c r="E24" s="10">
        <v>9.54060744944349</v>
      </c>
      <c r="G24" s="10">
        <v>22.674726921436228</v>
      </c>
      <c r="J24" s="1" t="s">
        <v>22</v>
      </c>
      <c r="L24" s="10">
        <f t="shared" si="1"/>
        <v>8.8150884353605932</v>
      </c>
      <c r="M24" s="10">
        <f t="shared" si="0"/>
        <v>5.0061590873198512</v>
      </c>
    </row>
    <row r="25" spans="2:13" x14ac:dyDescent="0.25">
      <c r="B25" s="1" t="s">
        <v>23</v>
      </c>
      <c r="C25" s="10">
        <v>0.32127137524883043</v>
      </c>
      <c r="D25" s="10">
        <v>0.5076954667110658</v>
      </c>
      <c r="E25" s="10">
        <v>0.6863451794347909</v>
      </c>
      <c r="G25" s="10">
        <v>0.64974961727845548</v>
      </c>
      <c r="J25" s="1" t="s">
        <v>23</v>
      </c>
      <c r="L25" s="10">
        <f t="shared" si="1"/>
        <v>0.54126540966828562</v>
      </c>
      <c r="M25" s="10">
        <f t="shared" si="0"/>
        <v>8.2835821129613699E-2</v>
      </c>
    </row>
    <row r="26" spans="2:13" x14ac:dyDescent="0.25">
      <c r="B26" s="1" t="s">
        <v>24</v>
      </c>
      <c r="C26" s="10">
        <v>0.80418208867364471</v>
      </c>
      <c r="D26" s="10">
        <v>0.51174603298539689</v>
      </c>
      <c r="E26" s="10">
        <v>0.49719884276382387</v>
      </c>
      <c r="G26" s="10">
        <v>0.64944074050626699</v>
      </c>
      <c r="J26" s="1" t="s">
        <v>24</v>
      </c>
      <c r="L26" s="10">
        <f t="shared" si="1"/>
        <v>0.61564192623228309</v>
      </c>
      <c r="M26" s="10">
        <f t="shared" si="0"/>
        <v>7.1596597541845025E-2</v>
      </c>
    </row>
    <row r="27" spans="2:13" x14ac:dyDescent="0.25">
      <c r="B27" s="1" t="s">
        <v>25</v>
      </c>
      <c r="C27" s="10">
        <v>1.9443244077062474</v>
      </c>
      <c r="D27" s="10">
        <v>1.9021715817407594</v>
      </c>
      <c r="E27" s="10">
        <v>1.1307013335541654</v>
      </c>
      <c r="G27" s="10">
        <v>0.86700101048367983</v>
      </c>
      <c r="J27" s="1" t="s">
        <v>25</v>
      </c>
      <c r="L27" s="10">
        <f t="shared" si="1"/>
        <v>1.4610495833712132</v>
      </c>
      <c r="M27" s="10">
        <f t="shared" si="0"/>
        <v>0.27236110319275553</v>
      </c>
    </row>
    <row r="28" spans="2:13" x14ac:dyDescent="0.25">
      <c r="B28" s="1" t="s">
        <v>26</v>
      </c>
      <c r="C28" s="10">
        <v>1.1185865799646719</v>
      </c>
      <c r="D28" s="10">
        <v>0.64313421992335362</v>
      </c>
      <c r="E28" s="10">
        <v>0.90691700675807996</v>
      </c>
      <c r="G28" s="10">
        <v>1.1095056529326492</v>
      </c>
      <c r="J28" s="1" t="s">
        <v>26</v>
      </c>
      <c r="L28" s="10">
        <f t="shared" si="1"/>
        <v>0.94453586489468866</v>
      </c>
      <c r="M28" s="10">
        <f t="shared" si="0"/>
        <v>0.11171646120894305</v>
      </c>
    </row>
    <row r="29" spans="2:13" x14ac:dyDescent="0.25">
      <c r="L29" s="10"/>
      <c r="M29" s="10"/>
    </row>
    <row r="30" spans="2:13" x14ac:dyDescent="0.25">
      <c r="L30" s="10"/>
      <c r="M30" s="10"/>
    </row>
    <row r="31" spans="2:13" x14ac:dyDescent="0.25">
      <c r="B31" s="1" t="s">
        <v>47</v>
      </c>
      <c r="C31" s="10">
        <v>1.9443244077062474</v>
      </c>
      <c r="D31" s="10">
        <v>1.9021715817407594</v>
      </c>
      <c r="E31" s="10">
        <v>1.1307013335541654</v>
      </c>
      <c r="G31" s="10">
        <v>0.86700101048367983</v>
      </c>
      <c r="J31" s="1" t="s">
        <v>47</v>
      </c>
      <c r="L31" s="10">
        <f t="shared" ref="L31:L50" si="2">AVERAGE(C31:G31)</f>
        <v>1.4610495833712132</v>
      </c>
      <c r="M31" s="10">
        <f t="shared" ref="M31:M50" si="3">STDEV(C31:G31)/SQRT(4)</f>
        <v>0.27236110319275553</v>
      </c>
    </row>
    <row r="32" spans="2:13" x14ac:dyDescent="0.25">
      <c r="B32" s="1" t="s">
        <v>48</v>
      </c>
      <c r="C32" s="10">
        <v>1.6263859899782585</v>
      </c>
      <c r="D32" s="10">
        <v>1.4588801999554917</v>
      </c>
      <c r="E32" s="10">
        <v>1.0387597510136297</v>
      </c>
      <c r="G32" s="10">
        <v>0.73443047061913647</v>
      </c>
      <c r="J32" s="1" t="s">
        <v>48</v>
      </c>
      <c r="L32" s="10">
        <f t="shared" si="2"/>
        <v>1.2146141028916291</v>
      </c>
      <c r="M32" s="10">
        <f t="shared" si="3"/>
        <v>0.20222163726683051</v>
      </c>
    </row>
    <row r="33" spans="2:13" x14ac:dyDescent="0.25">
      <c r="B33" s="1" t="s">
        <v>49</v>
      </c>
      <c r="C33" s="10">
        <v>1.3828716538423884</v>
      </c>
      <c r="D33" s="10">
        <v>1.282329004749662</v>
      </c>
      <c r="E33" s="10">
        <v>1.147268053267418</v>
      </c>
      <c r="G33" s="10">
        <v>0.68597341669454603</v>
      </c>
      <c r="J33" s="1" t="s">
        <v>49</v>
      </c>
      <c r="L33" s="10">
        <f t="shared" si="2"/>
        <v>1.1246105321385036</v>
      </c>
      <c r="M33" s="10">
        <f t="shared" si="3"/>
        <v>0.15397234759723605</v>
      </c>
    </row>
    <row r="34" spans="2:13" x14ac:dyDescent="0.25">
      <c r="B34" s="1" t="s">
        <v>50</v>
      </c>
      <c r="C34" s="10">
        <v>1.2584609896100056</v>
      </c>
      <c r="D34" s="10">
        <v>1.1245422628080832</v>
      </c>
      <c r="E34" s="10">
        <v>1.196152295239262</v>
      </c>
      <c r="G34" s="10">
        <v>0.69864792246763252</v>
      </c>
      <c r="J34" s="1" t="s">
        <v>50</v>
      </c>
      <c r="L34" s="10">
        <f t="shared" si="2"/>
        <v>1.0694508675312457</v>
      </c>
      <c r="M34" s="10">
        <f t="shared" si="3"/>
        <v>0.12659251028821972</v>
      </c>
    </row>
    <row r="35" spans="2:13" x14ac:dyDescent="0.25">
      <c r="B35" s="1" t="s">
        <v>51</v>
      </c>
      <c r="C35" s="10">
        <v>1.1632493853885888</v>
      </c>
      <c r="D35" s="10">
        <v>0.99080922710846031</v>
      </c>
      <c r="E35" s="10">
        <v>1.1171278374544253</v>
      </c>
      <c r="G35" s="10">
        <v>0.81048626504366528</v>
      </c>
      <c r="J35" s="1" t="s">
        <v>51</v>
      </c>
      <c r="L35" s="10">
        <f t="shared" si="2"/>
        <v>1.0204181787487849</v>
      </c>
      <c r="M35" s="10">
        <f t="shared" si="3"/>
        <v>7.8899519477981586E-2</v>
      </c>
    </row>
    <row r="36" spans="2:13" x14ac:dyDescent="0.25">
      <c r="B36" s="1" t="s">
        <v>52</v>
      </c>
      <c r="C36" s="10">
        <v>1.1100409844917325</v>
      </c>
      <c r="D36" s="10">
        <v>0.88977138294593172</v>
      </c>
      <c r="E36" s="10">
        <v>1.2214659617734531</v>
      </c>
      <c r="G36" s="10">
        <v>0.84789541044980032</v>
      </c>
      <c r="J36" s="1" t="s">
        <v>52</v>
      </c>
      <c r="L36" s="10">
        <f t="shared" si="2"/>
        <v>1.0172934349152294</v>
      </c>
      <c r="M36" s="10">
        <f t="shared" si="3"/>
        <v>8.9090821219775698E-2</v>
      </c>
    </row>
    <row r="37" spans="2:13" x14ac:dyDescent="0.25">
      <c r="B37" s="1" t="s">
        <v>53</v>
      </c>
      <c r="C37" s="10">
        <v>1.325083630074994</v>
      </c>
      <c r="D37" s="10">
        <v>0.8448632882778222</v>
      </c>
      <c r="E37" s="10">
        <v>1.155896670890161</v>
      </c>
      <c r="G37" s="10">
        <v>0.82741144240012066</v>
      </c>
      <c r="J37" s="1" t="s">
        <v>53</v>
      </c>
      <c r="L37" s="10">
        <f t="shared" si="2"/>
        <v>1.0383137579107746</v>
      </c>
      <c r="M37" s="10">
        <f t="shared" si="3"/>
        <v>0.12178039384303097</v>
      </c>
    </row>
    <row r="38" spans="2:13" x14ac:dyDescent="0.25">
      <c r="B38" s="1" t="s">
        <v>54</v>
      </c>
      <c r="C38" s="10">
        <v>1.1967176334447642</v>
      </c>
      <c r="D38" s="10">
        <v>0.80149084086103739</v>
      </c>
      <c r="E38" s="10">
        <v>1.2247553435084646</v>
      </c>
      <c r="G38" s="10">
        <v>0.92928998641779481</v>
      </c>
      <c r="J38" s="1" t="s">
        <v>54</v>
      </c>
      <c r="L38" s="10">
        <f t="shared" si="2"/>
        <v>1.0380634510580151</v>
      </c>
      <c r="M38" s="10">
        <f t="shared" si="3"/>
        <v>0.10320823562131885</v>
      </c>
    </row>
    <row r="39" spans="2:13" x14ac:dyDescent="0.25">
      <c r="B39" s="1" t="s">
        <v>55</v>
      </c>
      <c r="C39" s="10">
        <v>1.1730883815695925</v>
      </c>
      <c r="D39" s="10">
        <v>0.7939882149107359</v>
      </c>
      <c r="E39" s="10">
        <v>1.1571230640081636</v>
      </c>
      <c r="G39" s="10">
        <v>0.97203271488239018</v>
      </c>
      <c r="J39" s="1" t="s">
        <v>55</v>
      </c>
      <c r="L39" s="10">
        <f t="shared" si="2"/>
        <v>1.0240580938427204</v>
      </c>
      <c r="M39" s="10">
        <f t="shared" si="3"/>
        <v>8.9235223890209298E-2</v>
      </c>
    </row>
    <row r="40" spans="2:13" x14ac:dyDescent="0.25">
      <c r="B40" s="1" t="s">
        <v>56</v>
      </c>
      <c r="C40" s="10">
        <v>1.2656663733312759</v>
      </c>
      <c r="D40" s="10">
        <v>0.79142472159207222</v>
      </c>
      <c r="E40" s="10">
        <v>1.2428126376421997</v>
      </c>
      <c r="G40" s="10">
        <v>0.95916775623054695</v>
      </c>
      <c r="J40" s="1" t="s">
        <v>56</v>
      </c>
      <c r="L40" s="10">
        <f t="shared" si="2"/>
        <v>1.0647678721990237</v>
      </c>
      <c r="M40" s="10">
        <f t="shared" si="3"/>
        <v>0.11471995203363396</v>
      </c>
    </row>
    <row r="41" spans="2:13" x14ac:dyDescent="0.25">
      <c r="B41" s="1" t="s">
        <v>57</v>
      </c>
      <c r="C41" s="10">
        <v>1.1397139643536616</v>
      </c>
      <c r="D41" s="10">
        <v>0.72099994077511209</v>
      </c>
      <c r="E41" s="10">
        <v>1.0822184788924334</v>
      </c>
      <c r="G41" s="10">
        <v>1.0375245966882716</v>
      </c>
      <c r="J41" s="1" t="s">
        <v>57</v>
      </c>
      <c r="L41" s="10">
        <f t="shared" si="2"/>
        <v>0.99511424517736968</v>
      </c>
      <c r="M41" s="10">
        <f t="shared" si="3"/>
        <v>9.3734339185346363E-2</v>
      </c>
    </row>
    <row r="42" spans="2:13" x14ac:dyDescent="0.25">
      <c r="B42" s="1" t="s">
        <v>58</v>
      </c>
      <c r="C42" s="10">
        <v>1.0935871524654366</v>
      </c>
      <c r="D42" s="10">
        <v>0.69225868649883004</v>
      </c>
      <c r="E42" s="10">
        <v>1.0170954309961207</v>
      </c>
      <c r="G42" s="10">
        <v>0.92953595862417571</v>
      </c>
      <c r="J42" s="1" t="s">
        <v>58</v>
      </c>
      <c r="L42" s="10">
        <f t="shared" si="2"/>
        <v>0.93311930714614066</v>
      </c>
      <c r="M42" s="10">
        <f t="shared" si="3"/>
        <v>8.7000286265584231E-2</v>
      </c>
    </row>
    <row r="43" spans="2:13" x14ac:dyDescent="0.25">
      <c r="B43" s="1" t="s">
        <v>59</v>
      </c>
      <c r="C43" s="10">
        <v>1.0986122886681098</v>
      </c>
      <c r="D43" s="10">
        <v>0.72633272954559946</v>
      </c>
      <c r="E43" s="10">
        <v>0.86499743748660463</v>
      </c>
      <c r="G43" s="10">
        <v>1.0546491652469936</v>
      </c>
      <c r="J43" s="1" t="s">
        <v>59</v>
      </c>
      <c r="L43" s="10">
        <f t="shared" si="2"/>
        <v>0.93614790523682689</v>
      </c>
      <c r="M43" s="10">
        <f t="shared" si="3"/>
        <v>8.6372266729122377E-2</v>
      </c>
    </row>
    <row r="44" spans="2:13" x14ac:dyDescent="0.25">
      <c r="B44" s="1" t="s">
        <v>60</v>
      </c>
      <c r="C44" s="10">
        <v>1.0986122886681098</v>
      </c>
      <c r="D44" s="10">
        <v>0.6274969305696837</v>
      </c>
      <c r="E44" s="10">
        <v>0.88386400784395969</v>
      </c>
      <c r="G44" s="10">
        <v>1.0165473356138053</v>
      </c>
      <c r="J44" s="1" t="s">
        <v>60</v>
      </c>
      <c r="L44" s="10">
        <f t="shared" si="2"/>
        <v>0.90663014067388958</v>
      </c>
      <c r="M44" s="10">
        <f t="shared" si="3"/>
        <v>0.10302612155785335</v>
      </c>
    </row>
    <row r="45" spans="2:13" x14ac:dyDescent="0.25">
      <c r="B45" s="1" t="s">
        <v>61</v>
      </c>
      <c r="C45" s="10">
        <v>1.2837547218037058</v>
      </c>
      <c r="D45" s="10">
        <v>0.64342374520751477</v>
      </c>
      <c r="E45" s="10">
        <v>0.97788374278196954</v>
      </c>
      <c r="G45" s="10">
        <v>0.916290731874155</v>
      </c>
      <c r="J45" s="1" t="s">
        <v>61</v>
      </c>
      <c r="L45" s="10">
        <f t="shared" si="2"/>
        <v>0.95533823541683627</v>
      </c>
      <c r="M45" s="10">
        <f t="shared" si="3"/>
        <v>0.13139667841074004</v>
      </c>
    </row>
    <row r="46" spans="2:13" x14ac:dyDescent="0.25">
      <c r="B46" s="1" t="s">
        <v>62</v>
      </c>
      <c r="C46" s="10">
        <v>1.0572270725052553</v>
      </c>
      <c r="D46" s="10">
        <v>0.64755523923760638</v>
      </c>
      <c r="E46" s="10">
        <v>0.77669475083038719</v>
      </c>
      <c r="G46" s="10">
        <v>1.052092273033217</v>
      </c>
      <c r="J46" s="1" t="s">
        <v>62</v>
      </c>
      <c r="L46" s="10">
        <f t="shared" si="2"/>
        <v>0.88339233390161642</v>
      </c>
      <c r="M46" s="10">
        <f t="shared" si="3"/>
        <v>0.10233999513924338</v>
      </c>
    </row>
    <row r="47" spans="2:13" x14ac:dyDescent="0.25">
      <c r="B47" s="1" t="s">
        <v>63</v>
      </c>
      <c r="C47" s="10">
        <v>1.0986122886681098</v>
      </c>
      <c r="D47" s="10">
        <v>0.61903920840622351</v>
      </c>
      <c r="E47" s="10">
        <v>0.88206685948657759</v>
      </c>
      <c r="G47" s="10">
        <v>1.01435194505037</v>
      </c>
      <c r="J47" s="1" t="s">
        <v>63</v>
      </c>
      <c r="L47" s="10">
        <f t="shared" si="2"/>
        <v>0.90351757540282018</v>
      </c>
      <c r="M47" s="10">
        <f t="shared" si="3"/>
        <v>0.10477526709645633</v>
      </c>
    </row>
    <row r="48" spans="2:13" x14ac:dyDescent="0.25">
      <c r="B48" s="1" t="s">
        <v>64</v>
      </c>
      <c r="C48" s="10">
        <v>1.3150668518315229</v>
      </c>
      <c r="D48" s="10">
        <v>0.58264526540170025</v>
      </c>
      <c r="E48" s="10">
        <v>1.0100047421456577</v>
      </c>
      <c r="G48" s="10">
        <v>1.0788096613719298</v>
      </c>
      <c r="J48" s="1" t="s">
        <v>64</v>
      </c>
      <c r="L48" s="10">
        <f t="shared" si="2"/>
        <v>0.99663163018770262</v>
      </c>
      <c r="M48" s="10">
        <f t="shared" si="3"/>
        <v>0.15267551908782295</v>
      </c>
    </row>
    <row r="49" spans="2:13" x14ac:dyDescent="0.25">
      <c r="B49" s="1" t="s">
        <v>65</v>
      </c>
      <c r="C49" s="10">
        <v>1.1863178690872151</v>
      </c>
      <c r="D49" s="10">
        <v>0.7028654300288667</v>
      </c>
      <c r="E49" s="10">
        <v>0.85228540189824276</v>
      </c>
      <c r="G49" s="10">
        <v>1.1213405397456657</v>
      </c>
      <c r="J49" s="1" t="s">
        <v>65</v>
      </c>
      <c r="L49" s="10">
        <f t="shared" si="2"/>
        <v>0.96570231018999753</v>
      </c>
      <c r="M49" s="10">
        <f t="shared" si="3"/>
        <v>0.11359324509921793</v>
      </c>
    </row>
    <row r="50" spans="2:13" x14ac:dyDescent="0.25">
      <c r="B50" s="1" t="s">
        <v>66</v>
      </c>
      <c r="C50" s="10">
        <v>0.93570881773125669</v>
      </c>
      <c r="D50" s="10">
        <v>0.66356595654237116</v>
      </c>
      <c r="E50" s="10">
        <v>1.013533279429534</v>
      </c>
      <c r="G50" s="10">
        <v>1.2809338454620642</v>
      </c>
      <c r="J50" s="1" t="s">
        <v>66</v>
      </c>
      <c r="L50" s="10">
        <f t="shared" si="2"/>
        <v>0.97343547479130654</v>
      </c>
      <c r="M50" s="10">
        <f t="shared" si="3"/>
        <v>0.12701886372199783</v>
      </c>
    </row>
    <row r="51" spans="2:13" x14ac:dyDescent="0.25">
      <c r="L51" s="10"/>
      <c r="M51" s="10"/>
    </row>
    <row r="52" spans="2:13" x14ac:dyDescent="0.25">
      <c r="B52" s="1" t="s">
        <v>69</v>
      </c>
      <c r="C52" s="15">
        <v>0.12914728682170543</v>
      </c>
      <c r="D52" s="15">
        <v>0.21376515151515152</v>
      </c>
      <c r="E52" s="15">
        <v>0.13033333333333333</v>
      </c>
      <c r="G52" s="15">
        <v>0.11724489795918366</v>
      </c>
      <c r="L52" s="10">
        <f>AVERAGE(D52:G52)</f>
        <v>0.15378112760255616</v>
      </c>
      <c r="M52" s="10">
        <f>STDEV(D52:G52)/SQRT(4)</f>
        <v>2.617913830082998E-2</v>
      </c>
    </row>
    <row r="54" spans="2:13" x14ac:dyDescent="0.25">
      <c r="C54" s="10"/>
      <c r="D54" s="10"/>
      <c r="E54" s="10"/>
      <c r="F54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G50"/>
    </sheetView>
  </sheetViews>
  <sheetFormatPr defaultRowHeight="15" x14ac:dyDescent="0.25"/>
  <sheetData>
    <row r="1" spans="1:7" x14ac:dyDescent="0.25">
      <c r="A1" s="10"/>
      <c r="B1" s="10"/>
      <c r="C1" s="12" t="s">
        <v>67</v>
      </c>
      <c r="D1" s="10"/>
      <c r="E1" s="10"/>
      <c r="F1" s="12" t="s">
        <v>68</v>
      </c>
      <c r="G1" s="10"/>
    </row>
    <row r="2" spans="1:7" x14ac:dyDescent="0.25">
      <c r="A2" s="1" t="s">
        <v>0</v>
      </c>
      <c r="B2" s="10"/>
      <c r="C2" s="10">
        <v>143.45644973525444</v>
      </c>
      <c r="D2" s="10">
        <v>4.506178502306887</v>
      </c>
      <c r="E2" s="10"/>
      <c r="F2" s="10">
        <v>153.53755436603024</v>
      </c>
      <c r="G2" s="10">
        <v>19.503626022130696</v>
      </c>
    </row>
    <row r="3" spans="1:7" x14ac:dyDescent="0.25">
      <c r="A3" s="1" t="s">
        <v>1</v>
      </c>
      <c r="B3" s="10"/>
      <c r="C3" s="10">
        <v>2.0360849026407384</v>
      </c>
      <c r="D3" s="10">
        <v>0.41737165338324556</v>
      </c>
      <c r="E3" s="10"/>
      <c r="F3" s="10">
        <v>8.0665970077209295</v>
      </c>
      <c r="G3" s="10">
        <v>4.3840333272877556</v>
      </c>
    </row>
    <row r="4" spans="1:7" x14ac:dyDescent="0.25">
      <c r="A4" s="1" t="s">
        <v>2</v>
      </c>
      <c r="B4" s="10"/>
      <c r="C4" s="10">
        <v>2.3958956819276453</v>
      </c>
      <c r="D4" s="10">
        <v>0.70502613326698227</v>
      </c>
      <c r="E4" s="10"/>
      <c r="F4" s="10">
        <v>10.199515726266316</v>
      </c>
      <c r="G4" s="10">
        <v>5.2031517575077197</v>
      </c>
    </row>
    <row r="5" spans="1:7" x14ac:dyDescent="0.25">
      <c r="A5" s="1" t="s">
        <v>3</v>
      </c>
      <c r="B5" s="10"/>
      <c r="C5" s="10">
        <v>0.34700189042504076</v>
      </c>
      <c r="D5" s="10">
        <v>0.28034703230660074</v>
      </c>
      <c r="E5" s="10"/>
      <c r="F5" s="10">
        <v>8.8188967415510007</v>
      </c>
      <c r="G5" s="10">
        <v>5.9470772340508669</v>
      </c>
    </row>
    <row r="6" spans="1:7" x14ac:dyDescent="0.25">
      <c r="A6" s="1" t="s">
        <v>4</v>
      </c>
      <c r="B6" s="10"/>
      <c r="C6" s="10">
        <v>5.7514089166284907E-2</v>
      </c>
      <c r="D6" s="10">
        <v>1.1767216464384337E-2</v>
      </c>
      <c r="E6" s="10"/>
      <c r="F6" s="10">
        <v>0.25578995021944811</v>
      </c>
      <c r="G6" s="10">
        <v>0.15261003771684203</v>
      </c>
    </row>
    <row r="7" spans="1:7" x14ac:dyDescent="0.25">
      <c r="A7" s="1" t="s">
        <v>5</v>
      </c>
      <c r="B7" s="10"/>
      <c r="C7" s="10">
        <v>65.366881983964944</v>
      </c>
      <c r="D7" s="10">
        <v>1.7565707858910964</v>
      </c>
      <c r="E7" s="10"/>
      <c r="F7" s="10">
        <v>64.363250876690614</v>
      </c>
      <c r="G7" s="10">
        <v>1.4158858247504498</v>
      </c>
    </row>
    <row r="8" spans="1:7" x14ac:dyDescent="0.25">
      <c r="A8" s="1" t="s">
        <v>6</v>
      </c>
      <c r="B8" s="10"/>
      <c r="C8" s="10">
        <v>0.65499611187657136</v>
      </c>
      <c r="D8" s="10">
        <v>1.7605687540118379E-2</v>
      </c>
      <c r="E8" s="10"/>
      <c r="F8" s="10">
        <v>0.64504064499882952</v>
      </c>
      <c r="G8" s="10">
        <v>1.4064340013033375E-2</v>
      </c>
    </row>
    <row r="9" spans="1:7" x14ac:dyDescent="0.25">
      <c r="A9" s="1" t="s">
        <v>7</v>
      </c>
      <c r="B9" s="10"/>
      <c r="C9" s="10">
        <v>75.618559761307608</v>
      </c>
      <c r="D9" s="10">
        <v>2.6107632010765283</v>
      </c>
      <c r="E9" s="10"/>
      <c r="F9" s="10">
        <v>73.391116962138526</v>
      </c>
      <c r="G9" s="10">
        <v>1.196541808543776</v>
      </c>
    </row>
    <row r="10" spans="1:7" x14ac:dyDescent="0.25">
      <c r="A10" s="1" t="s">
        <v>8</v>
      </c>
      <c r="B10" s="10"/>
      <c r="C10" s="10">
        <v>34.440421717006373</v>
      </c>
      <c r="D10" s="10">
        <v>3.5574950590311838</v>
      </c>
      <c r="E10" s="10"/>
      <c r="F10" s="10">
        <v>31.993162899063069</v>
      </c>
      <c r="G10" s="10">
        <v>2.9493266595950161</v>
      </c>
    </row>
    <row r="11" spans="1:7" x14ac:dyDescent="0.25">
      <c r="A11" s="1" t="s">
        <v>9</v>
      </c>
      <c r="B11" s="10"/>
      <c r="C11" s="10">
        <v>-1.5354060621782335</v>
      </c>
      <c r="D11" s="10">
        <v>0.37687327045186958</v>
      </c>
      <c r="E11" s="10"/>
      <c r="F11" s="10">
        <v>-0.63676060564800074</v>
      </c>
      <c r="G11" s="10">
        <v>0.1782849875682429</v>
      </c>
    </row>
    <row r="12" spans="1:7" x14ac:dyDescent="0.25">
      <c r="A12" s="1" t="s">
        <v>10</v>
      </c>
      <c r="B12" s="10"/>
      <c r="C12" s="10">
        <v>20.953907240630645</v>
      </c>
      <c r="D12" s="10">
        <v>4.5857935462518498</v>
      </c>
      <c r="E12" s="10"/>
      <c r="F12" s="10">
        <v>25.097519246328101</v>
      </c>
      <c r="G12" s="10">
        <v>9.4595319256461696</v>
      </c>
    </row>
    <row r="13" spans="1:7" x14ac:dyDescent="0.25">
      <c r="A13" s="1" t="s">
        <v>11</v>
      </c>
      <c r="B13" s="10"/>
      <c r="C13" s="10">
        <v>2.7778252646230173</v>
      </c>
      <c r="D13" s="10">
        <v>0.10364650372625141</v>
      </c>
      <c r="E13" s="10"/>
      <c r="F13" s="10">
        <v>2.6573798392618615</v>
      </c>
      <c r="G13" s="10">
        <v>0.1087569568923826</v>
      </c>
    </row>
    <row r="14" spans="1:7" x14ac:dyDescent="0.25">
      <c r="A14" s="1" t="s">
        <v>12</v>
      </c>
      <c r="B14" s="10"/>
      <c r="C14" s="10">
        <v>0.48549445506334854</v>
      </c>
      <c r="D14" s="10">
        <v>0.17959691657186755</v>
      </c>
      <c r="E14" s="10"/>
      <c r="F14" s="10">
        <v>5.9316057879498594</v>
      </c>
      <c r="G14" s="10">
        <v>4.5170600731272348</v>
      </c>
    </row>
    <row r="15" spans="1:7" x14ac:dyDescent="0.25">
      <c r="A15" s="1" t="s">
        <v>13</v>
      </c>
      <c r="B15" s="10"/>
      <c r="C15" s="10">
        <v>39.893126696309267</v>
      </c>
      <c r="D15" s="10">
        <v>7.5681969793590813</v>
      </c>
      <c r="E15" s="10"/>
      <c r="F15" s="10">
        <v>55.347636464474533</v>
      </c>
      <c r="G15" s="10">
        <v>8.0596471277065227</v>
      </c>
    </row>
    <row r="16" spans="1:7" x14ac:dyDescent="0.25">
      <c r="A16" s="1" t="s">
        <v>14</v>
      </c>
      <c r="B16" s="10"/>
      <c r="C16" s="10">
        <v>1.2555523128556838</v>
      </c>
      <c r="D16" s="10">
        <v>0.39042267588854501</v>
      </c>
      <c r="E16" s="10"/>
      <c r="F16" s="10">
        <v>1.5869878015243186</v>
      </c>
      <c r="G16" s="10">
        <v>0.31177187561047454</v>
      </c>
    </row>
    <row r="17" spans="1:7" x14ac:dyDescent="0.25">
      <c r="A17" s="1" t="s">
        <v>15</v>
      </c>
      <c r="B17" s="10"/>
      <c r="C17" s="10">
        <v>0.95050202296643638</v>
      </c>
      <c r="D17" s="10">
        <v>0.37230550665454426</v>
      </c>
      <c r="E17" s="10"/>
      <c r="F17" s="10">
        <v>106.2074419783699</v>
      </c>
      <c r="G17" s="10">
        <v>86.08167659803749</v>
      </c>
    </row>
    <row r="18" spans="1:7" x14ac:dyDescent="0.25">
      <c r="A18" s="1" t="s">
        <v>16</v>
      </c>
      <c r="B18" s="10"/>
      <c r="C18" s="10">
        <v>2.0114217673295567</v>
      </c>
      <c r="D18" s="10">
        <v>0.20803119775451709</v>
      </c>
      <c r="E18" s="10"/>
      <c r="F18" s="10">
        <v>59.007983211230254</v>
      </c>
      <c r="G18" s="10">
        <v>57.233387085030728</v>
      </c>
    </row>
    <row r="19" spans="1:7" x14ac:dyDescent="0.25">
      <c r="A19" s="1" t="s">
        <v>17</v>
      </c>
      <c r="B19" s="10"/>
      <c r="C19" s="10">
        <v>2.2252435440163376</v>
      </c>
      <c r="D19" s="10">
        <v>0.59267344264767652</v>
      </c>
      <c r="E19" s="10"/>
      <c r="F19" s="10">
        <v>157.91208125506733</v>
      </c>
      <c r="G19" s="10">
        <v>128.71823781750541</v>
      </c>
    </row>
    <row r="20" spans="1:7" x14ac:dyDescent="0.25">
      <c r="A20" s="1" t="s">
        <v>18</v>
      </c>
      <c r="B20" s="10"/>
      <c r="C20" s="10">
        <v>23.742842841038762</v>
      </c>
      <c r="D20" s="10">
        <v>5.5063073556086763</v>
      </c>
      <c r="E20" s="10"/>
      <c r="F20" s="10">
        <v>15.840133705227323</v>
      </c>
      <c r="G20" s="10">
        <v>5.2472189357515742</v>
      </c>
    </row>
    <row r="21" spans="1:7" x14ac:dyDescent="0.25">
      <c r="A21" s="1" t="s">
        <v>19</v>
      </c>
      <c r="B21" s="10"/>
      <c r="C21" s="10">
        <v>0.47594596799831052</v>
      </c>
      <c r="D21" s="10">
        <v>0.13999196531851318</v>
      </c>
      <c r="E21" s="10"/>
      <c r="F21" s="10">
        <v>38.040002263712921</v>
      </c>
      <c r="G21" s="10">
        <v>36.109707531637198</v>
      </c>
    </row>
    <row r="22" spans="1:7" x14ac:dyDescent="0.25">
      <c r="A22" s="1" t="s">
        <v>20</v>
      </c>
      <c r="B22" s="10"/>
      <c r="C22" s="10">
        <v>0.82348535064640149</v>
      </c>
      <c r="D22" s="10">
        <v>0.31647303983764485</v>
      </c>
      <c r="E22" s="10"/>
      <c r="F22" s="10">
        <v>0.31146589237515604</v>
      </c>
      <c r="G22" s="10">
        <v>0.11296326281897769</v>
      </c>
    </row>
    <row r="23" spans="1:7" x14ac:dyDescent="0.25">
      <c r="A23" s="1" t="s">
        <v>21</v>
      </c>
      <c r="B23" s="10"/>
      <c r="C23" s="10">
        <v>1.6948294835563309</v>
      </c>
      <c r="D23" s="10">
        <v>0.49872805552444666</v>
      </c>
      <c r="E23" s="10"/>
      <c r="F23" s="10">
        <v>7.2157699423154291</v>
      </c>
      <c r="G23" s="10">
        <v>3.6813820409241091</v>
      </c>
    </row>
    <row r="24" spans="1:7" x14ac:dyDescent="0.25">
      <c r="A24" s="1" t="s">
        <v>22</v>
      </c>
      <c r="B24" s="10"/>
      <c r="C24" s="10">
        <v>2.2481806805316578</v>
      </c>
      <c r="D24" s="10">
        <v>0.43696807718951086</v>
      </c>
      <c r="E24" s="10"/>
      <c r="F24" s="10">
        <v>8.8150884353605932</v>
      </c>
      <c r="G24" s="10">
        <v>5.0061590873198512</v>
      </c>
    </row>
    <row r="25" spans="1:7" x14ac:dyDescent="0.25">
      <c r="A25" s="1" t="s">
        <v>23</v>
      </c>
      <c r="B25" s="10"/>
      <c r="C25" s="10">
        <v>0.36777015367348476</v>
      </c>
      <c r="D25" s="10">
        <v>0.13064998327043797</v>
      </c>
      <c r="E25" s="10"/>
      <c r="F25" s="10">
        <v>0.54126540966828562</v>
      </c>
      <c r="G25" s="10">
        <v>8.2835821129613699E-2</v>
      </c>
    </row>
    <row r="26" spans="1:7" x14ac:dyDescent="0.25">
      <c r="A26" s="1" t="s">
        <v>24</v>
      </c>
      <c r="B26" s="10"/>
      <c r="C26" s="10">
        <v>0.61671315498462342</v>
      </c>
      <c r="D26" s="10">
        <v>3.7508532595463023E-2</v>
      </c>
      <c r="E26" s="10"/>
      <c r="F26" s="10">
        <v>0.61564192623228309</v>
      </c>
      <c r="G26" s="10">
        <v>7.1596597541845025E-2</v>
      </c>
    </row>
    <row r="27" spans="1:7" x14ac:dyDescent="0.25">
      <c r="A27" s="1" t="s">
        <v>25</v>
      </c>
      <c r="B27" s="10"/>
      <c r="C27" s="10">
        <v>1.4282823253298942</v>
      </c>
      <c r="D27" s="10">
        <v>0.22844718859851684</v>
      </c>
      <c r="E27" s="10"/>
      <c r="F27" s="10">
        <v>1.4610495833712132</v>
      </c>
      <c r="G27" s="10">
        <v>0.27236110319275553</v>
      </c>
    </row>
    <row r="28" spans="1:7" x14ac:dyDescent="0.25">
      <c r="A28" s="1" t="s">
        <v>26</v>
      </c>
      <c r="B28" s="10"/>
      <c r="C28" s="10">
        <v>0.52869797310646816</v>
      </c>
      <c r="D28" s="10">
        <v>9.3680203511928614E-2</v>
      </c>
      <c r="E28" s="10"/>
      <c r="F28" s="10">
        <v>0.94453586489468866</v>
      </c>
      <c r="G28" s="10">
        <v>0.11171646120894305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0"/>
      <c r="B30" s="10"/>
      <c r="C30" s="12" t="s">
        <v>67</v>
      </c>
      <c r="D30" s="10"/>
      <c r="E30" s="10"/>
      <c r="F30" s="12"/>
      <c r="G30" s="10"/>
    </row>
    <row r="31" spans="1:7" x14ac:dyDescent="0.25">
      <c r="A31" s="1" t="s">
        <v>47</v>
      </c>
      <c r="B31" s="10"/>
      <c r="C31" s="10">
        <v>1.4282823253298942</v>
      </c>
      <c r="D31" s="10">
        <v>0.22844718859851684</v>
      </c>
      <c r="E31" s="10"/>
      <c r="F31" s="10">
        <v>1.4610495833712132</v>
      </c>
      <c r="G31" s="10">
        <v>0.27236110319275553</v>
      </c>
    </row>
    <row r="32" spans="1:7" x14ac:dyDescent="0.25">
      <c r="A32" s="1" t="s">
        <v>48</v>
      </c>
      <c r="B32" s="10"/>
      <c r="C32" s="10">
        <v>0.99044114319630161</v>
      </c>
      <c r="D32" s="10">
        <v>0.16835093351777108</v>
      </c>
      <c r="E32" s="10"/>
      <c r="F32" s="10">
        <v>1.2146141028916291</v>
      </c>
      <c r="G32" s="10">
        <v>0.20222163726683051</v>
      </c>
    </row>
    <row r="33" spans="1:7" x14ac:dyDescent="0.25">
      <c r="A33" s="1" t="s">
        <v>49</v>
      </c>
      <c r="B33" s="10"/>
      <c r="C33" s="10">
        <v>0.74470947203831273</v>
      </c>
      <c r="D33" s="10">
        <v>8.7264574205702661E-2</v>
      </c>
      <c r="E33" s="10"/>
      <c r="F33" s="10">
        <v>1.1246105321385036</v>
      </c>
      <c r="G33" s="10">
        <v>0.15397234759723605</v>
      </c>
    </row>
    <row r="34" spans="1:7" x14ac:dyDescent="0.25">
      <c r="A34" s="1" t="s">
        <v>50</v>
      </c>
      <c r="B34" s="10"/>
      <c r="C34" s="10">
        <v>0.62288264724105313</v>
      </c>
      <c r="D34" s="10">
        <v>5.9504917548788089E-2</v>
      </c>
      <c r="E34" s="10"/>
      <c r="F34" s="10">
        <v>1.0694508675312457</v>
      </c>
      <c r="G34" s="10">
        <v>0.12659251028821972</v>
      </c>
    </row>
    <row r="35" spans="1:7" x14ac:dyDescent="0.25">
      <c r="A35" s="1" t="s">
        <v>51</v>
      </c>
      <c r="B35" s="10"/>
      <c r="C35" s="10">
        <v>0.61563005803094906</v>
      </c>
      <c r="D35" s="10">
        <v>6.2752660816735459E-2</v>
      </c>
      <c r="E35" s="10"/>
      <c r="F35" s="10">
        <v>1.0204181787487849</v>
      </c>
      <c r="G35" s="10">
        <v>7.8899519477981586E-2</v>
      </c>
    </row>
    <row r="36" spans="1:7" x14ac:dyDescent="0.25">
      <c r="A36" s="1" t="s">
        <v>52</v>
      </c>
      <c r="B36" s="10"/>
      <c r="C36" s="10">
        <v>0.51075971766107231</v>
      </c>
      <c r="D36" s="10">
        <v>7.6485403172578029E-2</v>
      </c>
      <c r="E36" s="10"/>
      <c r="F36" s="10">
        <v>1.0172934349152294</v>
      </c>
      <c r="G36" s="10">
        <v>8.9090821219775698E-2</v>
      </c>
    </row>
    <row r="37" spans="1:7" x14ac:dyDescent="0.25">
      <c r="A37" s="1" t="s">
        <v>53</v>
      </c>
      <c r="B37" s="10"/>
      <c r="C37" s="10">
        <v>0.5143558272518638</v>
      </c>
      <c r="D37" s="10">
        <v>6.8395125768303561E-2</v>
      </c>
      <c r="E37" s="10"/>
      <c r="F37" s="10">
        <v>1.0383137579107746</v>
      </c>
      <c r="G37" s="10">
        <v>0.12178039384303097</v>
      </c>
    </row>
    <row r="38" spans="1:7" x14ac:dyDescent="0.25">
      <c r="A38" s="1" t="s">
        <v>54</v>
      </c>
      <c r="B38" s="10"/>
      <c r="C38" s="10">
        <v>0.50846149037823862</v>
      </c>
      <c r="D38" s="10">
        <v>8.9686596407582891E-2</v>
      </c>
      <c r="E38" s="10"/>
      <c r="F38" s="10">
        <v>1.0380634510580151</v>
      </c>
      <c r="G38" s="10">
        <v>0.10320823562131885</v>
      </c>
    </row>
    <row r="39" spans="1:7" x14ac:dyDescent="0.25">
      <c r="A39" s="1" t="s">
        <v>55</v>
      </c>
      <c r="B39" s="10"/>
      <c r="C39" s="10">
        <v>0.50168282823140897</v>
      </c>
      <c r="D39" s="10">
        <v>8.7118697973197198E-2</v>
      </c>
      <c r="E39" s="10"/>
      <c r="F39" s="10">
        <v>1.0240580938427204</v>
      </c>
      <c r="G39" s="10">
        <v>8.9235223890209298E-2</v>
      </c>
    </row>
    <row r="40" spans="1:7" x14ac:dyDescent="0.25">
      <c r="A40" s="1" t="s">
        <v>56</v>
      </c>
      <c r="B40" s="10"/>
      <c r="C40" s="10">
        <v>0.55094444132470699</v>
      </c>
      <c r="D40" s="10">
        <v>9.4663871952041276E-2</v>
      </c>
      <c r="E40" s="10"/>
      <c r="F40" s="10">
        <v>1.0647678721990237</v>
      </c>
      <c r="G40" s="10">
        <v>0.11471995203363396</v>
      </c>
    </row>
    <row r="41" spans="1:7" x14ac:dyDescent="0.25">
      <c r="A41" s="1" t="s">
        <v>57</v>
      </c>
      <c r="B41" s="10"/>
      <c r="C41" s="10">
        <v>0.48614451263956437</v>
      </c>
      <c r="D41" s="10">
        <v>9.0214961047403425E-2</v>
      </c>
      <c r="E41" s="10"/>
      <c r="F41" s="10">
        <v>0.99511424517736968</v>
      </c>
      <c r="G41" s="10">
        <v>9.3734339185346363E-2</v>
      </c>
    </row>
    <row r="42" spans="1:7" x14ac:dyDescent="0.25">
      <c r="A42" s="1" t="s">
        <v>58</v>
      </c>
      <c r="B42" s="10"/>
      <c r="C42" s="10">
        <v>0.5171120847129983</v>
      </c>
      <c r="D42" s="10">
        <v>0.10493134943381884</v>
      </c>
      <c r="E42" s="10"/>
      <c r="F42" s="10">
        <v>0.93311930714614066</v>
      </c>
      <c r="G42" s="10">
        <v>8.7000286265584231E-2</v>
      </c>
    </row>
    <row r="43" spans="1:7" x14ac:dyDescent="0.25">
      <c r="A43" s="1" t="s">
        <v>59</v>
      </c>
      <c r="B43" s="10"/>
      <c r="C43" s="10">
        <v>0.51049903418020526</v>
      </c>
      <c r="D43" s="10">
        <v>8.2532970707925341E-2</v>
      </c>
      <c r="E43" s="10"/>
      <c r="F43" s="10">
        <v>0.93614790523682689</v>
      </c>
      <c r="G43" s="10">
        <v>8.6372266729122377E-2</v>
      </c>
    </row>
    <row r="44" spans="1:7" x14ac:dyDescent="0.25">
      <c r="A44" s="1" t="s">
        <v>60</v>
      </c>
      <c r="B44" s="10"/>
      <c r="C44" s="10">
        <v>0.51324843480930582</v>
      </c>
      <c r="D44" s="10">
        <v>9.3979268153875459E-2</v>
      </c>
      <c r="E44" s="10"/>
      <c r="F44" s="10">
        <v>0.90663014067388958</v>
      </c>
      <c r="G44" s="10">
        <v>0.10302612155785335</v>
      </c>
    </row>
    <row r="45" spans="1:7" x14ac:dyDescent="0.25">
      <c r="A45" s="1" t="s">
        <v>61</v>
      </c>
      <c r="B45" s="10"/>
      <c r="C45" s="10">
        <v>0.52700297019089359</v>
      </c>
      <c r="D45" s="10">
        <v>0.10449121808021841</v>
      </c>
      <c r="E45" s="10"/>
      <c r="F45" s="10">
        <v>0.95533823541683627</v>
      </c>
      <c r="G45" s="10">
        <v>0.13139667841074004</v>
      </c>
    </row>
    <row r="46" spans="1:7" x14ac:dyDescent="0.25">
      <c r="A46" s="1" t="s">
        <v>62</v>
      </c>
      <c r="B46" s="10"/>
      <c r="C46" s="10">
        <v>0.52832062596788743</v>
      </c>
      <c r="D46" s="10">
        <v>0.10532150939882756</v>
      </c>
      <c r="E46" s="10"/>
      <c r="F46" s="10">
        <v>0.88339233390161642</v>
      </c>
      <c r="G46" s="10">
        <v>0.10233999513924338</v>
      </c>
    </row>
    <row r="47" spans="1:7" x14ac:dyDescent="0.25">
      <c r="A47" s="1" t="s">
        <v>63</v>
      </c>
      <c r="B47" s="10"/>
      <c r="C47" s="10">
        <v>0.5452549122999345</v>
      </c>
      <c r="D47" s="10">
        <v>9.7977494456772452E-2</v>
      </c>
      <c r="E47" s="10"/>
      <c r="F47" s="10">
        <v>0.90351757540282018</v>
      </c>
      <c r="G47" s="10">
        <v>0.10477526709645633</v>
      </c>
    </row>
    <row r="48" spans="1:7" x14ac:dyDescent="0.25">
      <c r="A48" s="1" t="s">
        <v>64</v>
      </c>
      <c r="B48" s="10"/>
      <c r="C48" s="10">
        <v>0.5233508590373066</v>
      </c>
      <c r="D48" s="10">
        <v>9.3847444452006157E-2</v>
      </c>
      <c r="E48" s="10"/>
      <c r="F48" s="10">
        <v>0.99663163018770262</v>
      </c>
      <c r="G48" s="10">
        <v>0.15267551908782295</v>
      </c>
    </row>
    <row r="49" spans="1:7" x14ac:dyDescent="0.25">
      <c r="A49" s="1" t="s">
        <v>65</v>
      </c>
      <c r="B49" s="10"/>
      <c r="C49" s="10">
        <v>0.51522495477226837</v>
      </c>
      <c r="D49" s="10">
        <v>9.6833519963183387E-2</v>
      </c>
      <c r="E49" s="10"/>
      <c r="F49" s="10">
        <v>0.96570231018999753</v>
      </c>
      <c r="G49" s="10">
        <v>0.11359324509921793</v>
      </c>
    </row>
    <row r="50" spans="1:7" x14ac:dyDescent="0.25">
      <c r="A50" s="1" t="s">
        <v>66</v>
      </c>
      <c r="B50" s="10"/>
      <c r="C50" s="10">
        <v>0.53133851345494409</v>
      </c>
      <c r="D50" s="10">
        <v>8.7212676721444879E-2</v>
      </c>
      <c r="E50" s="10"/>
      <c r="F50" s="10">
        <v>0.97343547479130654</v>
      </c>
      <c r="G50" s="10">
        <v>0.12701886372199783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C2" sqref="C2:H28"/>
    </sheetView>
  </sheetViews>
  <sheetFormatPr defaultRowHeight="15" x14ac:dyDescent="0.25"/>
  <cols>
    <col min="2" max="8" width="9.140625" style="10"/>
    <col min="10" max="11" width="9.140625" style="10"/>
    <col min="12" max="14" width="12" style="10" bestFit="1" customWidth="1"/>
  </cols>
  <sheetData>
    <row r="1" spans="1:14" x14ac:dyDescent="0.25">
      <c r="A1" s="3">
        <v>7</v>
      </c>
      <c r="B1" s="1"/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46</v>
      </c>
      <c r="J1" s="1"/>
    </row>
    <row r="2" spans="1:14" x14ac:dyDescent="0.25">
      <c r="A2" s="3">
        <v>9</v>
      </c>
      <c r="B2" s="1" t="s">
        <v>0</v>
      </c>
      <c r="C2" s="10">
        <v>108.59684466019432</v>
      </c>
      <c r="D2" s="10">
        <v>151.22145270270303</v>
      </c>
      <c r="E2" s="10">
        <v>139.72724434035922</v>
      </c>
      <c r="F2" s="10">
        <v>107.70180505415179</v>
      </c>
      <c r="G2" s="10">
        <v>136.84648318042798</v>
      </c>
      <c r="H2" s="10">
        <v>131.31041819515741</v>
      </c>
      <c r="J2" s="1" t="s">
        <v>0</v>
      </c>
      <c r="L2" s="10">
        <f>AVERAGE(C2:H2)</f>
        <v>129.23404135549893</v>
      </c>
      <c r="M2" s="10">
        <f>STDEV(C2:H2)/SQRT(4)</f>
        <v>8.7901799342464955</v>
      </c>
      <c r="N2" s="10">
        <f>1000/L2</f>
        <v>7.7378993143856354</v>
      </c>
    </row>
    <row r="3" spans="1:14" x14ac:dyDescent="0.25">
      <c r="A3" s="10">
        <v>32</v>
      </c>
      <c r="B3" s="1" t="s">
        <v>1</v>
      </c>
      <c r="C3" s="10">
        <v>2.7594803845752356</v>
      </c>
      <c r="D3" s="10">
        <v>2.4361074887679339</v>
      </c>
      <c r="E3" s="10">
        <v>1.1813853006248196</v>
      </c>
      <c r="F3" s="10">
        <v>4.0565341545069229</v>
      </c>
      <c r="G3" s="10">
        <v>1.2387562630672835</v>
      </c>
      <c r="H3" s="10">
        <v>1.6119624538858521</v>
      </c>
      <c r="J3" s="1" t="s">
        <v>1</v>
      </c>
      <c r="L3" s="10">
        <f t="shared" ref="L3:L28" si="0">AVERAGE(C3:H3)</f>
        <v>2.2140376742380083</v>
      </c>
      <c r="M3" s="10">
        <f t="shared" ref="M3:M28" si="1">STDEV(C3:H3)/SQRT(4)</f>
        <v>0.55324747442961342</v>
      </c>
    </row>
    <row r="4" spans="1:14" x14ac:dyDescent="0.25">
      <c r="A4" s="3">
        <v>34</v>
      </c>
      <c r="B4" s="1" t="s">
        <v>2</v>
      </c>
      <c r="C4" s="10">
        <v>2.9296860086517169</v>
      </c>
      <c r="D4" s="10">
        <v>3.1500741313446978</v>
      </c>
      <c r="E4" s="10">
        <v>1.1983908481793419</v>
      </c>
      <c r="F4" s="10">
        <v>6.6017101391220825</v>
      </c>
      <c r="G4" s="10">
        <v>1.822762644238219</v>
      </c>
      <c r="H4" s="10">
        <v>1.3634601185441797</v>
      </c>
      <c r="J4" s="1" t="s">
        <v>2</v>
      </c>
      <c r="L4" s="10">
        <f t="shared" si="0"/>
        <v>2.8443473150133731</v>
      </c>
      <c r="M4" s="10">
        <f t="shared" si="1"/>
        <v>1.0041006371323566</v>
      </c>
    </row>
    <row r="5" spans="1:14" x14ac:dyDescent="0.25">
      <c r="A5" s="3">
        <v>35</v>
      </c>
      <c r="B5" s="1" t="s">
        <v>3</v>
      </c>
      <c r="C5" s="10">
        <v>0.72859744990892528</v>
      </c>
      <c r="D5" s="10">
        <v>8.453085376162299E-2</v>
      </c>
      <c r="E5" s="10">
        <v>0</v>
      </c>
      <c r="F5" s="10">
        <v>3.3112582781456954</v>
      </c>
      <c r="G5" s="10">
        <v>0</v>
      </c>
      <c r="H5" s="10">
        <v>7.3421439060205582E-2</v>
      </c>
      <c r="J5" s="1" t="s">
        <v>3</v>
      </c>
      <c r="L5" s="10">
        <f t="shared" si="0"/>
        <v>0.69963467014607483</v>
      </c>
      <c r="M5" s="10">
        <f t="shared" si="1"/>
        <v>0.65463309462366337</v>
      </c>
    </row>
    <row r="6" spans="1:14" ht="15.75" thickBot="1" x14ac:dyDescent="0.3">
      <c r="A6" s="4">
        <v>36</v>
      </c>
      <c r="B6" s="1" t="s">
        <v>4</v>
      </c>
      <c r="C6" s="10">
        <v>6.7974920386051074E-2</v>
      </c>
      <c r="D6" s="10">
        <v>7.0797935823851896E-2</v>
      </c>
      <c r="E6" s="10">
        <v>3.3007831830707136E-2</v>
      </c>
      <c r="F6" s="10">
        <v>9.9503790984996135E-2</v>
      </c>
      <c r="G6" s="10">
        <v>3.4251688939009033E-2</v>
      </c>
      <c r="H6" s="10">
        <v>4.3662338675220479E-2</v>
      </c>
      <c r="J6" s="1" t="s">
        <v>4</v>
      </c>
      <c r="L6" s="10">
        <f t="shared" si="0"/>
        <v>5.8199751106639296E-2</v>
      </c>
      <c r="M6" s="10">
        <f t="shared" si="1"/>
        <v>1.2999559110742938E-2</v>
      </c>
    </row>
    <row r="7" spans="1:14" x14ac:dyDescent="0.25">
      <c r="B7" s="1" t="s">
        <v>5</v>
      </c>
      <c r="C7" s="10">
        <v>72.087378640776706</v>
      </c>
      <c r="D7" s="10">
        <v>66.131756756756758</v>
      </c>
      <c r="E7" s="10">
        <v>70.413739266198277</v>
      </c>
      <c r="F7" s="10">
        <v>74.24789410348977</v>
      </c>
      <c r="G7" s="10">
        <v>67.278287461773701</v>
      </c>
      <c r="H7" s="10">
        <v>69.038884812912698</v>
      </c>
      <c r="J7" s="1" t="s">
        <v>5</v>
      </c>
      <c r="L7" s="10">
        <f t="shared" si="0"/>
        <v>69.866323506984656</v>
      </c>
      <c r="M7" s="10">
        <f t="shared" si="1"/>
        <v>1.5126216478122356</v>
      </c>
    </row>
    <row r="8" spans="1:14" x14ac:dyDescent="0.25">
      <c r="B8" s="1" t="s">
        <v>6</v>
      </c>
      <c r="C8" s="10">
        <v>0.7219186399514268</v>
      </c>
      <c r="D8" s="10">
        <v>0.66272189349112431</v>
      </c>
      <c r="E8" s="10">
        <v>0.70546874999999998</v>
      </c>
      <c r="F8" s="10">
        <v>0.74352799518362434</v>
      </c>
      <c r="G8" s="10">
        <v>0.67406273909716907</v>
      </c>
      <c r="H8" s="10">
        <v>0.69162995594713661</v>
      </c>
      <c r="J8" s="1" t="s">
        <v>6</v>
      </c>
      <c r="L8" s="10">
        <f t="shared" si="0"/>
        <v>0.69988832894508013</v>
      </c>
      <c r="M8" s="10">
        <f t="shared" si="1"/>
        <v>1.5062207526649007E-2</v>
      </c>
    </row>
    <row r="9" spans="1:14" x14ac:dyDescent="0.25">
      <c r="B9" s="1" t="s">
        <v>7</v>
      </c>
      <c r="C9" s="10">
        <v>82.34223300970875</v>
      </c>
      <c r="D9" s="10">
        <v>75.422297297297305</v>
      </c>
      <c r="E9" s="10">
        <v>80.796252927400474</v>
      </c>
      <c r="F9" s="10">
        <v>83.092659446450057</v>
      </c>
      <c r="G9" s="10">
        <v>76.681957186544352</v>
      </c>
      <c r="H9" s="10">
        <v>80.190755685986787</v>
      </c>
      <c r="J9" s="1" t="s">
        <v>7</v>
      </c>
      <c r="L9" s="10">
        <f t="shared" si="0"/>
        <v>79.754359258897964</v>
      </c>
      <c r="M9" s="10">
        <f t="shared" si="1"/>
        <v>1.5382415006060888</v>
      </c>
    </row>
    <row r="10" spans="1:14" x14ac:dyDescent="0.25">
      <c r="B10" s="1" t="s">
        <v>8</v>
      </c>
      <c r="C10" s="10">
        <v>46.480582524271846</v>
      </c>
      <c r="D10" s="10">
        <v>36.908783783783782</v>
      </c>
      <c r="E10" s="10">
        <v>46.291959406713509</v>
      </c>
      <c r="F10" s="10">
        <v>53.18892900120337</v>
      </c>
      <c r="G10" s="10">
        <v>42.431192660550458</v>
      </c>
      <c r="H10" s="10">
        <v>41.085840058694053</v>
      </c>
      <c r="J10" s="1" t="s">
        <v>8</v>
      </c>
      <c r="L10" s="10">
        <f t="shared" si="0"/>
        <v>44.397881239202839</v>
      </c>
      <c r="M10" s="10">
        <f t="shared" si="1"/>
        <v>2.7940271915712769</v>
      </c>
    </row>
    <row r="11" spans="1:14" x14ac:dyDescent="0.25">
      <c r="B11" s="1" t="s">
        <v>9</v>
      </c>
      <c r="C11" s="17">
        <v>-2.5150228800898367</v>
      </c>
      <c r="D11" s="17">
        <v>-0.46285429168161402</v>
      </c>
      <c r="E11" s="17">
        <v>-1.6935317798710916</v>
      </c>
      <c r="F11" s="17">
        <v>-1.7084433338412957</v>
      </c>
      <c r="G11" s="17">
        <v>-0.71927864842759615</v>
      </c>
      <c r="H11" s="17">
        <v>-1.6060423439821108</v>
      </c>
      <c r="J11" s="1" t="s">
        <v>9</v>
      </c>
      <c r="L11" s="10">
        <f t="shared" si="0"/>
        <v>-1.4508622129822575</v>
      </c>
      <c r="M11" s="10">
        <f t="shared" si="1"/>
        <v>0.37370640317449166</v>
      </c>
    </row>
    <row r="12" spans="1:14" x14ac:dyDescent="0.25">
      <c r="B12" s="1" t="s">
        <v>10</v>
      </c>
      <c r="C12" s="16">
        <v>27.753215356712403</v>
      </c>
      <c r="D12" s="16">
        <v>21.742888838406323</v>
      </c>
      <c r="E12" s="16">
        <v>27.8810016280738</v>
      </c>
      <c r="F12" s="16">
        <v>68.025191698192302</v>
      </c>
      <c r="G12" s="16">
        <v>31.578902447750217</v>
      </c>
      <c r="H12" s="16">
        <v>35.76866342464993</v>
      </c>
      <c r="J12" s="1" t="s">
        <v>10</v>
      </c>
      <c r="L12" s="10">
        <f t="shared" si="0"/>
        <v>35.458310565630825</v>
      </c>
      <c r="M12" s="10">
        <f t="shared" si="1"/>
        <v>8.3085641630003408</v>
      </c>
    </row>
    <row r="13" spans="1:14" x14ac:dyDescent="0.25">
      <c r="B13" s="1" t="s">
        <v>11</v>
      </c>
      <c r="C13" s="17">
        <v>3.4828100270515998</v>
      </c>
      <c r="D13" s="17">
        <v>2.6250926040251881</v>
      </c>
      <c r="E13" s="17">
        <v>2.5549029622063331</v>
      </c>
      <c r="F13" s="17">
        <v>2.7640680948265217</v>
      </c>
      <c r="G13" s="17">
        <v>2.4805019418783467</v>
      </c>
      <c r="H13" s="17">
        <v>2.8567184220274107</v>
      </c>
      <c r="J13" s="1" t="s">
        <v>11</v>
      </c>
      <c r="L13" s="10">
        <f t="shared" si="0"/>
        <v>2.7940156753358996</v>
      </c>
      <c r="M13" s="10">
        <f t="shared" si="1"/>
        <v>0.18210805935545518</v>
      </c>
    </row>
    <row r="14" spans="1:14" x14ac:dyDescent="0.25">
      <c r="B14" s="1" t="s">
        <v>12</v>
      </c>
      <c r="C14" s="17">
        <v>0.80367316866016514</v>
      </c>
      <c r="D14" s="17">
        <v>0.7902295993545968</v>
      </c>
      <c r="E14" s="17">
        <v>0.17049205115218727</v>
      </c>
      <c r="F14" s="17">
        <v>4.169269834526431</v>
      </c>
      <c r="G14" s="17">
        <v>0.31553958953026445</v>
      </c>
      <c r="H14" s="17">
        <v>0.25225624449963807</v>
      </c>
      <c r="J14" s="1" t="s">
        <v>12</v>
      </c>
      <c r="L14" s="10">
        <f t="shared" si="0"/>
        <v>1.0835767479538807</v>
      </c>
      <c r="M14" s="10">
        <f t="shared" si="1"/>
        <v>0.76813406731932776</v>
      </c>
    </row>
    <row r="15" spans="1:14" x14ac:dyDescent="0.25">
      <c r="B15" s="1" t="s">
        <v>13</v>
      </c>
      <c r="C15" s="16">
        <v>13.506576283442335</v>
      </c>
      <c r="D15" s="16">
        <v>68.770836577209451</v>
      </c>
      <c r="E15" s="16">
        <v>28.42464704184318</v>
      </c>
      <c r="F15" s="16">
        <v>28.645605208397765</v>
      </c>
      <c r="G15" s="16">
        <v>54.746406737434839</v>
      </c>
      <c r="H15" s="16">
        <v>35.891454762808429</v>
      </c>
      <c r="J15" s="1" t="s">
        <v>13</v>
      </c>
      <c r="L15" s="10">
        <f t="shared" si="0"/>
        <v>38.330921101855999</v>
      </c>
      <c r="M15" s="10">
        <f t="shared" si="1"/>
        <v>10.025455910305432</v>
      </c>
    </row>
    <row r="16" spans="1:14" x14ac:dyDescent="0.25">
      <c r="B16" s="1" t="s">
        <v>14</v>
      </c>
      <c r="C16" s="17">
        <v>2.0846323620200029</v>
      </c>
      <c r="D16" s="17">
        <v>1.3953700793588435</v>
      </c>
      <c r="E16" s="17">
        <v>2.1239385614385617</v>
      </c>
      <c r="F16" s="17">
        <v>2.1421878683114639</v>
      </c>
      <c r="G16" s="17">
        <v>0.27373960309353568</v>
      </c>
      <c r="H16" s="17">
        <v>2.1084968402384137</v>
      </c>
      <c r="J16" s="1" t="s">
        <v>14</v>
      </c>
      <c r="L16" s="10">
        <f t="shared" si="0"/>
        <v>1.6880608857434698</v>
      </c>
      <c r="M16" s="10">
        <f t="shared" si="1"/>
        <v>0.37524849038953756</v>
      </c>
    </row>
    <row r="17" spans="2:13" x14ac:dyDescent="0.25">
      <c r="B17" s="1" t="s">
        <v>15</v>
      </c>
      <c r="C17" s="17">
        <v>0.39112127441619032</v>
      </c>
      <c r="D17" s="17">
        <v>2.4994264119906138</v>
      </c>
      <c r="E17" s="17">
        <v>0.17381643751855413</v>
      </c>
      <c r="F17" s="17">
        <v>1.7556916005030498</v>
      </c>
      <c r="G17" s="17">
        <v>0.54703163730181492</v>
      </c>
      <c r="H17" s="17">
        <v>0.25312222267313622</v>
      </c>
      <c r="J17" s="1" t="s">
        <v>15</v>
      </c>
      <c r="L17" s="10">
        <f t="shared" si="0"/>
        <v>0.9367015974005598</v>
      </c>
      <c r="M17" s="10">
        <f t="shared" si="1"/>
        <v>0.48018895065741318</v>
      </c>
    </row>
    <row r="18" spans="2:13" x14ac:dyDescent="0.25">
      <c r="B18" s="1" t="s">
        <v>16</v>
      </c>
      <c r="C18" s="17">
        <v>0.48666708018664334</v>
      </c>
      <c r="D18" s="17">
        <v>3.1629116576144036</v>
      </c>
      <c r="E18" s="17">
        <v>1.0194987763001302</v>
      </c>
      <c r="F18" s="17">
        <v>0.42110289575500004</v>
      </c>
      <c r="G18" s="17">
        <v>1.7336386794321645</v>
      </c>
      <c r="H18" s="17">
        <v>1.0034329305711176</v>
      </c>
      <c r="J18" s="1" t="s">
        <v>16</v>
      </c>
      <c r="L18" s="10">
        <f t="shared" si="0"/>
        <v>1.30454200330991</v>
      </c>
      <c r="M18" s="10">
        <f t="shared" si="1"/>
        <v>0.51278465709691623</v>
      </c>
    </row>
    <row r="19" spans="2:13" x14ac:dyDescent="0.25">
      <c r="B19" s="1" t="s">
        <v>17</v>
      </c>
      <c r="C19" s="16">
        <v>2.8957839959462155</v>
      </c>
      <c r="D19" s="16">
        <v>3.6344278132846206</v>
      </c>
      <c r="E19" s="16">
        <v>0.61149901795678763</v>
      </c>
      <c r="F19" s="16">
        <v>6.1290085782106294</v>
      </c>
      <c r="G19" s="16">
        <v>0.99921012154348798</v>
      </c>
      <c r="H19" s="16">
        <v>0.70524369754838534</v>
      </c>
      <c r="J19" s="1" t="s">
        <v>17</v>
      </c>
      <c r="L19" s="10">
        <f t="shared" si="0"/>
        <v>2.4958622040816878</v>
      </c>
      <c r="M19" s="10">
        <f t="shared" si="1"/>
        <v>1.0875000774998211</v>
      </c>
    </row>
    <row r="20" spans="2:13" x14ac:dyDescent="0.25">
      <c r="B20" s="1" t="s">
        <v>18</v>
      </c>
      <c r="C20" s="16">
        <v>58.848251464668806</v>
      </c>
      <c r="D20" s="16">
        <v>9.522792687693185</v>
      </c>
      <c r="E20" s="16">
        <v>43.850680775802871</v>
      </c>
      <c r="F20" s="16">
        <v>3.3413049736320253</v>
      </c>
      <c r="G20" s="16">
        <v>13.697506181901522</v>
      </c>
      <c r="H20" s="16">
        <v>28.480499771106022</v>
      </c>
      <c r="J20" s="1" t="s">
        <v>18</v>
      </c>
      <c r="L20" s="10">
        <f t="shared" si="0"/>
        <v>26.290172642467407</v>
      </c>
      <c r="M20" s="10">
        <f t="shared" si="1"/>
        <v>10.815655971416186</v>
      </c>
    </row>
    <row r="21" spans="2:13" x14ac:dyDescent="0.25">
      <c r="B21" s="1" t="s">
        <v>19</v>
      </c>
      <c r="C21" s="17">
        <v>1.7041182478080636</v>
      </c>
      <c r="D21" s="17">
        <v>0.34609902604295517</v>
      </c>
      <c r="E21" s="17">
        <v>0.26814648231140042</v>
      </c>
      <c r="F21" s="17">
        <v>0.20478886845808525</v>
      </c>
      <c r="G21" s="17">
        <v>0.13686686816860497</v>
      </c>
      <c r="H21" s="17">
        <v>0.20085692966600752</v>
      </c>
      <c r="J21" s="1" t="s">
        <v>19</v>
      </c>
      <c r="L21" s="10">
        <f t="shared" si="0"/>
        <v>0.47681273707585281</v>
      </c>
      <c r="M21" s="10">
        <f t="shared" si="1"/>
        <v>0.30270598634080298</v>
      </c>
    </row>
    <row r="22" spans="2:13" x14ac:dyDescent="0.25">
      <c r="B22" s="1" t="s">
        <v>20</v>
      </c>
      <c r="C22" s="17">
        <v>4.3570072999780614</v>
      </c>
      <c r="D22" s="17">
        <v>0.1384713806266103</v>
      </c>
      <c r="E22" s="17">
        <v>1.5426992184371342</v>
      </c>
      <c r="F22" s="17">
        <v>0.11664284798048136</v>
      </c>
      <c r="G22" s="17">
        <v>0.2501991819772777</v>
      </c>
      <c r="H22" s="17">
        <v>0.79351756453790179</v>
      </c>
      <c r="J22" s="1" t="s">
        <v>20</v>
      </c>
      <c r="L22" s="10">
        <f t="shared" si="0"/>
        <v>1.1997562489229112</v>
      </c>
      <c r="M22" s="10">
        <f t="shared" si="1"/>
        <v>0.82012172214803314</v>
      </c>
    </row>
    <row r="23" spans="2:13" x14ac:dyDescent="0.25">
      <c r="B23" s="1" t="s">
        <v>21</v>
      </c>
      <c r="C23" s="10">
        <v>2.0722238348284203</v>
      </c>
      <c r="D23" s="10">
        <v>2.2283794645941279</v>
      </c>
      <c r="E23" s="10">
        <v>0.84771987992506836</v>
      </c>
      <c r="F23" s="10">
        <v>4.6695198535449718</v>
      </c>
      <c r="G23" s="10">
        <v>1.289380726084407</v>
      </c>
      <c r="H23" s="10">
        <v>0.96446238599841938</v>
      </c>
      <c r="J23" s="1" t="s">
        <v>21</v>
      </c>
      <c r="L23" s="10">
        <f t="shared" si="0"/>
        <v>2.0119476908292357</v>
      </c>
      <c r="M23" s="10">
        <f t="shared" si="1"/>
        <v>0.71020844138646344</v>
      </c>
    </row>
    <row r="24" spans="2:13" x14ac:dyDescent="0.25">
      <c r="B24" s="1" t="s">
        <v>22</v>
      </c>
      <c r="C24" s="10">
        <v>3.2960882782252283</v>
      </c>
      <c r="D24" s="10">
        <v>2.6278489886461784</v>
      </c>
      <c r="E24" s="10">
        <v>1.4385361445752431</v>
      </c>
      <c r="F24" s="10">
        <v>3.3356021495516428</v>
      </c>
      <c r="G24" s="10">
        <v>1.1849519055293916</v>
      </c>
      <c r="H24" s="10">
        <v>2.0641912393973896</v>
      </c>
      <c r="J24" s="1" t="s">
        <v>22</v>
      </c>
      <c r="L24" s="10">
        <f t="shared" si="0"/>
        <v>2.3245364509875128</v>
      </c>
      <c r="M24" s="10">
        <f t="shared" si="1"/>
        <v>0.458780688550116</v>
      </c>
    </row>
    <row r="25" spans="2:13" x14ac:dyDescent="0.25">
      <c r="B25" s="1" t="s">
        <v>23</v>
      </c>
      <c r="C25" s="10">
        <v>0.23008877579315162</v>
      </c>
      <c r="D25" s="10">
        <v>0.48221630517567277</v>
      </c>
      <c r="E25" s="10">
        <v>0.24398056506219215</v>
      </c>
      <c r="F25" s="10">
        <v>0.30697859719505138</v>
      </c>
      <c r="G25" s="10">
        <v>0.39420032346780182</v>
      </c>
      <c r="H25" s="10">
        <v>0.29718677386441705</v>
      </c>
      <c r="J25" s="1" t="s">
        <v>23</v>
      </c>
      <c r="L25" s="10">
        <f t="shared" si="0"/>
        <v>0.3257752234263811</v>
      </c>
      <c r="M25" s="10">
        <f t="shared" si="1"/>
        <v>4.8048247303198031E-2</v>
      </c>
    </row>
    <row r="26" spans="2:13" x14ac:dyDescent="0.25">
      <c r="B26" s="1" t="s">
        <v>24</v>
      </c>
      <c r="C26" s="10">
        <v>0.67609769720851665</v>
      </c>
      <c r="D26" s="10">
        <v>0.40378846574479343</v>
      </c>
      <c r="E26" s="10">
        <v>0.90471877013193491</v>
      </c>
      <c r="F26" s="10">
        <v>0.1487183160120262</v>
      </c>
      <c r="G26" s="10">
        <v>0.70685756245152309</v>
      </c>
      <c r="H26" s="10">
        <v>0.74227524266296896</v>
      </c>
      <c r="J26" s="1" t="s">
        <v>24</v>
      </c>
      <c r="L26" s="10">
        <f t="shared" si="0"/>
        <v>0.5970760090352939</v>
      </c>
      <c r="M26" s="10">
        <f t="shared" si="1"/>
        <v>0.13645658611035955</v>
      </c>
    </row>
    <row r="27" spans="2:13" x14ac:dyDescent="0.25">
      <c r="B27" s="1" t="s">
        <v>25</v>
      </c>
      <c r="C27" s="10">
        <v>1.4745962036465077</v>
      </c>
      <c r="D27" s="10">
        <v>2.2366353200987401</v>
      </c>
      <c r="E27" s="10">
        <v>1.6988611875787165</v>
      </c>
      <c r="F27" s="10">
        <v>1.229031807267686</v>
      </c>
      <c r="G27" s="10">
        <v>2.154115589357624</v>
      </c>
      <c r="H27" s="10">
        <v>1.6175512113475288</v>
      </c>
      <c r="J27" s="1" t="s">
        <v>25</v>
      </c>
      <c r="L27" s="10">
        <f t="shared" si="0"/>
        <v>1.7351318865494669</v>
      </c>
      <c r="M27" s="10">
        <f t="shared" si="1"/>
        <v>0.19573067569750727</v>
      </c>
    </row>
    <row r="28" spans="2:13" x14ac:dyDescent="0.25">
      <c r="B28" s="1" t="s">
        <v>26</v>
      </c>
      <c r="C28" s="10">
        <v>0.37042927876695797</v>
      </c>
      <c r="D28" s="10">
        <v>0.64778873305452955</v>
      </c>
      <c r="E28" s="10">
        <v>0.64578515470373699</v>
      </c>
      <c r="F28" s="10">
        <v>0.12276047893477475</v>
      </c>
      <c r="G28" s="10">
        <v>0.88615777653947059</v>
      </c>
      <c r="H28" s="10">
        <v>0.56415923580221405</v>
      </c>
      <c r="J28" s="1" t="s">
        <v>26</v>
      </c>
      <c r="L28" s="10">
        <f t="shared" si="0"/>
        <v>0.53951344296694737</v>
      </c>
      <c r="M28" s="10">
        <f t="shared" si="1"/>
        <v>0.13154075639782623</v>
      </c>
    </row>
    <row r="31" spans="2:13" x14ac:dyDescent="0.25">
      <c r="B31" s="1" t="s">
        <v>47</v>
      </c>
      <c r="C31" s="10">
        <v>1.4745962036465077</v>
      </c>
      <c r="D31" s="10">
        <v>2.2366353200987401</v>
      </c>
      <c r="E31" s="10">
        <v>1.6988611875787165</v>
      </c>
      <c r="F31" s="10">
        <v>1.229031807267686</v>
      </c>
      <c r="G31" s="10">
        <v>2.154115589357624</v>
      </c>
      <c r="H31" s="10">
        <v>1.6175512113475288</v>
      </c>
      <c r="J31" s="1" t="s">
        <v>47</v>
      </c>
      <c r="L31" s="10">
        <f t="shared" ref="L31:L50" si="2">AVERAGE(C31:H31)</f>
        <v>1.7351318865494669</v>
      </c>
      <c r="M31" s="10">
        <f t="shared" ref="M31:M50" si="3">STDEV(C31:H31)/SQRT(4)</f>
        <v>0.19573067569750727</v>
      </c>
    </row>
    <row r="32" spans="2:13" x14ac:dyDescent="0.25">
      <c r="B32" s="1" t="s">
        <v>48</v>
      </c>
      <c r="C32" s="10">
        <v>0.88764633057713449</v>
      </c>
      <c r="D32" s="10">
        <v>1.8247772382567287</v>
      </c>
      <c r="E32" s="10">
        <v>1.1978620468055707</v>
      </c>
      <c r="F32" s="10">
        <v>0.68188610534449678</v>
      </c>
      <c r="G32" s="10">
        <v>1.8108327208895136</v>
      </c>
      <c r="H32" s="10">
        <v>1.0911115837994925</v>
      </c>
      <c r="J32" s="1" t="s">
        <v>48</v>
      </c>
      <c r="L32" s="10">
        <f t="shared" si="2"/>
        <v>1.2490193376121563</v>
      </c>
      <c r="M32" s="10">
        <f t="shared" si="3"/>
        <v>0.23737248347870077</v>
      </c>
    </row>
    <row r="33" spans="2:13" x14ac:dyDescent="0.25">
      <c r="B33" s="1" t="s">
        <v>49</v>
      </c>
      <c r="C33" s="10">
        <v>0.66777416430243064</v>
      </c>
      <c r="D33" s="10">
        <v>1.5601532439951116</v>
      </c>
      <c r="E33" s="10">
        <v>0.75478929898034508</v>
      </c>
      <c r="F33" s="10">
        <v>0.51341368115511765</v>
      </c>
      <c r="G33" s="10">
        <v>1.4376931351763329</v>
      </c>
      <c r="H33" s="10">
        <v>0.86624357967907417</v>
      </c>
      <c r="J33" s="1" t="s">
        <v>49</v>
      </c>
      <c r="L33" s="10">
        <f t="shared" si="2"/>
        <v>0.96667785054806865</v>
      </c>
      <c r="M33" s="10">
        <f t="shared" si="3"/>
        <v>0.21492371471498148</v>
      </c>
    </row>
    <row r="34" spans="2:13" x14ac:dyDescent="0.25">
      <c r="B34" s="1" t="s">
        <v>50</v>
      </c>
      <c r="C34" s="10">
        <v>0.51198422652008269</v>
      </c>
      <c r="D34" s="10">
        <v>1.4177930281792617</v>
      </c>
      <c r="E34" s="10">
        <v>0.77978849819352514</v>
      </c>
      <c r="F34" s="10">
        <v>0.36885839892705835</v>
      </c>
      <c r="G34" s="10">
        <v>1.3204546036243476</v>
      </c>
      <c r="H34" s="10">
        <v>0.73874833184644229</v>
      </c>
      <c r="J34" s="1" t="s">
        <v>50</v>
      </c>
      <c r="L34" s="10">
        <f t="shared" si="2"/>
        <v>0.85627118121511969</v>
      </c>
      <c r="M34" s="10">
        <f t="shared" si="3"/>
        <v>0.21290126616514646</v>
      </c>
    </row>
    <row r="35" spans="2:13" x14ac:dyDescent="0.25">
      <c r="B35" s="1" t="s">
        <v>51</v>
      </c>
      <c r="C35" s="10">
        <v>0.50516923347858367</v>
      </c>
      <c r="D35" s="10">
        <v>1.2306036703266583</v>
      </c>
      <c r="E35" s="10">
        <v>0.57955000283623992</v>
      </c>
      <c r="F35" s="10">
        <v>0.29462523540275948</v>
      </c>
      <c r="G35" s="10">
        <v>1.1950346728904593</v>
      </c>
      <c r="H35" s="10">
        <v>0.64904832457056061</v>
      </c>
      <c r="J35" s="1" t="s">
        <v>51</v>
      </c>
      <c r="L35" s="10">
        <f t="shared" si="2"/>
        <v>0.7423385232508769</v>
      </c>
      <c r="M35" s="10">
        <f t="shared" si="3"/>
        <v>0.1917337061425172</v>
      </c>
    </row>
    <row r="36" spans="2:13" x14ac:dyDescent="0.25">
      <c r="B36" s="1" t="s">
        <v>52</v>
      </c>
      <c r="C36" s="10">
        <v>0.42960496803043652</v>
      </c>
      <c r="D36" s="10">
        <v>1.2892205124280691</v>
      </c>
      <c r="E36" s="10">
        <v>0.57115920344162707</v>
      </c>
      <c r="F36" s="10">
        <v>0.2336053457943269</v>
      </c>
      <c r="G36" s="10">
        <v>1.2625778327841548</v>
      </c>
      <c r="H36" s="10">
        <v>0.54913942489235157</v>
      </c>
      <c r="J36" s="1" t="s">
        <v>52</v>
      </c>
      <c r="L36" s="10">
        <f t="shared" si="2"/>
        <v>0.72255121456182758</v>
      </c>
      <c r="M36" s="10">
        <f t="shared" si="3"/>
        <v>0.2225555657922185</v>
      </c>
    </row>
    <row r="37" spans="2:13" x14ac:dyDescent="0.25">
      <c r="B37" s="1" t="s">
        <v>53</v>
      </c>
      <c r="C37" s="10">
        <v>0.3900141569524454</v>
      </c>
      <c r="D37" s="10">
        <v>1.0616813496408213</v>
      </c>
      <c r="E37" s="10">
        <v>0.5880553376603177</v>
      </c>
      <c r="F37" s="10">
        <v>0.18664092487718062</v>
      </c>
      <c r="G37" s="10">
        <v>1.0119844207915216</v>
      </c>
      <c r="H37" s="10">
        <v>0.61233901583640393</v>
      </c>
      <c r="J37" s="1" t="s">
        <v>53</v>
      </c>
      <c r="L37" s="10">
        <f t="shared" si="2"/>
        <v>0.6417858676264484</v>
      </c>
      <c r="M37" s="10">
        <f t="shared" si="3"/>
        <v>0.17141458291497996</v>
      </c>
    </row>
    <row r="38" spans="2:13" x14ac:dyDescent="0.25">
      <c r="B38" s="1" t="s">
        <v>54</v>
      </c>
      <c r="C38" s="10">
        <v>0.3135891196119529</v>
      </c>
      <c r="D38" s="10">
        <v>0.99952138602387874</v>
      </c>
      <c r="E38" s="10">
        <v>0.57906821386223795</v>
      </c>
      <c r="F38" s="10">
        <v>0.14490569344730908</v>
      </c>
      <c r="G38" s="10">
        <v>0.97529928500226515</v>
      </c>
      <c r="H38" s="10">
        <v>0.54509408060080555</v>
      </c>
      <c r="J38" s="1" t="s">
        <v>54</v>
      </c>
      <c r="L38" s="10">
        <f t="shared" si="2"/>
        <v>0.59291296309140817</v>
      </c>
      <c r="M38" s="10">
        <f t="shared" si="3"/>
        <v>0.17215695666718042</v>
      </c>
    </row>
    <row r="39" spans="2:13" x14ac:dyDescent="0.25">
      <c r="B39" s="1" t="s">
        <v>55</v>
      </c>
      <c r="C39" s="10">
        <v>0.33791298606001208</v>
      </c>
      <c r="D39" s="10">
        <v>0.95901953671717655</v>
      </c>
      <c r="E39" s="10">
        <v>0.52187545995257567</v>
      </c>
      <c r="F39" s="10">
        <v>0.16250851277685444</v>
      </c>
      <c r="G39" s="10">
        <v>0.86076258996420452</v>
      </c>
      <c r="H39" s="10">
        <v>0.54551118175388069</v>
      </c>
      <c r="J39" s="1" t="s">
        <v>55</v>
      </c>
      <c r="L39" s="10">
        <f t="shared" si="2"/>
        <v>0.56459837787078404</v>
      </c>
      <c r="M39" s="10">
        <f t="shared" si="3"/>
        <v>0.15141555176291449</v>
      </c>
    </row>
    <row r="40" spans="2:13" x14ac:dyDescent="0.25">
      <c r="B40" s="1" t="s">
        <v>56</v>
      </c>
      <c r="C40" s="10">
        <v>0.38471747591391586</v>
      </c>
      <c r="D40" s="10">
        <v>0.85105021000575409</v>
      </c>
      <c r="E40" s="10">
        <v>0.62451867417084894</v>
      </c>
      <c r="F40" s="10">
        <v>0.11851004404900077</v>
      </c>
      <c r="G40" s="10">
        <v>1.0184528608310326</v>
      </c>
      <c r="H40" s="10">
        <v>0.49189761388047187</v>
      </c>
      <c r="J40" s="1" t="s">
        <v>56</v>
      </c>
      <c r="L40" s="10">
        <f t="shared" si="2"/>
        <v>0.58152447980850408</v>
      </c>
      <c r="M40" s="10">
        <f t="shared" si="3"/>
        <v>0.1622571061201839</v>
      </c>
    </row>
    <row r="41" spans="2:13" x14ac:dyDescent="0.25">
      <c r="B41" s="1" t="s">
        <v>57</v>
      </c>
      <c r="C41" s="10">
        <v>0.31058586991792098</v>
      </c>
      <c r="D41" s="10">
        <v>0.83020342702790351</v>
      </c>
      <c r="E41" s="10">
        <v>0.5987374960888705</v>
      </c>
      <c r="F41" s="10">
        <v>0.14421101908583506</v>
      </c>
      <c r="G41" s="10">
        <v>0.92452123101067052</v>
      </c>
      <c r="H41" s="10">
        <v>0.43727151482221821</v>
      </c>
      <c r="J41" s="1" t="s">
        <v>57</v>
      </c>
      <c r="L41" s="10">
        <f t="shared" si="2"/>
        <v>0.5409217596589031</v>
      </c>
      <c r="M41" s="10">
        <f t="shared" si="3"/>
        <v>0.15088944693377182</v>
      </c>
    </row>
    <row r="42" spans="2:13" x14ac:dyDescent="0.25">
      <c r="B42" s="1" t="s">
        <v>58</v>
      </c>
      <c r="C42" s="10">
        <v>0.40708980383516624</v>
      </c>
      <c r="D42" s="10">
        <v>0.79064554504482298</v>
      </c>
      <c r="E42" s="10">
        <v>0.51979429374875108</v>
      </c>
      <c r="F42" s="10">
        <v>0.12957798713054169</v>
      </c>
      <c r="G42" s="10">
        <v>0.99239007541280211</v>
      </c>
      <c r="H42" s="10">
        <v>0.55349207008489354</v>
      </c>
      <c r="J42" s="1" t="s">
        <v>58</v>
      </c>
      <c r="L42" s="10">
        <f t="shared" si="2"/>
        <v>0.56549829587616296</v>
      </c>
      <c r="M42" s="10">
        <f t="shared" si="3"/>
        <v>0.15004676711611736</v>
      </c>
    </row>
    <row r="43" spans="2:13" x14ac:dyDescent="0.25">
      <c r="B43" s="1" t="s">
        <v>59</v>
      </c>
      <c r="C43" s="10">
        <v>0.29989048261117301</v>
      </c>
      <c r="D43" s="10">
        <v>0.77925887237867741</v>
      </c>
      <c r="E43" s="10">
        <v>0.57432626209114179</v>
      </c>
      <c r="F43" s="10">
        <v>0.14188497082591145</v>
      </c>
      <c r="G43" s="10">
        <v>1.0673972693201854</v>
      </c>
      <c r="H43" s="10">
        <v>0.53062825106217038</v>
      </c>
      <c r="J43" s="1" t="s">
        <v>59</v>
      </c>
      <c r="L43" s="10">
        <f t="shared" si="2"/>
        <v>0.56556435138154326</v>
      </c>
      <c r="M43" s="10">
        <f t="shared" si="3"/>
        <v>0.16566317485657972</v>
      </c>
    </row>
    <row r="44" spans="2:13" x14ac:dyDescent="0.25">
      <c r="B44" s="1" t="s">
        <v>60</v>
      </c>
      <c r="C44" s="10">
        <v>0.33873326006906374</v>
      </c>
      <c r="D44" s="10">
        <v>0.69661338853643162</v>
      </c>
      <c r="E44" s="10">
        <v>0.57682336010484958</v>
      </c>
      <c r="F44" s="10">
        <v>0.1362986445859285</v>
      </c>
      <c r="G44" s="10">
        <v>0.92154008776029883</v>
      </c>
      <c r="H44" s="10">
        <v>0.41459759167143684</v>
      </c>
      <c r="J44" s="1" t="s">
        <v>60</v>
      </c>
      <c r="L44" s="10">
        <f t="shared" si="2"/>
        <v>0.51410105545466822</v>
      </c>
      <c r="M44" s="10">
        <f t="shared" si="3"/>
        <v>0.13903971894664263</v>
      </c>
    </row>
    <row r="45" spans="2:13" x14ac:dyDescent="0.25">
      <c r="B45" s="1" t="s">
        <v>61</v>
      </c>
      <c r="C45" s="10">
        <v>0.33380121559412751</v>
      </c>
      <c r="D45" s="10">
        <v>0.61632697457650387</v>
      </c>
      <c r="E45" s="10">
        <v>0.61730910416844076</v>
      </c>
      <c r="F45" s="10">
        <v>0.10057731011524428</v>
      </c>
      <c r="G45" s="10">
        <v>1.1223825080020218</v>
      </c>
      <c r="H45" s="10">
        <v>0.59344782033685739</v>
      </c>
      <c r="J45" s="1" t="s">
        <v>61</v>
      </c>
      <c r="L45" s="10">
        <f t="shared" si="2"/>
        <v>0.56397415546553253</v>
      </c>
      <c r="M45" s="10">
        <f t="shared" si="3"/>
        <v>0.17117100193302531</v>
      </c>
    </row>
    <row r="46" spans="2:13" x14ac:dyDescent="0.25">
      <c r="B46" s="1" t="s">
        <v>62</v>
      </c>
      <c r="C46" s="10">
        <v>0.37453911654504746</v>
      </c>
      <c r="D46" s="10">
        <v>0.67097332306562318</v>
      </c>
      <c r="E46" s="10">
        <v>0.58228458774813563</v>
      </c>
      <c r="F46" s="10">
        <v>0.10140011444172936</v>
      </c>
      <c r="G46" s="10">
        <v>0.93498286488630755</v>
      </c>
      <c r="H46" s="10">
        <v>0.5149836339146544</v>
      </c>
      <c r="J46" s="1" t="s">
        <v>62</v>
      </c>
      <c r="L46" s="10">
        <f t="shared" si="2"/>
        <v>0.52986060676691626</v>
      </c>
      <c r="M46" s="10">
        <f t="shared" si="3"/>
        <v>0.14048302382074571</v>
      </c>
    </row>
    <row r="47" spans="2:13" x14ac:dyDescent="0.25">
      <c r="B47" s="1" t="s">
        <v>63</v>
      </c>
      <c r="C47" s="10">
        <v>0.38129766800127723</v>
      </c>
      <c r="D47" s="10">
        <v>0.67756244954324696</v>
      </c>
      <c r="E47" s="10">
        <v>0.62012204554505546</v>
      </c>
      <c r="F47" s="10">
        <v>0.12860548714497883</v>
      </c>
      <c r="G47" s="10">
        <v>0.8833739168610133</v>
      </c>
      <c r="H47" s="10">
        <v>0.58337651442456628</v>
      </c>
      <c r="J47" s="1" t="s">
        <v>63</v>
      </c>
      <c r="L47" s="10">
        <f t="shared" si="2"/>
        <v>0.54572301358668973</v>
      </c>
      <c r="M47" s="10">
        <f t="shared" si="3"/>
        <v>0.13026233081223698</v>
      </c>
    </row>
    <row r="48" spans="2:13" x14ac:dyDescent="0.25">
      <c r="B48" s="1" t="s">
        <v>64</v>
      </c>
      <c r="C48" s="10">
        <v>0.36428919392397785</v>
      </c>
      <c r="D48" s="10">
        <v>0.61834596747724702</v>
      </c>
      <c r="E48" s="10">
        <v>0.69314718055994529</v>
      </c>
      <c r="F48" s="10">
        <v>0.1132223079865476</v>
      </c>
      <c r="G48" s="10">
        <v>0.73324163776182338</v>
      </c>
      <c r="H48" s="10">
        <v>0.51455697137884893</v>
      </c>
      <c r="J48" s="1" t="s">
        <v>64</v>
      </c>
      <c r="L48" s="10">
        <f t="shared" si="2"/>
        <v>0.50613387651473163</v>
      </c>
      <c r="M48" s="10">
        <f t="shared" si="3"/>
        <v>0.11698585975586816</v>
      </c>
    </row>
    <row r="49" spans="2:13" x14ac:dyDescent="0.25">
      <c r="B49" s="1" t="s">
        <v>65</v>
      </c>
      <c r="C49" s="10">
        <v>0.33791906590663789</v>
      </c>
      <c r="D49" s="10">
        <v>0.48613301117561919</v>
      </c>
      <c r="E49" s="10">
        <v>0.64022477910560283</v>
      </c>
      <c r="F49" s="10">
        <v>0.12458485755405356</v>
      </c>
      <c r="G49" s="10">
        <v>0.87642613331022723</v>
      </c>
      <c r="H49" s="10">
        <v>0.59306372200296265</v>
      </c>
      <c r="J49" s="1" t="s">
        <v>65</v>
      </c>
      <c r="L49" s="10">
        <f t="shared" si="2"/>
        <v>0.50972526150918385</v>
      </c>
      <c r="M49" s="10">
        <f t="shared" si="3"/>
        <v>0.12977905192132508</v>
      </c>
    </row>
    <row r="50" spans="2:13" x14ac:dyDescent="0.25">
      <c r="B50" s="1" t="s">
        <v>66</v>
      </c>
      <c r="C50" s="10">
        <v>0.3941013494578493</v>
      </c>
      <c r="D50" s="10">
        <v>0.78592891401091158</v>
      </c>
      <c r="E50" s="10">
        <v>0.69314718055994529</v>
      </c>
      <c r="F50" s="10">
        <v>0.14598962754656439</v>
      </c>
      <c r="G50" s="10">
        <v>1.0027643298779818</v>
      </c>
      <c r="H50" s="10">
        <v>0.61481533729003834</v>
      </c>
      <c r="J50" s="1" t="s">
        <v>66</v>
      </c>
      <c r="L50" s="10">
        <f t="shared" si="2"/>
        <v>0.60612445645721513</v>
      </c>
      <c r="M50" s="10">
        <f t="shared" si="3"/>
        <v>0.15066173647307238</v>
      </c>
    </row>
    <row r="52" spans="2:13" x14ac:dyDescent="0.25">
      <c r="B52" s="1" t="s">
        <v>69</v>
      </c>
      <c r="C52" s="15">
        <v>0.37614198756674483</v>
      </c>
      <c r="D52" s="15">
        <v>8.5442415659492885E-2</v>
      </c>
      <c r="E52" s="15">
        <v>0.17130201995704697</v>
      </c>
      <c r="F52" s="15">
        <v>0.66164485529719286</v>
      </c>
      <c r="G52" s="15">
        <v>0.1777995915017424</v>
      </c>
      <c r="H52" s="15">
        <v>0.19902089930261735</v>
      </c>
    </row>
    <row r="53" spans="2:13" x14ac:dyDescent="0.25">
      <c r="C53" s="15"/>
      <c r="D53" s="15"/>
      <c r="E53" s="15"/>
      <c r="H53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C2" sqref="C2:F28"/>
    </sheetView>
  </sheetViews>
  <sheetFormatPr defaultRowHeight="15" x14ac:dyDescent="0.25"/>
  <cols>
    <col min="2" max="3" width="9.140625" style="10"/>
    <col min="5" max="6" width="9.140625" style="10"/>
    <col min="10" max="11" width="9.140625" style="10"/>
    <col min="12" max="14" width="12" style="10" bestFit="1" customWidth="1"/>
  </cols>
  <sheetData>
    <row r="1" spans="1:14" x14ac:dyDescent="0.25">
      <c r="A1" s="3">
        <v>47</v>
      </c>
      <c r="B1" s="1"/>
      <c r="C1" s="10" t="s">
        <v>38</v>
      </c>
      <c r="E1" s="10" t="s">
        <v>39</v>
      </c>
      <c r="F1" s="10" t="s">
        <v>40</v>
      </c>
      <c r="J1" s="1"/>
    </row>
    <row r="2" spans="1:14" x14ac:dyDescent="0.25">
      <c r="A2" s="3">
        <v>79</v>
      </c>
      <c r="B2" s="1" t="s">
        <v>0</v>
      </c>
      <c r="C2" s="10">
        <v>124.58775226165639</v>
      </c>
      <c r="E2" s="10">
        <v>116.47521145087856</v>
      </c>
      <c r="F2" s="10">
        <v>119.38172114743165</v>
      </c>
      <c r="J2" s="1" t="s">
        <v>0</v>
      </c>
      <c r="L2" s="10">
        <f>AVERAGE(C2:G2)</f>
        <v>120.14822828665554</v>
      </c>
      <c r="M2" s="10">
        <f>STDEV(C2:G2)/SQRT(3)</f>
        <v>2.3730416134499093</v>
      </c>
      <c r="N2" s="10">
        <f>1000/L2</f>
        <v>8.3230524016896101</v>
      </c>
    </row>
    <row r="3" spans="1:14" x14ac:dyDescent="0.25">
      <c r="A3" s="2" t="s">
        <v>37</v>
      </c>
      <c r="B3" s="1" t="s">
        <v>1</v>
      </c>
      <c r="C3" s="10">
        <v>12.765689032020946</v>
      </c>
      <c r="E3" s="10">
        <v>2.6523875786484874</v>
      </c>
      <c r="F3" s="10">
        <v>17.585823865858977</v>
      </c>
      <c r="J3" s="1" t="s">
        <v>1</v>
      </c>
      <c r="L3" s="10">
        <f t="shared" ref="L3:L28" si="0">AVERAGE(C3:G3)</f>
        <v>11.001300158842804</v>
      </c>
      <c r="M3" s="10">
        <f t="shared" ref="M3:M28" si="1">STDEV(C3:G3)/SQRT(3)</f>
        <v>4.4002530574157435</v>
      </c>
    </row>
    <row r="4" spans="1:14" x14ac:dyDescent="0.25">
      <c r="A4" s="3">
        <v>82</v>
      </c>
      <c r="B4" s="1" t="s">
        <v>2</v>
      </c>
      <c r="C4" s="10">
        <v>20.321981491844632</v>
      </c>
      <c r="E4" s="10">
        <v>2.7713482447628262</v>
      </c>
      <c r="F4" s="10">
        <v>31.017937874074526</v>
      </c>
      <c r="J4" s="1" t="s">
        <v>2</v>
      </c>
      <c r="L4" s="10">
        <f t="shared" si="0"/>
        <v>18.037089203560662</v>
      </c>
      <c r="M4" s="10">
        <f t="shared" si="1"/>
        <v>8.233731555790877</v>
      </c>
    </row>
    <row r="5" spans="1:14" x14ac:dyDescent="0.25">
      <c r="A5" s="3">
        <v>93</v>
      </c>
      <c r="B5" s="1" t="s">
        <v>3</v>
      </c>
      <c r="C5" s="10">
        <v>35.933147632311979</v>
      </c>
      <c r="E5" s="10">
        <v>1.4322916666666667</v>
      </c>
      <c r="F5" s="10">
        <v>48.264352469959945</v>
      </c>
      <c r="J5" s="1" t="s">
        <v>3</v>
      </c>
      <c r="L5" s="10">
        <f t="shared" si="0"/>
        <v>28.543263922979531</v>
      </c>
      <c r="M5" s="10">
        <f t="shared" si="1"/>
        <v>14.015090268456268</v>
      </c>
    </row>
    <row r="6" spans="1:14" ht="15.75" thickBot="1" x14ac:dyDescent="0.3">
      <c r="A6" s="11">
        <v>106</v>
      </c>
      <c r="B6" s="1" t="s">
        <v>4</v>
      </c>
      <c r="C6" s="10">
        <v>0.33675641451286431</v>
      </c>
      <c r="E6" s="10">
        <v>6.7655023878000708E-2</v>
      </c>
      <c r="F6" s="10">
        <v>0.45421545013804426</v>
      </c>
      <c r="J6" s="1" t="s">
        <v>4</v>
      </c>
      <c r="L6" s="10">
        <f t="shared" si="0"/>
        <v>0.28620896284296976</v>
      </c>
      <c r="M6" s="10">
        <f t="shared" si="1"/>
        <v>0.11441667192084508</v>
      </c>
    </row>
    <row r="7" spans="1:14" x14ac:dyDescent="0.25">
      <c r="B7" s="1" t="s">
        <v>5</v>
      </c>
      <c r="C7" s="10">
        <v>65.692414752957546</v>
      </c>
      <c r="E7" s="10">
        <v>64.34612882238126</v>
      </c>
      <c r="F7" s="10">
        <v>74.716477651767846</v>
      </c>
      <c r="J7" s="1" t="s">
        <v>5</v>
      </c>
      <c r="L7" s="10">
        <f t="shared" si="0"/>
        <v>68.25167374236888</v>
      </c>
      <c r="M7" s="10">
        <f t="shared" si="1"/>
        <v>3.2556816307266079</v>
      </c>
    </row>
    <row r="8" spans="1:14" x14ac:dyDescent="0.25">
      <c r="B8" s="1" t="s">
        <v>6</v>
      </c>
      <c r="C8" s="10">
        <v>0.6580779944289693</v>
      </c>
      <c r="E8" s="10">
        <v>0.64453125</v>
      </c>
      <c r="F8" s="10">
        <v>0.74833110814419224</v>
      </c>
      <c r="J8" s="1" t="s">
        <v>6</v>
      </c>
      <c r="L8" s="10">
        <f t="shared" si="0"/>
        <v>0.68364678419105385</v>
      </c>
      <c r="M8" s="10">
        <f t="shared" si="1"/>
        <v>3.2577727028916897E-2</v>
      </c>
    </row>
    <row r="9" spans="1:14" x14ac:dyDescent="0.25">
      <c r="B9" s="1" t="s">
        <v>7</v>
      </c>
      <c r="C9" s="10">
        <v>75.782881002087692</v>
      </c>
      <c r="E9" s="10">
        <v>74.560832791151597</v>
      </c>
      <c r="F9" s="10">
        <v>83.789192795196797</v>
      </c>
      <c r="J9" s="1" t="s">
        <v>7</v>
      </c>
      <c r="L9" s="10">
        <f t="shared" si="0"/>
        <v>78.044302196145352</v>
      </c>
      <c r="M9" s="10">
        <f t="shared" si="1"/>
        <v>2.8940269783219139</v>
      </c>
    </row>
    <row r="10" spans="1:14" x14ac:dyDescent="0.25">
      <c r="B10" s="1" t="s">
        <v>8</v>
      </c>
      <c r="C10" s="10">
        <v>35.281837160751564</v>
      </c>
      <c r="E10" s="10">
        <v>32.921275211450876</v>
      </c>
      <c r="F10" s="10">
        <v>57.03802535023349</v>
      </c>
      <c r="J10" s="1" t="s">
        <v>8</v>
      </c>
      <c r="L10" s="10">
        <f t="shared" si="0"/>
        <v>41.747045907478643</v>
      </c>
      <c r="M10" s="10">
        <f t="shared" si="1"/>
        <v>7.6757975137915366</v>
      </c>
    </row>
    <row r="11" spans="1:14" x14ac:dyDescent="0.25">
      <c r="B11" s="1" t="s">
        <v>9</v>
      </c>
      <c r="C11" s="17">
        <v>-0.4571329176768571</v>
      </c>
      <c r="D11" s="17"/>
      <c r="E11" s="17">
        <v>-0.60314737373486427</v>
      </c>
      <c r="F11" s="17">
        <v>-0.31812041435728294</v>
      </c>
      <c r="J11" s="1" t="s">
        <v>9</v>
      </c>
      <c r="L11" s="10">
        <f t="shared" si="0"/>
        <v>-0.45946690192300138</v>
      </c>
      <c r="M11" s="10">
        <f t="shared" si="1"/>
        <v>8.2288471255806989E-2</v>
      </c>
    </row>
    <row r="12" spans="1:14" x14ac:dyDescent="0.25">
      <c r="B12" s="1" t="s">
        <v>10</v>
      </c>
      <c r="C12" s="16">
        <v>54.582520477146396</v>
      </c>
      <c r="D12" s="16"/>
      <c r="E12" s="16">
        <v>19.818581949103873</v>
      </c>
      <c r="F12" s="16">
        <v>71.903549055662523</v>
      </c>
      <c r="J12" s="1" t="s">
        <v>10</v>
      </c>
      <c r="L12" s="10">
        <f t="shared" si="0"/>
        <v>48.768217160637597</v>
      </c>
      <c r="M12" s="10">
        <f t="shared" si="1"/>
        <v>15.314106154295541</v>
      </c>
    </row>
    <row r="13" spans="1:14" x14ac:dyDescent="0.25">
      <c r="B13" s="1" t="s">
        <v>11</v>
      </c>
      <c r="C13" s="17">
        <v>3.112208718248044</v>
      </c>
      <c r="D13" s="17"/>
      <c r="E13" s="17">
        <v>2.8244311867907372</v>
      </c>
      <c r="F13" s="17">
        <v>3.1543225033393574</v>
      </c>
      <c r="J13" s="1" t="s">
        <v>11</v>
      </c>
      <c r="L13" s="10">
        <f t="shared" si="0"/>
        <v>3.0303208027927133</v>
      </c>
      <c r="M13" s="10">
        <f t="shared" si="1"/>
        <v>0.10366017108282247</v>
      </c>
    </row>
    <row r="14" spans="1:14" x14ac:dyDescent="0.25">
      <c r="B14" s="1" t="s">
        <v>12</v>
      </c>
      <c r="C14" s="17">
        <v>60.650774232021526</v>
      </c>
      <c r="D14" s="17"/>
      <c r="E14" s="17">
        <v>0.24557329275927836</v>
      </c>
      <c r="F14" s="17">
        <v>151.92351140652025</v>
      </c>
      <c r="J14" s="1" t="s">
        <v>12</v>
      </c>
      <c r="L14" s="10">
        <f t="shared" si="0"/>
        <v>70.939952977100347</v>
      </c>
      <c r="M14" s="10">
        <f t="shared" si="1"/>
        <v>44.086844700910554</v>
      </c>
    </row>
    <row r="15" spans="1:14" x14ac:dyDescent="0.25">
      <c r="B15" s="1" t="s">
        <v>13</v>
      </c>
      <c r="C15" s="16">
        <v>44.447585492386132</v>
      </c>
      <c r="D15" s="16"/>
      <c r="E15" s="16">
        <v>57.507194205258799</v>
      </c>
      <c r="F15" s="16">
        <v>27.243420305934109</v>
      </c>
      <c r="J15" s="1" t="s">
        <v>13</v>
      </c>
      <c r="L15" s="10">
        <f t="shared" si="0"/>
        <v>43.06606666785968</v>
      </c>
      <c r="M15" s="10">
        <f t="shared" si="1"/>
        <v>8.7636645370577764</v>
      </c>
    </row>
    <row r="16" spans="1:14" x14ac:dyDescent="0.25">
      <c r="B16" s="1" t="s">
        <v>14</v>
      </c>
      <c r="C16" s="17">
        <v>1.443099035795665</v>
      </c>
      <c r="D16" s="17"/>
      <c r="E16" s="17">
        <v>0.23162581800222251</v>
      </c>
      <c r="F16" s="17">
        <v>1.6901665749980357</v>
      </c>
      <c r="J16" s="1" t="s">
        <v>14</v>
      </c>
      <c r="L16" s="10">
        <f t="shared" si="0"/>
        <v>1.1216304762653078</v>
      </c>
      <c r="M16" s="10">
        <f t="shared" si="1"/>
        <v>0.45068163598020133</v>
      </c>
    </row>
    <row r="17" spans="2:13" x14ac:dyDescent="0.25">
      <c r="B17" s="1" t="s">
        <v>15</v>
      </c>
      <c r="C17" s="17">
        <v>49.389080044149026</v>
      </c>
      <c r="D17" s="17"/>
      <c r="E17" s="17">
        <v>0.71257525258870758</v>
      </c>
      <c r="F17" s="17">
        <v>57.562055419505889</v>
      </c>
      <c r="J17" s="1" t="s">
        <v>15</v>
      </c>
      <c r="L17" s="10">
        <f t="shared" si="0"/>
        <v>35.887903572081207</v>
      </c>
      <c r="M17" s="10">
        <f t="shared" si="1"/>
        <v>17.74520755405635</v>
      </c>
    </row>
    <row r="18" spans="2:13" x14ac:dyDescent="0.25">
      <c r="B18" s="1" t="s">
        <v>16</v>
      </c>
      <c r="C18" s="17">
        <v>0.81431903664097482</v>
      </c>
      <c r="D18" s="17"/>
      <c r="E18" s="17">
        <v>2.9016805719472307</v>
      </c>
      <c r="F18" s="17">
        <v>0.37888839513115308</v>
      </c>
      <c r="J18" s="1" t="s">
        <v>16</v>
      </c>
      <c r="L18" s="10">
        <f t="shared" si="0"/>
        <v>1.364962667906453</v>
      </c>
      <c r="M18" s="10">
        <f t="shared" si="1"/>
        <v>0.77857271087142199</v>
      </c>
    </row>
    <row r="19" spans="2:13" x14ac:dyDescent="0.25">
      <c r="B19" s="1" t="s">
        <v>17</v>
      </c>
      <c r="C19" s="16">
        <v>111.11757702251198</v>
      </c>
      <c r="D19" s="16"/>
      <c r="E19" s="16">
        <v>1.2391062760692739</v>
      </c>
      <c r="F19" s="16">
        <v>211.28791749752446</v>
      </c>
      <c r="J19" s="1" t="s">
        <v>17</v>
      </c>
      <c r="L19" s="10">
        <f t="shared" si="0"/>
        <v>107.88153359870189</v>
      </c>
      <c r="M19" s="10">
        <f t="shared" si="1"/>
        <v>60.657452844277437</v>
      </c>
    </row>
    <row r="20" spans="2:13" x14ac:dyDescent="0.25">
      <c r="B20" s="1" t="s">
        <v>18</v>
      </c>
      <c r="C20" s="16">
        <v>0.97025687542297334</v>
      </c>
      <c r="D20" s="16"/>
      <c r="E20" s="16">
        <v>22.704680985163225</v>
      </c>
      <c r="F20" s="16">
        <v>0.85323385026429421</v>
      </c>
      <c r="J20" s="1" t="s">
        <v>18</v>
      </c>
      <c r="L20" s="10">
        <f t="shared" si="0"/>
        <v>8.1760572369501645</v>
      </c>
      <c r="M20" s="10">
        <f t="shared" si="1"/>
        <v>7.2643904220051327</v>
      </c>
    </row>
    <row r="21" spans="2:13" x14ac:dyDescent="0.25">
      <c r="B21" s="1" t="s">
        <v>19</v>
      </c>
      <c r="C21" s="17">
        <v>1.0781259308643405</v>
      </c>
      <c r="D21" s="17"/>
      <c r="E21" s="17">
        <v>0.28133512704866459</v>
      </c>
      <c r="F21" s="17">
        <v>1.8027800336073732</v>
      </c>
      <c r="J21" s="1" t="s">
        <v>19</v>
      </c>
      <c r="L21" s="10">
        <f t="shared" si="0"/>
        <v>1.0540803638401262</v>
      </c>
      <c r="M21" s="10">
        <f t="shared" si="1"/>
        <v>0.43936783863997769</v>
      </c>
    </row>
    <row r="22" spans="2:13" x14ac:dyDescent="0.25">
      <c r="B22" s="1" t="s">
        <v>20</v>
      </c>
      <c r="C22" s="17">
        <v>2.1829236946721845E-2</v>
      </c>
      <c r="D22" s="17"/>
      <c r="E22" s="17">
        <v>0.39481461926527056</v>
      </c>
      <c r="F22" s="17">
        <v>3.131889611079576E-2</v>
      </c>
      <c r="J22" s="1" t="s">
        <v>20</v>
      </c>
      <c r="L22" s="10">
        <f t="shared" si="0"/>
        <v>0.14932091744092937</v>
      </c>
      <c r="M22" s="10">
        <f t="shared" si="1"/>
        <v>0.12277741599377642</v>
      </c>
    </row>
    <row r="23" spans="2:13" x14ac:dyDescent="0.25">
      <c r="B23" s="1" t="s">
        <v>21</v>
      </c>
      <c r="C23" s="10">
        <v>14.374816282296194</v>
      </c>
      <c r="E23" s="10">
        <v>1.9602773080979463</v>
      </c>
      <c r="F23" s="10">
        <v>21.940317723195371</v>
      </c>
      <c r="J23" s="1" t="s">
        <v>21</v>
      </c>
      <c r="L23" s="10">
        <f t="shared" si="0"/>
        <v>12.758470437863172</v>
      </c>
      <c r="M23" s="10">
        <f t="shared" si="1"/>
        <v>5.8240860274050279</v>
      </c>
    </row>
    <row r="24" spans="2:13" x14ac:dyDescent="0.25">
      <c r="B24" s="1" t="s">
        <v>22</v>
      </c>
      <c r="C24" s="10">
        <v>10.930962605447885</v>
      </c>
      <c r="E24" s="10">
        <v>3.1993197849920461</v>
      </c>
      <c r="F24" s="10">
        <v>11.725051227296987</v>
      </c>
      <c r="J24" s="1" t="s">
        <v>22</v>
      </c>
      <c r="L24" s="10">
        <f t="shared" si="0"/>
        <v>8.6184445392456386</v>
      </c>
      <c r="M24" s="10">
        <f t="shared" si="1"/>
        <v>2.7192418680863115</v>
      </c>
    </row>
    <row r="25" spans="2:13" x14ac:dyDescent="0.25">
      <c r="B25" s="1" t="s">
        <v>23</v>
      </c>
      <c r="C25" s="10">
        <v>0.36289849717298667</v>
      </c>
      <c r="E25" s="10">
        <v>0.74459842856764757</v>
      </c>
      <c r="F25" s="10">
        <v>0.24188700839533392</v>
      </c>
      <c r="J25" s="1" t="s">
        <v>23</v>
      </c>
      <c r="L25" s="10">
        <f t="shared" si="0"/>
        <v>0.44979464471198938</v>
      </c>
      <c r="M25" s="10">
        <f t="shared" si="1"/>
        <v>0.15148476087905813</v>
      </c>
    </row>
    <row r="26" spans="2:13" x14ac:dyDescent="0.25">
      <c r="B26" s="1" t="s">
        <v>24</v>
      </c>
      <c r="C26" s="10">
        <v>0.31336654130118891</v>
      </c>
      <c r="E26" s="10">
        <v>0.72853965499875584</v>
      </c>
      <c r="F26" s="10">
        <v>0.15280470286368258</v>
      </c>
      <c r="J26" s="1" t="s">
        <v>24</v>
      </c>
      <c r="L26" s="10">
        <f t="shared" si="0"/>
        <v>0.39823696638787576</v>
      </c>
      <c r="M26" s="10">
        <f t="shared" si="1"/>
        <v>0.17153223756123312</v>
      </c>
    </row>
    <row r="27" spans="2:13" x14ac:dyDescent="0.25">
      <c r="B27" s="1" t="s">
        <v>25</v>
      </c>
      <c r="C27" s="10">
        <v>1.1075340290376847</v>
      </c>
      <c r="E27" s="10">
        <v>0.90071109502601376</v>
      </c>
      <c r="F27" s="10">
        <v>0.55398954698397751</v>
      </c>
      <c r="J27" s="1" t="s">
        <v>25</v>
      </c>
      <c r="L27" s="10">
        <f t="shared" si="0"/>
        <v>0.8540782236825587</v>
      </c>
      <c r="M27" s="10">
        <f t="shared" si="1"/>
        <v>0.16148667841892089</v>
      </c>
    </row>
    <row r="28" spans="2:13" x14ac:dyDescent="0.25">
      <c r="B28" s="1" t="s">
        <v>26</v>
      </c>
      <c r="C28" s="10">
        <v>0.19521850657951928</v>
      </c>
      <c r="E28" s="10">
        <v>0.33401395799206907</v>
      </c>
      <c r="F28" s="10">
        <v>0.1415815034977343</v>
      </c>
      <c r="J28" s="1" t="s">
        <v>26</v>
      </c>
      <c r="L28" s="10">
        <f t="shared" si="0"/>
        <v>0.22360465602310753</v>
      </c>
      <c r="M28" s="10">
        <f t="shared" si="1"/>
        <v>5.7334958782735312E-2</v>
      </c>
    </row>
    <row r="31" spans="2:13" x14ac:dyDescent="0.25">
      <c r="B31" s="1" t="s">
        <v>47</v>
      </c>
      <c r="C31" s="10">
        <v>1.1075340290376847</v>
      </c>
      <c r="E31" s="10">
        <v>0.90071109502601376</v>
      </c>
      <c r="F31" s="10">
        <v>0.55398954698397751</v>
      </c>
      <c r="J31" s="1" t="s">
        <v>47</v>
      </c>
      <c r="L31" s="10">
        <f t="shared" ref="L31:L50" si="2">AVERAGE(C31:G31)</f>
        <v>0.8540782236825587</v>
      </c>
      <c r="M31" s="10">
        <f t="shared" ref="M31:M50" si="3">STDEV(C31:G31)/SQRT(3)</f>
        <v>0.16148667841892089</v>
      </c>
    </row>
    <row r="32" spans="2:13" x14ac:dyDescent="0.25">
      <c r="B32" s="1" t="s">
        <v>48</v>
      </c>
      <c r="C32" s="10">
        <v>0.90635128214317273</v>
      </c>
      <c r="E32" s="10">
        <v>0.66880785459423953</v>
      </c>
      <c r="F32" s="10">
        <v>0.53479828371742011</v>
      </c>
      <c r="J32" s="1" t="s">
        <v>48</v>
      </c>
      <c r="L32" s="10">
        <f t="shared" si="2"/>
        <v>0.70331914015161079</v>
      </c>
      <c r="M32" s="10">
        <f t="shared" si="3"/>
        <v>0.10863728531664221</v>
      </c>
    </row>
    <row r="33" spans="2:13" x14ac:dyDescent="0.25">
      <c r="B33" s="1" t="s">
        <v>49</v>
      </c>
      <c r="C33" s="10">
        <v>0.8299201835371095</v>
      </c>
      <c r="E33" s="10">
        <v>0.52765071589452806</v>
      </c>
      <c r="F33" s="10">
        <v>0.53772641399806886</v>
      </c>
      <c r="J33" s="1" t="s">
        <v>49</v>
      </c>
      <c r="L33" s="10">
        <f t="shared" si="2"/>
        <v>0.63176577114323551</v>
      </c>
      <c r="M33" s="10">
        <f t="shared" si="3"/>
        <v>9.9119890850154227E-2</v>
      </c>
    </row>
    <row r="34" spans="2:13" x14ac:dyDescent="0.25">
      <c r="B34" s="1" t="s">
        <v>50</v>
      </c>
      <c r="C34" s="10">
        <v>0.72273951594864438</v>
      </c>
      <c r="E34" s="10">
        <v>0.44051448134915566</v>
      </c>
      <c r="F34" s="10">
        <v>0.55799032831812623</v>
      </c>
      <c r="J34" s="1" t="s">
        <v>50</v>
      </c>
      <c r="L34" s="10">
        <f t="shared" si="2"/>
        <v>0.57374810853864211</v>
      </c>
      <c r="M34" s="10">
        <f t="shared" si="3"/>
        <v>8.1851437101574928E-2</v>
      </c>
    </row>
    <row r="35" spans="2:13" x14ac:dyDescent="0.25">
      <c r="B35" s="1" t="s">
        <v>51</v>
      </c>
      <c r="C35" s="10">
        <v>0.58123764381121168</v>
      </c>
      <c r="E35" s="10">
        <v>0.4001077006798498</v>
      </c>
      <c r="F35" s="10">
        <v>0.3932343965948113</v>
      </c>
      <c r="J35" s="1" t="s">
        <v>51</v>
      </c>
      <c r="L35" s="10">
        <f t="shared" si="2"/>
        <v>0.4581932470286243</v>
      </c>
      <c r="M35" s="10">
        <f t="shared" si="3"/>
        <v>6.1554185511505252E-2</v>
      </c>
    </row>
    <row r="36" spans="2:13" x14ac:dyDescent="0.25">
      <c r="B36" s="1" t="s">
        <v>52</v>
      </c>
      <c r="C36" s="10">
        <v>0.54827742877834706</v>
      </c>
      <c r="E36" s="10">
        <v>0.39607903998290384</v>
      </c>
      <c r="F36" s="10">
        <v>0.37544334471177676</v>
      </c>
      <c r="J36" s="1" t="s">
        <v>52</v>
      </c>
      <c r="L36" s="10">
        <f t="shared" si="2"/>
        <v>0.43993327115767594</v>
      </c>
      <c r="M36" s="10">
        <f t="shared" si="3"/>
        <v>5.4498624899258614E-2</v>
      </c>
    </row>
    <row r="37" spans="2:13" x14ac:dyDescent="0.25">
      <c r="B37" s="1" t="s">
        <v>53</v>
      </c>
      <c r="C37" s="10">
        <v>0.49591133118420117</v>
      </c>
      <c r="E37" s="10">
        <v>0.36601175095478455</v>
      </c>
      <c r="F37" s="10">
        <v>0.39817656776134219</v>
      </c>
      <c r="J37" s="1" t="s">
        <v>53</v>
      </c>
      <c r="L37" s="10">
        <f t="shared" si="2"/>
        <v>0.42003321663344262</v>
      </c>
      <c r="M37" s="10">
        <f t="shared" si="3"/>
        <v>3.9058759414004975E-2</v>
      </c>
    </row>
    <row r="38" spans="2:13" x14ac:dyDescent="0.25">
      <c r="B38" s="1" t="s">
        <v>54</v>
      </c>
      <c r="C38" s="10">
        <v>0.51352711122615124</v>
      </c>
      <c r="E38" s="10">
        <v>0.38893580615695378</v>
      </c>
      <c r="F38" s="10">
        <v>0.3391876040653713</v>
      </c>
      <c r="J38" s="1" t="s">
        <v>54</v>
      </c>
      <c r="L38" s="10">
        <f t="shared" si="2"/>
        <v>0.41388350714949212</v>
      </c>
      <c r="M38" s="10">
        <f t="shared" si="3"/>
        <v>5.1850286974055512E-2</v>
      </c>
    </row>
    <row r="39" spans="2:13" x14ac:dyDescent="0.25">
      <c r="B39" s="1" t="s">
        <v>55</v>
      </c>
      <c r="C39" s="10">
        <v>0.41465414599872463</v>
      </c>
      <c r="E39" s="10">
        <v>0.4001371381279849</v>
      </c>
      <c r="F39" s="10">
        <v>0.233131109326699</v>
      </c>
      <c r="J39" s="1" t="s">
        <v>55</v>
      </c>
      <c r="L39" s="10">
        <f t="shared" si="2"/>
        <v>0.34930746448446953</v>
      </c>
      <c r="M39" s="10">
        <f t="shared" si="3"/>
        <v>5.8239147780761502E-2</v>
      </c>
    </row>
    <row r="40" spans="2:13" x14ac:dyDescent="0.25">
      <c r="B40" s="1" t="s">
        <v>56</v>
      </c>
      <c r="C40" s="10">
        <v>0.34025621086450597</v>
      </c>
      <c r="E40" s="10">
        <v>0.35213503741583868</v>
      </c>
      <c r="F40" s="10">
        <v>0.21127318799141331</v>
      </c>
      <c r="J40" s="1" t="s">
        <v>56</v>
      </c>
      <c r="L40" s="10">
        <f t="shared" si="2"/>
        <v>0.30122147875725269</v>
      </c>
      <c r="M40" s="10">
        <f t="shared" si="3"/>
        <v>4.5104685229035532E-2</v>
      </c>
    </row>
    <row r="41" spans="2:13" x14ac:dyDescent="0.25">
      <c r="B41" s="1" t="s">
        <v>57</v>
      </c>
      <c r="C41" s="10">
        <v>0.36240263468205686</v>
      </c>
      <c r="E41" s="10">
        <v>0.31347482701350982</v>
      </c>
      <c r="F41" s="10">
        <v>0.22469273830103911</v>
      </c>
      <c r="J41" s="1" t="s">
        <v>57</v>
      </c>
      <c r="L41" s="10">
        <f t="shared" si="2"/>
        <v>0.30019006666553527</v>
      </c>
      <c r="M41" s="10">
        <f t="shared" si="3"/>
        <v>4.0304538757833054E-2</v>
      </c>
    </row>
    <row r="42" spans="2:13" x14ac:dyDescent="0.25">
      <c r="B42" s="1" t="s">
        <v>58</v>
      </c>
      <c r="C42" s="10">
        <v>0.3430140017656953</v>
      </c>
      <c r="E42" s="10">
        <v>0.39420978987620187</v>
      </c>
      <c r="F42" s="10">
        <v>0.22152619505969273</v>
      </c>
      <c r="J42" s="1" t="s">
        <v>58</v>
      </c>
      <c r="L42" s="10">
        <f t="shared" si="2"/>
        <v>0.31958332890052993</v>
      </c>
      <c r="M42" s="10">
        <f t="shared" si="3"/>
        <v>5.1207594823664805E-2</v>
      </c>
    </row>
    <row r="43" spans="2:13" x14ac:dyDescent="0.25">
      <c r="B43" s="1" t="s">
        <v>59</v>
      </c>
      <c r="C43" s="10">
        <v>0.29748719034080651</v>
      </c>
      <c r="E43" s="10">
        <v>0.32678479846552355</v>
      </c>
      <c r="F43" s="10">
        <v>0.19906953815504391</v>
      </c>
      <c r="J43" s="1" t="s">
        <v>59</v>
      </c>
      <c r="L43" s="10">
        <f t="shared" si="2"/>
        <v>0.27444717565379134</v>
      </c>
      <c r="M43" s="10">
        <f t="shared" si="3"/>
        <v>3.8626107909145301E-2</v>
      </c>
    </row>
    <row r="44" spans="2:13" x14ac:dyDescent="0.25">
      <c r="B44" s="1" t="s">
        <v>60</v>
      </c>
      <c r="C44" s="10">
        <v>0.32848035596182734</v>
      </c>
      <c r="E44" s="10">
        <v>0.33504264381161852</v>
      </c>
      <c r="F44" s="10">
        <v>0.19677448033438344</v>
      </c>
      <c r="J44" s="1" t="s">
        <v>60</v>
      </c>
      <c r="L44" s="10">
        <f t="shared" si="2"/>
        <v>0.28676582670260981</v>
      </c>
      <c r="M44" s="10">
        <f t="shared" si="3"/>
        <v>4.503553308714648E-2</v>
      </c>
    </row>
    <row r="45" spans="2:13" x14ac:dyDescent="0.25">
      <c r="B45" s="1" t="s">
        <v>61</v>
      </c>
      <c r="C45" s="10">
        <v>0.23291224116314008</v>
      </c>
      <c r="E45" s="10">
        <v>0.3374381092011316</v>
      </c>
      <c r="F45" s="10">
        <v>0.11806147085239085</v>
      </c>
      <c r="J45" s="1" t="s">
        <v>61</v>
      </c>
      <c r="L45" s="10">
        <f t="shared" si="2"/>
        <v>0.22947060707222086</v>
      </c>
      <c r="M45" s="10">
        <f t="shared" si="3"/>
        <v>6.3351956026656803E-2</v>
      </c>
    </row>
    <row r="46" spans="2:13" x14ac:dyDescent="0.25">
      <c r="B46" s="1" t="s">
        <v>62</v>
      </c>
      <c r="C46" s="10">
        <v>0.21899858374864839</v>
      </c>
      <c r="E46" s="10">
        <v>0.35007788867699152</v>
      </c>
      <c r="F46" s="10">
        <v>0.20029496748478337</v>
      </c>
      <c r="J46" s="1" t="s">
        <v>62</v>
      </c>
      <c r="L46" s="10">
        <f t="shared" si="2"/>
        <v>0.25645714663680774</v>
      </c>
      <c r="M46" s="10">
        <f t="shared" si="3"/>
        <v>4.7120727288008049E-2</v>
      </c>
    </row>
    <row r="47" spans="2:13" x14ac:dyDescent="0.25">
      <c r="B47" s="1" t="s">
        <v>63</v>
      </c>
      <c r="C47" s="10">
        <v>0.19142404539209407</v>
      </c>
      <c r="E47" s="10">
        <v>0.31578874602209561</v>
      </c>
      <c r="F47" s="10">
        <v>0.15911795127346623</v>
      </c>
      <c r="J47" s="1" t="s">
        <v>63</v>
      </c>
      <c r="L47" s="10">
        <f t="shared" si="2"/>
        <v>0.22211024756255196</v>
      </c>
      <c r="M47" s="10">
        <f t="shared" si="3"/>
        <v>4.7758652739674487E-2</v>
      </c>
    </row>
    <row r="48" spans="2:13" x14ac:dyDescent="0.25">
      <c r="B48" s="1" t="s">
        <v>64</v>
      </c>
      <c r="C48" s="10">
        <v>0.19017705673426352</v>
      </c>
      <c r="E48" s="10">
        <v>0.35530882350768894</v>
      </c>
      <c r="F48" s="10">
        <v>9.9405446462394173E-2</v>
      </c>
      <c r="J48" s="1" t="s">
        <v>64</v>
      </c>
      <c r="L48" s="10">
        <f t="shared" si="2"/>
        <v>0.21496377556811552</v>
      </c>
      <c r="M48" s="10">
        <f t="shared" si="3"/>
        <v>7.4905319501149648E-2</v>
      </c>
    </row>
    <row r="49" spans="2:13" x14ac:dyDescent="0.25">
      <c r="B49" s="1" t="s">
        <v>65</v>
      </c>
      <c r="C49" s="10">
        <v>0.21322359205752697</v>
      </c>
      <c r="E49" s="10">
        <v>0.30753957093785611</v>
      </c>
      <c r="F49" s="10">
        <v>0.12026919356482477</v>
      </c>
      <c r="J49" s="1" t="s">
        <v>65</v>
      </c>
      <c r="L49" s="10">
        <f t="shared" si="2"/>
        <v>0.21367745218673595</v>
      </c>
      <c r="M49" s="10">
        <f t="shared" si="3"/>
        <v>5.4060777686236502E-2</v>
      </c>
    </row>
    <row r="50" spans="2:13" x14ac:dyDescent="0.25">
      <c r="B50" s="1" t="s">
        <v>66</v>
      </c>
      <c r="C50" s="10">
        <v>0.16226925496506353</v>
      </c>
      <c r="E50" s="10">
        <v>0.3413547608157132</v>
      </c>
      <c r="F50" s="10">
        <v>0.1288199587032029</v>
      </c>
      <c r="J50" s="1" t="s">
        <v>66</v>
      </c>
      <c r="L50" s="10">
        <f t="shared" si="2"/>
        <v>0.21081465816132652</v>
      </c>
      <c r="M50" s="10">
        <f t="shared" si="3"/>
        <v>6.5980433099181765E-2</v>
      </c>
    </row>
    <row r="52" spans="2:13" x14ac:dyDescent="0.25">
      <c r="B52" s="1" t="s">
        <v>69</v>
      </c>
      <c r="C52" s="14">
        <v>0.30425827719206455</v>
      </c>
      <c r="E52" s="14">
        <v>0.36530643198487484</v>
      </c>
      <c r="F52" s="14">
        <v>0.39468195618939372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s="1" t="s">
        <v>0</v>
      </c>
      <c r="B1" s="10"/>
      <c r="C1" s="10">
        <v>129.23404135549893</v>
      </c>
      <c r="D1" s="10">
        <v>8.7901799342464955</v>
      </c>
      <c r="E1" s="10">
        <v>120.14822828665554</v>
      </c>
      <c r="F1" s="10">
        <v>2.3730416134499093</v>
      </c>
    </row>
    <row r="2" spans="1:6" x14ac:dyDescent="0.25">
      <c r="A2" s="1" t="s">
        <v>1</v>
      </c>
      <c r="B2" s="10"/>
      <c r="C2" s="10">
        <v>2.2140376742380083</v>
      </c>
      <c r="D2" s="10">
        <v>0.55324747442961342</v>
      </c>
      <c r="E2" s="10">
        <v>11.001300158842804</v>
      </c>
      <c r="F2" s="10">
        <v>4.4002530574157435</v>
      </c>
    </row>
    <row r="3" spans="1:6" x14ac:dyDescent="0.25">
      <c r="A3" s="1" t="s">
        <v>2</v>
      </c>
      <c r="B3" s="10"/>
      <c r="C3" s="10">
        <v>2.8443473150133731</v>
      </c>
      <c r="D3" s="10">
        <v>1.0041006371323566</v>
      </c>
      <c r="E3" s="10">
        <v>18.037089203560662</v>
      </c>
      <c r="F3" s="10">
        <v>8.233731555790877</v>
      </c>
    </row>
    <row r="4" spans="1:6" x14ac:dyDescent="0.25">
      <c r="A4" s="1" t="s">
        <v>3</v>
      </c>
      <c r="B4" s="10"/>
      <c r="C4" s="10">
        <v>0.69963467014607483</v>
      </c>
      <c r="D4" s="10">
        <v>0.65463309462366337</v>
      </c>
      <c r="E4" s="10">
        <v>28.543263922979531</v>
      </c>
      <c r="F4" s="10">
        <v>14.015090268456268</v>
      </c>
    </row>
    <row r="5" spans="1:6" x14ac:dyDescent="0.25">
      <c r="A5" s="1" t="s">
        <v>4</v>
      </c>
      <c r="B5" s="10"/>
      <c r="C5" s="10">
        <v>5.8199751106639296E-2</v>
      </c>
      <c r="D5" s="10">
        <v>1.2999559110742938E-2</v>
      </c>
      <c r="E5" s="10">
        <v>0.28620896284296976</v>
      </c>
      <c r="F5" s="10">
        <v>0.11441667192084508</v>
      </c>
    </row>
    <row r="6" spans="1:6" x14ac:dyDescent="0.25">
      <c r="A6" s="1" t="s">
        <v>5</v>
      </c>
      <c r="B6" s="10"/>
      <c r="C6" s="10">
        <v>69.866323506984656</v>
      </c>
      <c r="D6" s="10">
        <v>1.5126216478122356</v>
      </c>
      <c r="E6" s="10">
        <v>68.25167374236888</v>
      </c>
      <c r="F6" s="10">
        <v>3.2556816307266079</v>
      </c>
    </row>
    <row r="7" spans="1:6" x14ac:dyDescent="0.25">
      <c r="A7" s="1" t="s">
        <v>6</v>
      </c>
      <c r="B7" s="10"/>
      <c r="C7" s="10">
        <v>0.69988832894508013</v>
      </c>
      <c r="D7" s="10">
        <v>1.5062207526649007E-2</v>
      </c>
      <c r="E7" s="10">
        <v>0.68364678419105385</v>
      </c>
      <c r="F7" s="10">
        <v>3.2577727028916897E-2</v>
      </c>
    </row>
    <row r="8" spans="1:6" x14ac:dyDescent="0.25">
      <c r="A8" s="1" t="s">
        <v>7</v>
      </c>
      <c r="B8" s="10"/>
      <c r="C8" s="10">
        <v>79.754359258897964</v>
      </c>
      <c r="D8" s="10">
        <v>1.5382415006060888</v>
      </c>
      <c r="E8" s="10">
        <v>78.044302196145352</v>
      </c>
      <c r="F8" s="10">
        <v>2.8940269783219139</v>
      </c>
    </row>
    <row r="9" spans="1:6" x14ac:dyDescent="0.25">
      <c r="A9" s="1" t="s">
        <v>8</v>
      </c>
      <c r="B9" s="10"/>
      <c r="C9" s="10">
        <v>44.397881239202839</v>
      </c>
      <c r="D9" s="10">
        <v>2.7940271915712769</v>
      </c>
      <c r="E9" s="10">
        <v>41.747045907478643</v>
      </c>
      <c r="F9" s="10">
        <v>7.6757975137915366</v>
      </c>
    </row>
    <row r="10" spans="1:6" x14ac:dyDescent="0.25">
      <c r="A10" s="1" t="s">
        <v>9</v>
      </c>
      <c r="B10" s="10"/>
      <c r="C10" s="10">
        <v>-1.4508622129822701</v>
      </c>
      <c r="D10" s="10">
        <v>0.37370640317448989</v>
      </c>
      <c r="E10" s="10">
        <v>-0.45946690192297196</v>
      </c>
      <c r="F10" s="10">
        <v>8.228847125578248E-2</v>
      </c>
    </row>
    <row r="11" spans="1:6" x14ac:dyDescent="0.25">
      <c r="A11" s="1" t="s">
        <v>10</v>
      </c>
      <c r="B11" s="10"/>
      <c r="C11" s="10">
        <v>31.294523284384571</v>
      </c>
      <c r="D11" s="10">
        <v>8.8042370752149743</v>
      </c>
      <c r="E11" s="10">
        <v>48.209979652662632</v>
      </c>
      <c r="F11" s="10">
        <v>15.782340469466808</v>
      </c>
    </row>
    <row r="12" spans="1:6" x14ac:dyDescent="0.25">
      <c r="A12" s="1" t="s">
        <v>11</v>
      </c>
      <c r="B12" s="10"/>
      <c r="C12" s="10">
        <v>2.7940156753358996</v>
      </c>
      <c r="D12" s="10">
        <v>0.18210805935545518</v>
      </c>
      <c r="E12" s="10">
        <v>3.0303208027927133</v>
      </c>
      <c r="F12" s="10">
        <v>0.10366017108282247</v>
      </c>
    </row>
    <row r="13" spans="1:6" x14ac:dyDescent="0.25">
      <c r="A13" s="1" t="s">
        <v>12</v>
      </c>
      <c r="B13" s="10"/>
      <c r="C13" s="10">
        <v>1.0835767479542187</v>
      </c>
      <c r="D13" s="10">
        <v>0.76813406731958678</v>
      </c>
      <c r="E13" s="10">
        <v>70.939952977119177</v>
      </c>
      <c r="F13" s="10">
        <v>44.086844700921766</v>
      </c>
    </row>
    <row r="14" spans="1:6" x14ac:dyDescent="0.25">
      <c r="A14" s="1" t="s">
        <v>13</v>
      </c>
      <c r="B14" s="10"/>
      <c r="C14" s="10">
        <v>33.921470837426789</v>
      </c>
      <c r="D14" s="10">
        <v>9.8905222834034223</v>
      </c>
      <c r="E14" s="10">
        <v>41.552927055611953</v>
      </c>
      <c r="F14" s="10">
        <v>7.5899001097233194</v>
      </c>
    </row>
    <row r="15" spans="1:6" x14ac:dyDescent="0.25">
      <c r="A15" s="1" t="s">
        <v>14</v>
      </c>
      <c r="B15" s="10"/>
      <c r="C15" s="10">
        <v>1.6880608857434698</v>
      </c>
      <c r="D15" s="10">
        <v>0.37524849038953734</v>
      </c>
      <c r="E15" s="10">
        <v>1.1216304762653078</v>
      </c>
      <c r="F15" s="10">
        <v>0.45068163598020133</v>
      </c>
    </row>
    <row r="16" spans="1:6" x14ac:dyDescent="0.25">
      <c r="A16" s="1" t="s">
        <v>15</v>
      </c>
      <c r="B16" s="10"/>
      <c r="C16" s="10">
        <v>0.93670159740084058</v>
      </c>
      <c r="D16" s="10">
        <v>0.48018895065755596</v>
      </c>
      <c r="E16" s="10">
        <v>35.887903572090714</v>
      </c>
      <c r="F16" s="10">
        <v>17.745207554060912</v>
      </c>
    </row>
    <row r="17" spans="1:6" x14ac:dyDescent="0.25">
      <c r="A17" s="1" t="s">
        <v>16</v>
      </c>
      <c r="B17" s="10"/>
      <c r="C17" s="10">
        <v>1.3045420033099198</v>
      </c>
      <c r="D17" s="10">
        <v>0.51278465709692178</v>
      </c>
      <c r="E17" s="10">
        <v>1.3649626679065048</v>
      </c>
      <c r="F17" s="10">
        <v>0.77857271087147617</v>
      </c>
    </row>
    <row r="18" spans="1:6" x14ac:dyDescent="0.25">
      <c r="A18" s="1" t="s">
        <v>17</v>
      </c>
      <c r="B18" s="10"/>
      <c r="C18" s="10">
        <v>2.7486306805407055</v>
      </c>
      <c r="D18" s="10">
        <v>1.1033638509192174</v>
      </c>
      <c r="E18" s="10">
        <v>108.02300549124614</v>
      </c>
      <c r="F18" s="10">
        <v>60.644123607884325</v>
      </c>
    </row>
    <row r="19" spans="1:6" x14ac:dyDescent="0.25">
      <c r="A19" s="1" t="s">
        <v>18</v>
      </c>
      <c r="B19" s="10"/>
      <c r="C19" s="10">
        <v>21.451520536902347</v>
      </c>
      <c r="D19" s="10">
        <v>8.5040673892137644</v>
      </c>
      <c r="E19" s="10">
        <v>7.5928313409176349</v>
      </c>
      <c r="F19" s="10">
        <v>6.6824471672804204</v>
      </c>
    </row>
    <row r="20" spans="1:6" x14ac:dyDescent="0.25">
      <c r="A20" s="1" t="s">
        <v>19</v>
      </c>
      <c r="B20" s="10"/>
      <c r="C20" s="10">
        <v>0.47681133313412105</v>
      </c>
      <c r="D20" s="10">
        <v>0.30270572231925874</v>
      </c>
      <c r="E20" s="10">
        <v>1.0540804737931879</v>
      </c>
      <c r="F20" s="10">
        <v>0.43936795590118244</v>
      </c>
    </row>
    <row r="21" spans="1:6" x14ac:dyDescent="0.25">
      <c r="A21" s="1" t="s">
        <v>20</v>
      </c>
      <c r="B21" s="10"/>
      <c r="C21" s="10">
        <v>1.1997526443508766</v>
      </c>
      <c r="D21" s="10">
        <v>0.82012064872664869</v>
      </c>
      <c r="E21" s="10">
        <v>0.14932068281240438</v>
      </c>
      <c r="F21" s="10">
        <v>0.12277717252100728</v>
      </c>
    </row>
    <row r="22" spans="1:6" x14ac:dyDescent="0.25">
      <c r="A22" s="1" t="s">
        <v>21</v>
      </c>
      <c r="B22" s="10"/>
      <c r="C22" s="10">
        <v>2.0119476908292357</v>
      </c>
      <c r="D22" s="10">
        <v>0.71020844138646344</v>
      </c>
      <c r="E22" s="10">
        <v>12.758470437863172</v>
      </c>
      <c r="F22" s="10">
        <v>5.8240860274050279</v>
      </c>
    </row>
    <row r="23" spans="1:6" x14ac:dyDescent="0.25">
      <c r="A23" s="1" t="s">
        <v>22</v>
      </c>
      <c r="B23" s="10"/>
      <c r="C23" s="10">
        <v>2.3245364509875128</v>
      </c>
      <c r="D23" s="10">
        <v>0.458780688550116</v>
      </c>
      <c r="E23" s="10">
        <v>8.6184445392456386</v>
      </c>
      <c r="F23" s="10">
        <v>2.7192418680863115</v>
      </c>
    </row>
    <row r="24" spans="1:6" x14ac:dyDescent="0.25">
      <c r="A24" s="1" t="s">
        <v>23</v>
      </c>
      <c r="B24" s="10"/>
      <c r="C24" s="10">
        <v>0.3257752234263811</v>
      </c>
      <c r="D24" s="10">
        <v>4.8048247303198031E-2</v>
      </c>
      <c r="E24" s="10">
        <v>0.44979464471198938</v>
      </c>
      <c r="F24" s="10">
        <v>0.15148476087905813</v>
      </c>
    </row>
    <row r="25" spans="1:6" x14ac:dyDescent="0.25">
      <c r="A25" s="1" t="s">
        <v>24</v>
      </c>
      <c r="B25" s="10"/>
      <c r="C25" s="10">
        <v>0.5970760090352939</v>
      </c>
      <c r="D25" s="10">
        <v>0.13645658611035955</v>
      </c>
      <c r="E25" s="10">
        <v>0.39823696638787576</v>
      </c>
      <c r="F25" s="10">
        <v>0.17153223756123312</v>
      </c>
    </row>
    <row r="26" spans="1:6" x14ac:dyDescent="0.25">
      <c r="A26" s="1" t="s">
        <v>25</v>
      </c>
      <c r="B26" s="10"/>
      <c r="C26" s="10">
        <v>1.7351318865494669</v>
      </c>
      <c r="D26" s="10">
        <v>0.19573067569750727</v>
      </c>
      <c r="E26" s="10">
        <v>0.8540782236825587</v>
      </c>
      <c r="F26" s="10">
        <v>0.16148667841892089</v>
      </c>
    </row>
    <row r="27" spans="1:6" x14ac:dyDescent="0.25">
      <c r="A27" s="1" t="s">
        <v>26</v>
      </c>
      <c r="B27" s="10"/>
      <c r="C27" s="10">
        <v>0.53951344296694737</v>
      </c>
      <c r="D27" s="10">
        <v>0.13154075639782623</v>
      </c>
      <c r="E27" s="10">
        <v>0.22360465602310753</v>
      </c>
      <c r="F27" s="10">
        <v>5.7334958782735312E-2</v>
      </c>
    </row>
    <row r="28" spans="1:6" x14ac:dyDescent="0.25">
      <c r="A28" s="1" t="s">
        <v>47</v>
      </c>
      <c r="B28" s="10"/>
      <c r="C28" s="10">
        <v>1.7351318865494669</v>
      </c>
      <c r="D28" s="10">
        <v>0.19573067569750727</v>
      </c>
      <c r="E28" s="10">
        <v>0.8540782236825587</v>
      </c>
      <c r="F28" s="10">
        <v>0.16148667841892089</v>
      </c>
    </row>
    <row r="29" spans="1:6" x14ac:dyDescent="0.25">
      <c r="A29" s="1" t="s">
        <v>48</v>
      </c>
      <c r="B29" s="10"/>
      <c r="C29" s="10">
        <v>1.2490193376121563</v>
      </c>
      <c r="D29" s="10">
        <v>0.23737248347870077</v>
      </c>
      <c r="E29" s="10">
        <v>0.70331914015161079</v>
      </c>
      <c r="F29" s="10">
        <v>0.10863728531664221</v>
      </c>
    </row>
    <row r="30" spans="1:6" x14ac:dyDescent="0.25">
      <c r="A30" s="1" t="s">
        <v>49</v>
      </c>
      <c r="B30" s="10"/>
      <c r="C30" s="10">
        <v>0.96667785054806865</v>
      </c>
      <c r="D30" s="10">
        <v>0.21492371471498148</v>
      </c>
      <c r="E30" s="10">
        <v>0.63176577114323551</v>
      </c>
      <c r="F30" s="10">
        <v>9.9119890850154227E-2</v>
      </c>
    </row>
    <row r="31" spans="1:6" x14ac:dyDescent="0.25">
      <c r="A31" s="1" t="s">
        <v>50</v>
      </c>
      <c r="B31" s="10"/>
      <c r="C31" s="10">
        <v>0.85627118121511969</v>
      </c>
      <c r="D31" s="10">
        <v>0.21290126616514646</v>
      </c>
      <c r="E31" s="10">
        <v>0.57374810853864211</v>
      </c>
      <c r="F31" s="10">
        <v>8.1851437101574928E-2</v>
      </c>
    </row>
    <row r="32" spans="1:6" x14ac:dyDescent="0.25">
      <c r="A32" s="1" t="s">
        <v>51</v>
      </c>
      <c r="B32" s="10"/>
      <c r="C32" s="10">
        <v>0.7423385232508769</v>
      </c>
      <c r="D32" s="10">
        <v>0.1917337061425172</v>
      </c>
      <c r="E32" s="10">
        <v>0.4581932470286243</v>
      </c>
      <c r="F32" s="10">
        <v>6.1554185511505252E-2</v>
      </c>
    </row>
    <row r="33" spans="1:6" x14ac:dyDescent="0.25">
      <c r="A33" s="1" t="s">
        <v>52</v>
      </c>
      <c r="B33" s="10"/>
      <c r="C33" s="10">
        <v>0.72255121456182758</v>
      </c>
      <c r="D33" s="10">
        <v>0.2225555657922185</v>
      </c>
      <c r="E33" s="10">
        <v>0.43993327115767594</v>
      </c>
      <c r="F33" s="10">
        <v>5.4498624899258614E-2</v>
      </c>
    </row>
    <row r="34" spans="1:6" x14ac:dyDescent="0.25">
      <c r="A34" s="1" t="s">
        <v>53</v>
      </c>
      <c r="B34" s="10"/>
      <c r="C34" s="10">
        <v>0.6417858676264484</v>
      </c>
      <c r="D34" s="10">
        <v>0.17141458291497996</v>
      </c>
      <c r="E34" s="10">
        <v>0.42003321663344262</v>
      </c>
      <c r="F34" s="10">
        <v>3.9058759414004975E-2</v>
      </c>
    </row>
    <row r="35" spans="1:6" x14ac:dyDescent="0.25">
      <c r="A35" s="1" t="s">
        <v>54</v>
      </c>
      <c r="B35" s="10"/>
      <c r="C35" s="10">
        <v>0.59291296309140817</v>
      </c>
      <c r="D35" s="10">
        <v>0.17215695666718042</v>
      </c>
      <c r="E35" s="10">
        <v>0.41388350714949212</v>
      </c>
      <c r="F35" s="10">
        <v>5.1850286974055512E-2</v>
      </c>
    </row>
    <row r="36" spans="1:6" x14ac:dyDescent="0.25">
      <c r="A36" s="1" t="s">
        <v>55</v>
      </c>
      <c r="B36" s="10"/>
      <c r="C36" s="10">
        <v>0.56459837787078404</v>
      </c>
      <c r="D36" s="10">
        <v>0.15141555176291449</v>
      </c>
      <c r="E36" s="10">
        <v>0.34930746448446953</v>
      </c>
      <c r="F36" s="10">
        <v>5.8239147780761502E-2</v>
      </c>
    </row>
    <row r="37" spans="1:6" x14ac:dyDescent="0.25">
      <c r="A37" s="1" t="s">
        <v>56</v>
      </c>
      <c r="B37" s="10"/>
      <c r="C37" s="10">
        <v>0.58152447980850408</v>
      </c>
      <c r="D37" s="10">
        <v>0.1622571061201839</v>
      </c>
      <c r="E37" s="10">
        <v>0.30122147875725269</v>
      </c>
      <c r="F37" s="10">
        <v>4.5104685229035532E-2</v>
      </c>
    </row>
    <row r="38" spans="1:6" x14ac:dyDescent="0.25">
      <c r="A38" s="1" t="s">
        <v>57</v>
      </c>
      <c r="B38" s="10"/>
      <c r="C38" s="10">
        <v>0.5409217596589031</v>
      </c>
      <c r="D38" s="10">
        <v>0.15088944693377182</v>
      </c>
      <c r="E38" s="10">
        <v>0.30019006666553527</v>
      </c>
      <c r="F38" s="10">
        <v>4.0304538757833054E-2</v>
      </c>
    </row>
    <row r="39" spans="1:6" x14ac:dyDescent="0.25">
      <c r="A39" s="1" t="s">
        <v>58</v>
      </c>
      <c r="B39" s="10"/>
      <c r="C39" s="10">
        <v>0.56549829587616296</v>
      </c>
      <c r="D39" s="10">
        <v>0.15004676711611736</v>
      </c>
      <c r="E39" s="10">
        <v>0.31958332890052993</v>
      </c>
      <c r="F39" s="10">
        <v>5.1207594823664805E-2</v>
      </c>
    </row>
    <row r="40" spans="1:6" x14ac:dyDescent="0.25">
      <c r="A40" s="1" t="s">
        <v>59</v>
      </c>
      <c r="B40" s="10"/>
      <c r="C40" s="10">
        <v>0.56556435138154326</v>
      </c>
      <c r="D40" s="10">
        <v>0.16566317485657972</v>
      </c>
      <c r="E40" s="10">
        <v>0.27444717565379134</v>
      </c>
      <c r="F40" s="10">
        <v>3.8626107909145301E-2</v>
      </c>
    </row>
    <row r="41" spans="1:6" x14ac:dyDescent="0.25">
      <c r="A41" s="1" t="s">
        <v>60</v>
      </c>
      <c r="B41" s="10"/>
      <c r="C41" s="10">
        <v>0.51410105545466822</v>
      </c>
      <c r="D41" s="10">
        <v>0.13903971894664263</v>
      </c>
      <c r="E41" s="10">
        <v>0.28676582670260981</v>
      </c>
      <c r="F41" s="10">
        <v>4.503553308714648E-2</v>
      </c>
    </row>
    <row r="42" spans="1:6" x14ac:dyDescent="0.25">
      <c r="A42" s="1" t="s">
        <v>61</v>
      </c>
      <c r="B42" s="10"/>
      <c r="C42" s="10">
        <v>0.56397415546553253</v>
      </c>
      <c r="D42" s="10">
        <v>0.17117100193302531</v>
      </c>
      <c r="E42" s="10">
        <v>0.22947060707222086</v>
      </c>
      <c r="F42" s="10">
        <v>6.3351956026656803E-2</v>
      </c>
    </row>
    <row r="43" spans="1:6" x14ac:dyDescent="0.25">
      <c r="A43" s="1" t="s">
        <v>62</v>
      </c>
      <c r="B43" s="10"/>
      <c r="C43" s="10">
        <v>0.52986060676691626</v>
      </c>
      <c r="D43" s="10">
        <v>0.14048302382074571</v>
      </c>
      <c r="E43" s="10">
        <v>0.25645714663680774</v>
      </c>
      <c r="F43" s="10">
        <v>4.7120727288008049E-2</v>
      </c>
    </row>
    <row r="44" spans="1:6" x14ac:dyDescent="0.25">
      <c r="A44" s="1" t="s">
        <v>63</v>
      </c>
      <c r="B44" s="10"/>
      <c r="C44" s="10">
        <v>0.54572301358668973</v>
      </c>
      <c r="D44" s="10">
        <v>0.13026233081223698</v>
      </c>
      <c r="E44" s="10">
        <v>0.22211024756255196</v>
      </c>
      <c r="F44" s="10">
        <v>4.7758652739674487E-2</v>
      </c>
    </row>
    <row r="45" spans="1:6" x14ac:dyDescent="0.25">
      <c r="A45" s="1" t="s">
        <v>64</v>
      </c>
      <c r="B45" s="10"/>
      <c r="C45" s="10">
        <v>0.50613387651473163</v>
      </c>
      <c r="D45" s="10">
        <v>0.11698585975586816</v>
      </c>
      <c r="E45" s="10">
        <v>0.21496377556811552</v>
      </c>
      <c r="F45" s="10">
        <v>7.4905319501149648E-2</v>
      </c>
    </row>
    <row r="46" spans="1:6" x14ac:dyDescent="0.25">
      <c r="A46" s="1" t="s">
        <v>65</v>
      </c>
      <c r="B46" s="10"/>
      <c r="C46" s="10">
        <v>0.50972526150918385</v>
      </c>
      <c r="D46" s="10">
        <v>0.12977905192132508</v>
      </c>
      <c r="E46" s="10">
        <v>0.21367745218673595</v>
      </c>
      <c r="F46" s="10">
        <v>5.4060777686236502E-2</v>
      </c>
    </row>
    <row r="47" spans="1:6" x14ac:dyDescent="0.25">
      <c r="A47" s="1" t="s">
        <v>66</v>
      </c>
      <c r="B47" s="10"/>
      <c r="C47" s="10">
        <v>0.60612445645721513</v>
      </c>
      <c r="D47" s="10">
        <v>0.15066173647307238</v>
      </c>
      <c r="E47" s="10">
        <v>0.21081465816132652</v>
      </c>
      <c r="F47" s="10">
        <v>6.5980433099181765E-2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Young_ISO_50</vt:lpstr>
      <vt:lpstr>Aged_ISO_50</vt:lpstr>
      <vt:lpstr>Young vs. Old_50</vt:lpstr>
      <vt:lpstr>Young_ISO_Max</vt:lpstr>
      <vt:lpstr>Aged_ISO_Max</vt:lpstr>
      <vt:lpstr>Young vs. Old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Yaniv</dc:creator>
  <cp:lastModifiedBy>Moran Davoodi</cp:lastModifiedBy>
  <dcterms:created xsi:type="dcterms:W3CDTF">2020-11-16T13:20:25Z</dcterms:created>
  <dcterms:modified xsi:type="dcterms:W3CDTF">2021-03-10T16:41:21Z</dcterms:modified>
</cp:coreProperties>
</file>