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le\OneDrive\Área de Trabalho\Excel\"/>
    </mc:Choice>
  </mc:AlternateContent>
  <xr:revisionPtr revIDLastSave="0" documentId="13_ncr:1_{21CA4AC2-1958-4511-B96E-9F1E7C3406B7}" xr6:coauthVersionLast="47" xr6:coauthVersionMax="47" xr10:uidLastSave="{00000000-0000-0000-0000-000000000000}"/>
  <bookViews>
    <workbookView xWindow="-108" yWindow="-108" windowWidth="23256" windowHeight="12456" activeTab="3" xr2:uid="{B20FA0A7-6B8D-4DE0-807A-25B715AF2B76}"/>
  </bookViews>
  <sheets>
    <sheet name="Campanha eleitoral" sheetId="1" r:id="rId1"/>
    <sheet name="Sheet2" sheetId="2" r:id="rId2"/>
    <sheet name="PC Tech" sheetId="4" r:id="rId3"/>
    <sheet name="Exercício - Tectona" sheetId="5" r:id="rId4"/>
  </sheets>
  <definedNames>
    <definedName name="_xlnm._FilterDatabase" localSheetId="0" hidden="1">'Campanha eleitoral'!$A$1</definedName>
    <definedName name="solver_adj" localSheetId="0" hidden="1">'Campanha eleitoral'!$F$4,'Campanha eleitoral'!$E$4</definedName>
    <definedName name="solver_adj" localSheetId="3" hidden="1">'Exercício - Tectona'!$J$4:$K$4</definedName>
    <definedName name="solver_adj" localSheetId="2" hidden="1">'PC Tech'!$G$3,'PC Tech'!$H$3</definedName>
    <definedName name="solver_adj" localSheetId="1" hidden="1">Sheet2!$B$4,Sheet2!$C$4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eng" localSheetId="0" hidden="1">2</definedName>
    <definedName name="solver_eng" localSheetId="3" hidden="1">2</definedName>
    <definedName name="solver_eng" localSheetId="2" hidden="1">2</definedName>
    <definedName name="solver_eng" localSheetId="1" hidden="1">1</definedName>
    <definedName name="solver_est" localSheetId="0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lhs1" localSheetId="0" hidden="1">'Campanha eleitoral'!$E$15</definedName>
    <definedName name="solver_lhs1" localSheetId="3" hidden="1">'Exercício - Tectona'!$E$13</definedName>
    <definedName name="solver_lhs1" localSheetId="2" hidden="1">'PC Tech'!$F$18</definedName>
    <definedName name="solver_lhs1" localSheetId="1" hidden="1">Sheet2!$D$13</definedName>
    <definedName name="solver_lhs2" localSheetId="0" hidden="1">'Campanha eleitoral'!$E$16</definedName>
    <definedName name="solver_lhs2" localSheetId="3" hidden="1">'Exercício - Tectona'!$E$12</definedName>
    <definedName name="solver_lhs2" localSheetId="2" hidden="1">'PC Tech'!$F$19</definedName>
    <definedName name="solver_lhs2" localSheetId="1" hidden="1">Sheet2!$D$14</definedName>
    <definedName name="solver_lhs3" localSheetId="0" hidden="1">'Campanha eleitoral'!$E$17</definedName>
    <definedName name="solver_lhs3" localSheetId="2" hidden="1">'PC Tech'!$F$20</definedName>
    <definedName name="solver_lhs4" localSheetId="2" hidden="1">'PC Tech'!$F$21</definedName>
    <definedName name="solver_mip" localSheetId="0" hidden="1">2147483647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3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um" localSheetId="0" hidden="1">3</definedName>
    <definedName name="solver_num" localSheetId="3" hidden="1">2</definedName>
    <definedName name="solver_num" localSheetId="2" hidden="1">4</definedName>
    <definedName name="solver_num" localSheetId="1" hidden="1">2</definedName>
    <definedName name="solver_nwt" localSheetId="0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opt" localSheetId="0" hidden="1">'Campanha eleitoral'!$B$6</definedName>
    <definedName name="solver_opt" localSheetId="3" hidden="1">'Exercício - Tectona'!$C$2</definedName>
    <definedName name="solver_opt" localSheetId="2" hidden="1">'PC Tech'!$G$9</definedName>
    <definedName name="solver_opt" localSheetId="1" hidden="1">Sheet2!$B$9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3" hidden="1">1</definedName>
    <definedName name="solver_rbv" localSheetId="2" hidden="1">1</definedName>
    <definedName name="solver_rbv" localSheetId="1" hidden="1">1</definedName>
    <definedName name="solver_rel1" localSheetId="0" hidden="1">1</definedName>
    <definedName name="solver_rel1" localSheetId="3" hidden="1">1</definedName>
    <definedName name="solver_rel1" localSheetId="2" hidden="1">1</definedName>
    <definedName name="solver_rel1" localSheetId="1" hidden="1">1</definedName>
    <definedName name="solver_rel2" localSheetId="0" hidden="1">3</definedName>
    <definedName name="solver_rel2" localSheetId="3" hidden="1">1</definedName>
    <definedName name="solver_rel2" localSheetId="2" hidden="1">1</definedName>
    <definedName name="solver_rel2" localSheetId="1" hidden="1">1</definedName>
    <definedName name="solver_rel3" localSheetId="0" hidden="1">3</definedName>
    <definedName name="solver_rel3" localSheetId="2" hidden="1">1</definedName>
    <definedName name="solver_rel4" localSheetId="2" hidden="1">1</definedName>
    <definedName name="solver_rhs1" localSheetId="0" hidden="1">'Campanha eleitoral'!$G$15</definedName>
    <definedName name="solver_rhs1" localSheetId="3" hidden="1">'Exercício - Tectona'!$G$13</definedName>
    <definedName name="solver_rhs1" localSheetId="2" hidden="1">'PC Tech'!$H$18</definedName>
    <definedName name="solver_rhs1" localSheetId="1" hidden="1">Sheet2!$F$13</definedName>
    <definedName name="solver_rhs2" localSheetId="0" hidden="1">'Campanha eleitoral'!$G$16</definedName>
    <definedName name="solver_rhs2" localSheetId="3" hidden="1">'Exercício - Tectona'!$G$12</definedName>
    <definedName name="solver_rhs2" localSheetId="2" hidden="1">'PC Tech'!$H$19</definedName>
    <definedName name="solver_rhs2" localSheetId="1" hidden="1">Sheet2!$F$14</definedName>
    <definedName name="solver_rhs3" localSheetId="0" hidden="1">'Campanha eleitoral'!$G$17</definedName>
    <definedName name="solver_rhs3" localSheetId="2" hidden="1">'PC Tech'!$H$20</definedName>
    <definedName name="solver_rhs4" localSheetId="2" hidden="1">'PC Tech'!$H$21</definedName>
    <definedName name="solver_rlx" localSheetId="0" hidden="1">2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3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3" hidden="1">0.01</definedName>
    <definedName name="solver_tol" localSheetId="2" hidden="1">0.01</definedName>
    <definedName name="solver_tol" localSheetId="1" hidden="1">0.01</definedName>
    <definedName name="solver_typ" localSheetId="0" hidden="1">1</definedName>
    <definedName name="solver_typ" localSheetId="3" hidden="1">1</definedName>
    <definedName name="solver_typ" localSheetId="2" hidden="1">1</definedName>
    <definedName name="solver_typ" localSheetId="1" hidden="1">1</definedName>
    <definedName name="solver_val" localSheetId="0" hidden="1">0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3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5" l="1"/>
  <c r="C2" i="5"/>
  <c r="G13" i="5"/>
  <c r="C13" i="5"/>
  <c r="D13" i="5"/>
  <c r="D12" i="5"/>
  <c r="C12" i="5"/>
  <c r="E12" i="5" s="1"/>
  <c r="F21" i="4"/>
  <c r="F20" i="4"/>
  <c r="G12" i="5"/>
  <c r="C12" i="4"/>
  <c r="D12" i="4"/>
  <c r="D14" i="4" s="1"/>
  <c r="F18" i="4"/>
  <c r="F19" i="4"/>
  <c r="H21" i="4"/>
  <c r="H19" i="4"/>
  <c r="H18" i="4"/>
  <c r="H20" i="4"/>
  <c r="E16" i="1"/>
  <c r="E15" i="1"/>
  <c r="D15" i="1"/>
  <c r="C15" i="1"/>
  <c r="B6" i="1"/>
  <c r="C21" i="1" s="1"/>
  <c r="B9" i="2"/>
  <c r="B18" i="2" s="1"/>
  <c r="D14" i="2"/>
  <c r="D13" i="2"/>
  <c r="E17" i="1"/>
  <c r="G15" i="1"/>
  <c r="H13" i="5"/>
  <c r="H12" i="5"/>
  <c r="D2" i="5"/>
  <c r="E12" i="4"/>
  <c r="E14" i="4"/>
  <c r="H9" i="4"/>
  <c r="I19" i="4"/>
  <c r="I20" i="4"/>
  <c r="I21" i="4"/>
  <c r="I18" i="4"/>
  <c r="H15" i="1"/>
  <c r="H17" i="1"/>
  <c r="H16" i="1"/>
  <c r="C6" i="1"/>
  <c r="E13" i="5" l="1"/>
  <c r="C14" i="4"/>
  <c r="G9" i="4" s="1"/>
  <c r="G12" i="4" s="1"/>
</calcChain>
</file>

<file path=xl/sharedStrings.xml><?xml version="1.0" encoding="utf-8"?>
<sst xmlns="http://schemas.openxmlformats.org/spreadsheetml/2006/main" count="133" uniqueCount="87">
  <si>
    <t>Função objeto:</t>
  </si>
  <si>
    <t>Objetivo</t>
  </si>
  <si>
    <t>Pessoas atingidas</t>
  </si>
  <si>
    <t>Recurso</t>
  </si>
  <si>
    <t>Custo</t>
  </si>
  <si>
    <t>Alcance (pessoas)</t>
  </si>
  <si>
    <t>Rádio</t>
  </si>
  <si>
    <t>TV</t>
  </si>
  <si>
    <t>Anúncios</t>
  </si>
  <si>
    <t>Alcance Total:</t>
  </si>
  <si>
    <r>
      <t xml:space="preserve">Um candidato a prefeito alocou US$ 40.000 para publicidade de última hora nos dias anteriores à eleição. Serão usados dois tipos de anúncios: rádio e televisão. Cada anúncio de rádio custa US$ 200 e atinge cerca de 3.000 pessoas. Cada anúncio de televisão custa US$ 500 e atinge cerca de 7.000 pessoas.a prefeita em campanha gostaria de atingir o maior número possível de pessoas, mas estipulou que pelo menos 10 anúncios de cada tipo sejam usados. Além disso, o número de anúncios de rádio deve ser pelo menos igual ao número de anúncios de televisão.
1- Quantos anúncios de cada tipo devem ser usados? </t>
    </r>
    <r>
      <rPr>
        <sz val="11"/>
        <color rgb="FFFF0000"/>
        <rFont val="Calibri"/>
        <family val="2"/>
        <scheme val="minor"/>
      </rPr>
      <t>R: TV = 10 e Rádio = 175.</t>
    </r>
    <r>
      <rPr>
        <sz val="11"/>
        <color theme="1"/>
        <rFont val="Calibri"/>
        <family val="2"/>
        <scheme val="minor"/>
      </rPr>
      <t xml:space="preserve">
2. Quantas pessoas serão atingidas? </t>
    </r>
    <r>
      <rPr>
        <sz val="11"/>
        <color rgb="FFFF0000"/>
        <rFont val="Calibri"/>
        <family val="2"/>
        <scheme val="minor"/>
      </rPr>
      <t>R: 595.000 pessoas.</t>
    </r>
    <r>
      <rPr>
        <sz val="11"/>
        <color theme="1"/>
        <rFont val="Calibri"/>
        <family val="2"/>
        <scheme val="minor"/>
      </rPr>
      <t xml:space="preserve">
</t>
    </r>
  </si>
  <si>
    <t>Restrições</t>
  </si>
  <si>
    <t>Fórmula</t>
  </si>
  <si>
    <t>Sinal</t>
  </si>
  <si>
    <t>Restrição</t>
  </si>
  <si>
    <t>Despesas</t>
  </si>
  <si>
    <t>&lt;=</t>
  </si>
  <si>
    <t>Min TV</t>
  </si>
  <si>
    <t>Min Rádio</t>
  </si>
  <si>
    <t>&gt;=</t>
  </si>
  <si>
    <t>10 anúncios na TV e 175 no Rádio.</t>
  </si>
  <si>
    <t>Produtos:</t>
  </si>
  <si>
    <t>X</t>
  </si>
  <si>
    <t>Y</t>
  </si>
  <si>
    <t>Qtd.:</t>
  </si>
  <si>
    <t>Valor</t>
  </si>
  <si>
    <t>2X+Y&lt;=120</t>
  </si>
  <si>
    <t>2X+3Y&lt;=240</t>
  </si>
  <si>
    <t>Givens</t>
  </si>
  <si>
    <t>200R+500T&lt;=40000</t>
  </si>
  <si>
    <t>T&gt;=10</t>
  </si>
  <si>
    <t>R&gt;=T</t>
  </si>
  <si>
    <t>Equações</t>
  </si>
  <si>
    <t>Limite</t>
  </si>
  <si>
    <t>Tabela de Restrições:</t>
  </si>
  <si>
    <t>Quantidades</t>
  </si>
  <si>
    <t>30 unidades de X e 60 de Y.</t>
  </si>
  <si>
    <t>Lucro Máxmo</t>
  </si>
  <si>
    <t>Max. o lucro</t>
  </si>
  <si>
    <t>Objetivo:</t>
  </si>
  <si>
    <t>Dados</t>
  </si>
  <si>
    <t>Variáveis</t>
  </si>
  <si>
    <t>Nº de anúncios</t>
  </si>
  <si>
    <t>pessoas.</t>
  </si>
  <si>
    <t xml:space="preserve">Basic </t>
  </si>
  <si>
    <t>XP</t>
  </si>
  <si>
    <t>Basic</t>
  </si>
  <si>
    <t>B &lt;= 600</t>
  </si>
  <si>
    <t>Quantidade</t>
  </si>
  <si>
    <t>XP &lt;= 1200</t>
  </si>
  <si>
    <t>Horas</t>
  </si>
  <si>
    <t>Montagem</t>
  </si>
  <si>
    <t>Teste</t>
  </si>
  <si>
    <t>horas montagem</t>
  </si>
  <si>
    <t>horas teste</t>
  </si>
  <si>
    <t>Mão de obra</t>
  </si>
  <si>
    <t>Horas disp.</t>
  </si>
  <si>
    <t>Valor p/ h</t>
  </si>
  <si>
    <t>Lucro</t>
  </si>
  <si>
    <t>Preço unitário</t>
  </si>
  <si>
    <t>Lucro Total</t>
  </si>
  <si>
    <t>Máx. de vendas</t>
  </si>
  <si>
    <t>Função objeto</t>
  </si>
  <si>
    <t>Lucro unitário</t>
  </si>
  <si>
    <t>560 Basics e 1200 XPs.</t>
  </si>
  <si>
    <t xml:space="preserve"> Qtd. a ser montada e testada:</t>
  </si>
  <si>
    <t>Max. Basic</t>
  </si>
  <si>
    <t>Max. h mont.</t>
  </si>
  <si>
    <t>Max. h testes</t>
  </si>
  <si>
    <t>Custo peças</t>
  </si>
  <si>
    <t>Custo Toral un.</t>
  </si>
  <si>
    <t>Valores unitários</t>
  </si>
  <si>
    <t>Produção</t>
  </si>
  <si>
    <t>Variáveis:</t>
  </si>
  <si>
    <t>Bancos</t>
  </si>
  <si>
    <t>Mesas</t>
  </si>
  <si>
    <t>Material disp.</t>
  </si>
  <si>
    <t>Material</t>
  </si>
  <si>
    <t>Max. Horas</t>
  </si>
  <si>
    <t>Max o lucro</t>
  </si>
  <si>
    <t>Max. Material</t>
  </si>
  <si>
    <t>4b+ 6m &lt;= 1250</t>
  </si>
  <si>
    <t>5B + 6XP &lt;= 10000</t>
  </si>
  <si>
    <t>1B + 2XP &lt;= 3000</t>
  </si>
  <si>
    <t>9b+36m &lt;= 3600</t>
  </si>
  <si>
    <t>260 bancos e 35 mesas.</t>
  </si>
  <si>
    <t>Max. 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</si>
</sst>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409]* #,##0_ ;_-[$$-409]* \-#,##0\ ;_-[$$-409]* &quot;-&quot;??_ ;_-@_ "/>
    <numFmt numFmtId="165" formatCode="_-* #,##0_-;\-* #,##0_-;_-* &quot;-&quot;??_-;_-@_-"/>
    <numFmt numFmtId="166" formatCode="_-* #,##0.0000_-;\-* #,##0.00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rgb="FF1F1F1F"/>
      <name val="Source Sans Pro"/>
      <family val="2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0" borderId="30" applyNumberFormat="0" applyFill="0" applyAlignment="0" applyProtection="0"/>
    <xf numFmtId="0" fontId="9" fillId="8" borderId="1" applyNumberFormat="0" applyAlignment="0" applyProtection="0"/>
    <xf numFmtId="0" fontId="3" fillId="9" borderId="31" applyNumberFormat="0" applyAlignment="0" applyProtection="0"/>
    <xf numFmtId="0" fontId="1" fillId="10" borderId="0" applyNumberFormat="0" applyBorder="0" applyAlignment="0" applyProtection="0"/>
  </cellStyleXfs>
  <cellXfs count="126">
    <xf numFmtId="0" fontId="0" fillId="0" borderId="0" xfId="0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0" xfId="0" applyAlignment="1">
      <alignment horizontal="left"/>
    </xf>
    <xf numFmtId="164" fontId="0" fillId="0" borderId="14" xfId="0" applyNumberForma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7" fillId="0" borderId="0" xfId="0" applyFont="1"/>
    <xf numFmtId="0" fontId="3" fillId="3" borderId="16" xfId="3" applyFont="1" applyBorder="1" applyAlignment="1">
      <alignment horizontal="center"/>
    </xf>
    <xf numFmtId="0" fontId="3" fillId="3" borderId="2" xfId="3" applyFont="1" applyBorder="1" applyAlignment="1">
      <alignment horizontal="center"/>
    </xf>
    <xf numFmtId="0" fontId="5" fillId="0" borderId="14" xfId="0" applyFont="1" applyBorder="1"/>
    <xf numFmtId="0" fontId="7" fillId="0" borderId="0" xfId="0" applyFont="1" applyAlignment="1">
      <alignment horizontal="left"/>
    </xf>
    <xf numFmtId="164" fontId="5" fillId="7" borderId="0" xfId="0" applyNumberFormat="1" applyFont="1" applyFill="1" applyAlignment="1">
      <alignment horizontal="center"/>
    </xf>
    <xf numFmtId="0" fontId="0" fillId="0" borderId="18" xfId="0" applyBorder="1" applyAlignment="1">
      <alignment horizontal="center"/>
    </xf>
    <xf numFmtId="0" fontId="5" fillId="6" borderId="18" xfId="6" applyFont="1" applyBorder="1" applyAlignment="1">
      <alignment horizontal="left"/>
    </xf>
    <xf numFmtId="0" fontId="5" fillId="6" borderId="14" xfId="6" applyFont="1" applyBorder="1" applyAlignment="1">
      <alignment horizontal="left"/>
    </xf>
    <xf numFmtId="1" fontId="1" fillId="4" borderId="14" xfId="4" applyNumberFormat="1" applyBorder="1" applyAlignment="1">
      <alignment horizontal="center"/>
    </xf>
    <xf numFmtId="164" fontId="5" fillId="5" borderId="2" xfId="5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65" fontId="5" fillId="5" borderId="9" xfId="1" applyNumberFormat="1" applyFont="1" applyFill="1" applyBorder="1"/>
    <xf numFmtId="0" fontId="5" fillId="5" borderId="10" xfId="5" applyFont="1" applyBorder="1"/>
    <xf numFmtId="0" fontId="1" fillId="4" borderId="21" xfId="4" applyBorder="1" applyAlignment="1">
      <alignment horizontal="center"/>
    </xf>
    <xf numFmtId="0" fontId="1" fillId="4" borderId="22" xfId="4" applyBorder="1" applyAlignment="1">
      <alignment horizontal="center"/>
    </xf>
    <xf numFmtId="166" fontId="5" fillId="7" borderId="0" xfId="1" applyNumberFormat="1" applyFont="1" applyFill="1"/>
    <xf numFmtId="164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5" fillId="6" borderId="27" xfId="6" applyFont="1" applyBorder="1" applyAlignment="1">
      <alignment horizontal="left"/>
    </xf>
    <xf numFmtId="0" fontId="5" fillId="6" borderId="28" xfId="6" applyFont="1" applyBorder="1" applyAlignment="1">
      <alignment horizontal="left"/>
    </xf>
    <xf numFmtId="0" fontId="5" fillId="6" borderId="29" xfId="6" applyFont="1" applyBorder="1" applyAlignment="1">
      <alignment horizontal="left"/>
    </xf>
    <xf numFmtId="0" fontId="5" fillId="5" borderId="17" xfId="5" applyFont="1" applyBorder="1" applyAlignment="1">
      <alignment horizontal="right"/>
    </xf>
    <xf numFmtId="0" fontId="5" fillId="5" borderId="15" xfId="5" applyFont="1" applyBorder="1" applyAlignment="1">
      <alignment horizontal="right"/>
    </xf>
    <xf numFmtId="0" fontId="2" fillId="2" borderId="19" xfId="2" applyBorder="1" applyAlignment="1">
      <alignment horizontal="center"/>
    </xf>
    <xf numFmtId="0" fontId="2" fillId="2" borderId="20" xfId="2" applyBorder="1" applyAlignment="1">
      <alignment horizontal="center"/>
    </xf>
    <xf numFmtId="0" fontId="2" fillId="2" borderId="21" xfId="2" applyBorder="1" applyAlignment="1">
      <alignment horizontal="center"/>
    </xf>
    <xf numFmtId="0" fontId="3" fillId="3" borderId="11" xfId="3" applyFont="1" applyBorder="1" applyAlignment="1">
      <alignment horizontal="center"/>
    </xf>
    <xf numFmtId="0" fontId="3" fillId="3" borderId="12" xfId="3" applyFont="1" applyBorder="1" applyAlignment="1">
      <alignment horizontal="center"/>
    </xf>
    <xf numFmtId="0" fontId="3" fillId="3" borderId="13" xfId="3" applyFont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4" xfId="0" applyNumberFormat="1" applyBorder="1" applyAlignment="1">
      <alignment horizontal="center"/>
    </xf>
    <xf numFmtId="164" fontId="0" fillId="0" borderId="14" xfId="0" applyNumberFormat="1" applyBorder="1"/>
    <xf numFmtId="165" fontId="0" fillId="0" borderId="14" xfId="1" applyNumberFormat="1" applyFont="1" applyBorder="1"/>
    <xf numFmtId="0" fontId="5" fillId="0" borderId="18" xfId="0" applyFont="1" applyBorder="1"/>
    <xf numFmtId="0" fontId="5" fillId="0" borderId="25" xfId="0" applyFont="1" applyBorder="1"/>
    <xf numFmtId="0" fontId="5" fillId="0" borderId="33" xfId="0" applyFont="1" applyBorder="1"/>
    <xf numFmtId="165" fontId="0" fillId="0" borderId="22" xfId="1" applyNumberFormat="1" applyFont="1" applyBorder="1"/>
    <xf numFmtId="0" fontId="5" fillId="0" borderId="34" xfId="0" applyFont="1" applyBorder="1"/>
    <xf numFmtId="164" fontId="0" fillId="0" borderId="35" xfId="0" applyNumberFormat="1" applyBorder="1"/>
    <xf numFmtId="164" fontId="0" fillId="0" borderId="23" xfId="0" applyNumberFormat="1" applyBorder="1"/>
    <xf numFmtId="164" fontId="0" fillId="0" borderId="22" xfId="0" applyNumberFormat="1" applyBorder="1"/>
    <xf numFmtId="0" fontId="0" fillId="0" borderId="22" xfId="0" applyBorder="1"/>
    <xf numFmtId="0" fontId="0" fillId="0" borderId="0" xfId="0" applyBorder="1"/>
    <xf numFmtId="0" fontId="0" fillId="0" borderId="14" xfId="0" applyFill="1" applyBorder="1"/>
    <xf numFmtId="0" fontId="5" fillId="0" borderId="2" xfId="0" applyFont="1" applyBorder="1"/>
    <xf numFmtId="0" fontId="5" fillId="0" borderId="0" xfId="0" applyFont="1" applyBorder="1"/>
    <xf numFmtId="164" fontId="0" fillId="0" borderId="0" xfId="0" applyNumberFormat="1" applyBorder="1"/>
    <xf numFmtId="0" fontId="0" fillId="0" borderId="33" xfId="0" applyBorder="1"/>
    <xf numFmtId="0" fontId="5" fillId="0" borderId="22" xfId="0" applyFon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4" xfId="0" applyBorder="1"/>
    <xf numFmtId="0" fontId="0" fillId="0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3" xfId="0" applyNumberFormat="1" applyBorder="1" applyAlignment="1">
      <alignment horizontal="center" vertical="center"/>
    </xf>
    <xf numFmtId="0" fontId="5" fillId="0" borderId="32" xfId="0" applyFont="1" applyBorder="1"/>
    <xf numFmtId="0" fontId="5" fillId="0" borderId="1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2" fillId="2" borderId="11" xfId="2" applyBorder="1" applyAlignment="1">
      <alignment horizontal="center"/>
    </xf>
    <xf numFmtId="0" fontId="2" fillId="2" borderId="12" xfId="2" applyBorder="1" applyAlignment="1">
      <alignment horizontal="center"/>
    </xf>
    <xf numFmtId="0" fontId="2" fillId="2" borderId="13" xfId="2" applyBorder="1" applyAlignment="1">
      <alignment horizontal="center"/>
    </xf>
    <xf numFmtId="0" fontId="3" fillId="3" borderId="2" xfId="3" applyFont="1" applyBorder="1"/>
    <xf numFmtId="0" fontId="5" fillId="0" borderId="0" xfId="0" applyFont="1" applyBorder="1" applyAlignment="1">
      <alignment horizontal="center"/>
    </xf>
    <xf numFmtId="0" fontId="0" fillId="0" borderId="22" xfId="1" applyNumberFormat="1" applyFont="1" applyBorder="1" applyAlignment="1">
      <alignment horizontal="center"/>
    </xf>
    <xf numFmtId="0" fontId="5" fillId="5" borderId="17" xfId="5" applyFont="1" applyBorder="1" applyAlignment="1">
      <alignment horizontal="center"/>
    </xf>
    <xf numFmtId="0" fontId="5" fillId="5" borderId="15" xfId="5" applyFont="1" applyBorder="1" applyAlignment="1">
      <alignment horizontal="center"/>
    </xf>
    <xf numFmtId="164" fontId="5" fillId="5" borderId="9" xfId="1" applyNumberFormat="1" applyFont="1" applyFill="1" applyBorder="1"/>
    <xf numFmtId="0" fontId="5" fillId="10" borderId="33" xfId="10" applyFont="1" applyBorder="1"/>
    <xf numFmtId="0" fontId="0" fillId="0" borderId="22" xfId="0" applyFill="1" applyBorder="1"/>
    <xf numFmtId="0" fontId="5" fillId="10" borderId="34" xfId="10" applyFont="1" applyBorder="1"/>
    <xf numFmtId="0" fontId="3" fillId="3" borderId="32" xfId="3" applyFont="1" applyBorder="1" applyAlignment="1">
      <alignment horizontal="center"/>
    </xf>
    <xf numFmtId="0" fontId="3" fillId="3" borderId="18" xfId="3" applyFont="1" applyBorder="1" applyAlignment="1">
      <alignment horizontal="center"/>
    </xf>
    <xf numFmtId="0" fontId="3" fillId="3" borderId="25" xfId="3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6" xfId="0" applyBorder="1"/>
    <xf numFmtId="0" fontId="10" fillId="0" borderId="14" xfId="0" applyFont="1" applyBorder="1" applyAlignment="1">
      <alignment horizontal="center"/>
    </xf>
    <xf numFmtId="0" fontId="3" fillId="3" borderId="36" xfId="3" applyFont="1" applyBorder="1" applyAlignment="1">
      <alignment horizontal="center"/>
    </xf>
    <xf numFmtId="0" fontId="3" fillId="3" borderId="37" xfId="3" applyFont="1" applyBorder="1" applyAlignment="1">
      <alignment horizontal="center"/>
    </xf>
    <xf numFmtId="0" fontId="3" fillId="3" borderId="38" xfId="3" applyFont="1" applyBorder="1" applyAlignment="1">
      <alignment horizontal="center"/>
    </xf>
    <xf numFmtId="164" fontId="3" fillId="9" borderId="41" xfId="9" applyNumberFormat="1" applyBorder="1"/>
    <xf numFmtId="0" fontId="5" fillId="0" borderId="0" xfId="0" applyFont="1" applyFill="1" applyBorder="1" applyAlignment="1">
      <alignment horizontal="center"/>
    </xf>
    <xf numFmtId="1" fontId="9" fillId="8" borderId="35" xfId="8" applyNumberFormat="1" applyBorder="1"/>
    <xf numFmtId="0" fontId="9" fillId="8" borderId="23" xfId="8" applyBorder="1"/>
    <xf numFmtId="0" fontId="0" fillId="0" borderId="23" xfId="1" applyNumberFormat="1" applyFont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8" xfId="0" applyBorder="1"/>
    <xf numFmtId="0" fontId="5" fillId="10" borderId="36" xfId="10" applyFont="1" applyBorder="1"/>
    <xf numFmtId="0" fontId="8" fillId="0" borderId="44" xfId="7" applyBorder="1" applyAlignment="1">
      <alignment horizontal="center"/>
    </xf>
    <xf numFmtId="0" fontId="8" fillId="0" borderId="45" xfId="7" applyBorder="1" applyAlignment="1">
      <alignment horizontal="center"/>
    </xf>
    <xf numFmtId="0" fontId="8" fillId="0" borderId="46" xfId="7" applyBorder="1" applyAlignment="1">
      <alignment horizontal="center"/>
    </xf>
    <xf numFmtId="0" fontId="9" fillId="8" borderId="43" xfId="8" applyBorder="1" applyAlignment="1">
      <alignment horizontal="center"/>
    </xf>
    <xf numFmtId="0" fontId="9" fillId="8" borderId="42" xfId="8" applyBorder="1" applyAlignment="1">
      <alignment horizontal="center"/>
    </xf>
    <xf numFmtId="0" fontId="0" fillId="0" borderId="38" xfId="0" applyBorder="1" applyAlignment="1">
      <alignment horizontal="center"/>
    </xf>
    <xf numFmtId="0" fontId="5" fillId="0" borderId="0" xfId="0" applyFont="1" applyAlignment="1">
      <alignment horizontal="center"/>
    </xf>
    <xf numFmtId="164" fontId="11" fillId="11" borderId="0" xfId="0" applyNumberFormat="1" applyFont="1" applyFill="1"/>
  </cellXfs>
  <cellStyles count="11">
    <cellStyle name="20% - Accent2" xfId="4" builtinId="34"/>
    <cellStyle name="40% - Accent2" xfId="5" builtinId="35"/>
    <cellStyle name="40% - Accent3" xfId="10" builtinId="39"/>
    <cellStyle name="60% - Accent2" xfId="6" builtinId="36"/>
    <cellStyle name="Accent2" xfId="3" builtinId="33"/>
    <cellStyle name="Calculation" xfId="2" builtinId="22"/>
    <cellStyle name="Check Cell" xfId="9" builtinId="23"/>
    <cellStyle name="Comma" xfId="1" builtinId="3"/>
    <cellStyle name="Heading 1" xfId="7" builtinId="16"/>
    <cellStyle name="Input" xfId="8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</xdr:row>
      <xdr:rowOff>22860</xdr:rowOff>
    </xdr:from>
    <xdr:to>
      <xdr:col>1</xdr:col>
      <xdr:colOff>175260</xdr:colOff>
      <xdr:row>2</xdr:row>
      <xdr:rowOff>175260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1B540399-B77E-6C5F-C125-8F5E4C39F1FE}"/>
            </a:ext>
          </a:extLst>
        </xdr:cNvPr>
        <xdr:cNvSpPr/>
      </xdr:nvSpPr>
      <xdr:spPr>
        <a:xfrm flipH="1">
          <a:off x="1021080" y="403860"/>
          <a:ext cx="129540" cy="152400"/>
        </a:xfrm>
        <a:prstGeom prst="upArrow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AA24-8925-4E6B-A30F-56CDB9E32A6A}">
  <dimension ref="A1:S21"/>
  <sheetViews>
    <sheetView workbookViewId="0">
      <selection activeCell="B20" sqref="B20:D21"/>
    </sheetView>
  </sheetViews>
  <sheetFormatPr defaultRowHeight="14.4" x14ac:dyDescent="0.3"/>
  <cols>
    <col min="1" max="1" width="14.21875" customWidth="1"/>
    <col min="2" max="2" width="17.77734375" customWidth="1"/>
    <col min="3" max="3" width="24.88671875" bestFit="1" customWidth="1"/>
    <col min="4" max="4" width="15.77734375" bestFit="1" customWidth="1"/>
    <col min="5" max="5" width="12.5546875" bestFit="1" customWidth="1"/>
    <col min="7" max="7" width="16.21875" bestFit="1" customWidth="1"/>
    <col min="8" max="8" width="11" bestFit="1" customWidth="1"/>
  </cols>
  <sheetData>
    <row r="1" spans="1:19" ht="15" customHeight="1" thickBot="1" x14ac:dyDescent="0.35">
      <c r="A1" s="1"/>
      <c r="L1" s="46" t="s">
        <v>10</v>
      </c>
      <c r="M1" s="47"/>
      <c r="N1" s="47"/>
      <c r="O1" s="47"/>
      <c r="P1" s="47"/>
      <c r="Q1" s="47"/>
      <c r="R1" s="47"/>
      <c r="S1" s="48"/>
    </row>
    <row r="2" spans="1:19" ht="15" thickBot="1" x14ac:dyDescent="0.35">
      <c r="D2" s="43" t="s">
        <v>40</v>
      </c>
      <c r="E2" s="44"/>
      <c r="F2" s="45"/>
      <c r="L2" s="49"/>
      <c r="M2" s="50"/>
      <c r="N2" s="50"/>
      <c r="O2" s="50"/>
      <c r="P2" s="50"/>
      <c r="Q2" s="50"/>
      <c r="R2" s="50"/>
      <c r="S2" s="51"/>
    </row>
    <row r="3" spans="1:19" x14ac:dyDescent="0.3">
      <c r="A3" s="1" t="s">
        <v>1</v>
      </c>
      <c r="B3" s="2" t="s">
        <v>2</v>
      </c>
      <c r="D3" s="35" t="s">
        <v>41</v>
      </c>
      <c r="E3" s="31" t="s">
        <v>6</v>
      </c>
      <c r="F3" s="32" t="s">
        <v>7</v>
      </c>
      <c r="L3" s="49"/>
      <c r="M3" s="50"/>
      <c r="N3" s="50"/>
      <c r="O3" s="50"/>
      <c r="P3" s="50"/>
      <c r="Q3" s="50"/>
      <c r="R3" s="50"/>
      <c r="S3" s="51"/>
    </row>
    <row r="4" spans="1:19" x14ac:dyDescent="0.3">
      <c r="A4" s="1" t="s">
        <v>3</v>
      </c>
      <c r="B4" s="4">
        <v>40000</v>
      </c>
      <c r="D4" s="36" t="s">
        <v>42</v>
      </c>
      <c r="E4" s="26">
        <v>175</v>
      </c>
      <c r="F4" s="27">
        <v>10.000000000000007</v>
      </c>
      <c r="L4" s="49"/>
      <c r="M4" s="50"/>
      <c r="N4" s="50"/>
      <c r="O4" s="50"/>
      <c r="P4" s="50"/>
      <c r="Q4" s="50"/>
      <c r="R4" s="50"/>
      <c r="S4" s="51"/>
    </row>
    <row r="5" spans="1:19" x14ac:dyDescent="0.3">
      <c r="D5" s="36" t="s">
        <v>4</v>
      </c>
      <c r="E5" s="33">
        <v>200</v>
      </c>
      <c r="F5" s="29">
        <v>500</v>
      </c>
      <c r="L5" s="49"/>
      <c r="M5" s="50"/>
      <c r="N5" s="50"/>
      <c r="O5" s="50"/>
      <c r="P5" s="50"/>
      <c r="Q5" s="50"/>
      <c r="R5" s="50"/>
      <c r="S5" s="51"/>
    </row>
    <row r="6" spans="1:19" ht="15" thickBot="1" x14ac:dyDescent="0.35">
      <c r="A6" s="11" t="s">
        <v>0</v>
      </c>
      <c r="B6" s="28">
        <f>SUMPRODUCT(E4:F4,E6:F6)</f>
        <v>595000</v>
      </c>
      <c r="C6" t="str">
        <f ca="1">_xlfn.FORMULATEXT(B6)</f>
        <v>=SUMPRODUCT(E4:F4;E6:F6)</v>
      </c>
      <c r="D6" s="37" t="s">
        <v>5</v>
      </c>
      <c r="E6" s="34">
        <v>3000</v>
      </c>
      <c r="F6" s="30">
        <v>7000</v>
      </c>
      <c r="L6" s="49"/>
      <c r="M6" s="50"/>
      <c r="N6" s="50"/>
      <c r="O6" s="50"/>
      <c r="P6" s="50"/>
      <c r="Q6" s="50"/>
      <c r="R6" s="50"/>
      <c r="S6" s="51"/>
    </row>
    <row r="7" spans="1:19" x14ac:dyDescent="0.3">
      <c r="C7" s="4"/>
      <c r="L7" s="49"/>
      <c r="M7" s="50"/>
      <c r="N7" s="50"/>
      <c r="O7" s="50"/>
      <c r="P7" s="50"/>
      <c r="Q7" s="50"/>
      <c r="R7" s="50"/>
      <c r="S7" s="51"/>
    </row>
    <row r="8" spans="1:19" x14ac:dyDescent="0.3">
      <c r="L8" s="49"/>
      <c r="M8" s="50"/>
      <c r="N8" s="50"/>
      <c r="O8" s="50"/>
      <c r="P8" s="50"/>
      <c r="Q8" s="50"/>
      <c r="R8" s="50"/>
      <c r="S8" s="51"/>
    </row>
    <row r="9" spans="1:19" x14ac:dyDescent="0.3">
      <c r="L9" s="49"/>
      <c r="M9" s="50"/>
      <c r="N9" s="50"/>
      <c r="O9" s="50"/>
      <c r="P9" s="50"/>
      <c r="Q9" s="50"/>
      <c r="R9" s="50"/>
      <c r="S9" s="51"/>
    </row>
    <row r="10" spans="1:19" x14ac:dyDescent="0.3">
      <c r="L10" s="49"/>
      <c r="M10" s="50"/>
      <c r="N10" s="50"/>
      <c r="O10" s="50"/>
      <c r="P10" s="50"/>
      <c r="Q10" s="50"/>
      <c r="R10" s="50"/>
      <c r="S10" s="51"/>
    </row>
    <row r="11" spans="1:19" x14ac:dyDescent="0.3">
      <c r="L11" s="49"/>
      <c r="M11" s="50"/>
      <c r="N11" s="50"/>
      <c r="O11" s="50"/>
      <c r="P11" s="50"/>
      <c r="Q11" s="50"/>
      <c r="R11" s="50"/>
      <c r="S11" s="51"/>
    </row>
    <row r="12" spans="1:19" x14ac:dyDescent="0.3">
      <c r="L12" s="49"/>
      <c r="M12" s="50"/>
      <c r="N12" s="50"/>
      <c r="O12" s="50"/>
      <c r="P12" s="50"/>
      <c r="Q12" s="50"/>
      <c r="R12" s="50"/>
      <c r="S12" s="51"/>
    </row>
    <row r="13" spans="1:19" ht="15" thickBot="1" x14ac:dyDescent="0.35">
      <c r="A13" s="40" t="s">
        <v>34</v>
      </c>
      <c r="B13" s="41"/>
      <c r="C13" s="41"/>
      <c r="D13" s="41"/>
      <c r="E13" s="41"/>
      <c r="F13" s="41"/>
      <c r="G13" s="42"/>
      <c r="L13" s="52"/>
      <c r="M13" s="53"/>
      <c r="N13" s="53"/>
      <c r="O13" s="53"/>
      <c r="P13" s="53"/>
      <c r="Q13" s="53"/>
      <c r="R13" s="53"/>
      <c r="S13" s="54"/>
    </row>
    <row r="14" spans="1:19" x14ac:dyDescent="0.3">
      <c r="A14" s="14" t="s">
        <v>11</v>
      </c>
      <c r="B14" s="10" t="s">
        <v>32</v>
      </c>
      <c r="C14" s="10" t="s">
        <v>6</v>
      </c>
      <c r="D14" s="10" t="s">
        <v>7</v>
      </c>
      <c r="E14" s="10" t="s">
        <v>12</v>
      </c>
      <c r="F14" s="10" t="s">
        <v>13</v>
      </c>
      <c r="G14" s="10" t="s">
        <v>33</v>
      </c>
    </row>
    <row r="15" spans="1:19" x14ac:dyDescent="0.3">
      <c r="A15" s="6" t="s">
        <v>15</v>
      </c>
      <c r="B15" s="7" t="s">
        <v>29</v>
      </c>
      <c r="C15" s="9">
        <f>E5</f>
        <v>200</v>
      </c>
      <c r="D15" s="9">
        <f>F5</f>
        <v>500</v>
      </c>
      <c r="E15" s="7">
        <f>SUMPRODUCT(C15:D15,$E$4:$F$4)</f>
        <v>40000</v>
      </c>
      <c r="F15" s="7" t="s">
        <v>16</v>
      </c>
      <c r="G15" s="9">
        <f>B4</f>
        <v>40000</v>
      </c>
      <c r="H15" t="str">
        <f ca="1">_xlfn.FORMULATEXT(E15)</f>
        <v>=SUMPRODUCT(C15:D15;$E$4:$F$4)</v>
      </c>
    </row>
    <row r="16" spans="1:19" x14ac:dyDescent="0.3">
      <c r="A16" s="6" t="s">
        <v>17</v>
      </c>
      <c r="B16" s="7" t="s">
        <v>30</v>
      </c>
      <c r="C16" s="7">
        <v>0</v>
      </c>
      <c r="D16" s="7">
        <v>1</v>
      </c>
      <c r="E16" s="7">
        <f>SUMPRODUCT(C16:D16,$E$4:$F$4)</f>
        <v>10.000000000000007</v>
      </c>
      <c r="F16" s="9" t="s">
        <v>19</v>
      </c>
      <c r="G16" s="7">
        <v>10</v>
      </c>
      <c r="H16" t="str">
        <f ca="1">_xlfn.FORMULATEXT(E16)</f>
        <v>=SUMPRODUCT(C16:D16;$E$4:$F$4)</v>
      </c>
    </row>
    <row r="17" spans="1:8" x14ac:dyDescent="0.3">
      <c r="A17" s="6" t="s">
        <v>18</v>
      </c>
      <c r="B17" s="7" t="s">
        <v>31</v>
      </c>
      <c r="C17" s="7">
        <v>1</v>
      </c>
      <c r="D17" s="7">
        <v>-1</v>
      </c>
      <c r="E17" s="7">
        <f>SUMPRODUCT(C17:D17,$E$4:$F$4)</f>
        <v>165</v>
      </c>
      <c r="F17" s="7" t="s">
        <v>19</v>
      </c>
      <c r="G17" s="7">
        <v>0</v>
      </c>
      <c r="H17" t="str">
        <f ca="1">_xlfn.FORMULATEXT(E17)</f>
        <v>=SUMPRODUCT(C17:D17;$E$4:$F$4)</v>
      </c>
    </row>
    <row r="19" spans="1:8" ht="15" thickBot="1" x14ac:dyDescent="0.35"/>
    <row r="20" spans="1:8" ht="15" thickBot="1" x14ac:dyDescent="0.35">
      <c r="B20" s="13" t="s">
        <v>8</v>
      </c>
      <c r="C20" s="38" t="s">
        <v>20</v>
      </c>
      <c r="D20" s="39"/>
    </row>
    <row r="21" spans="1:8" ht="15" thickBot="1" x14ac:dyDescent="0.35">
      <c r="B21" s="12" t="s">
        <v>9</v>
      </c>
      <c r="C21" s="24">
        <f>B6</f>
        <v>595000</v>
      </c>
      <c r="D21" s="25" t="s">
        <v>43</v>
      </c>
    </row>
  </sheetData>
  <mergeCells count="4">
    <mergeCell ref="C20:D20"/>
    <mergeCell ref="A13:G13"/>
    <mergeCell ref="D2:F2"/>
    <mergeCell ref="L1:S13"/>
  </mergeCells>
  <conditionalFormatting sqref="B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9289-8039-4CB8-88EB-4CAB760EEE88}">
  <dimension ref="A1:F18"/>
  <sheetViews>
    <sheetView workbookViewId="0">
      <selection activeCell="A12" sqref="A12"/>
    </sheetView>
  </sheetViews>
  <sheetFormatPr defaultRowHeight="14.4" x14ac:dyDescent="0.3"/>
  <cols>
    <col min="1" max="1" width="18.77734375" bestFit="1" customWidth="1"/>
    <col min="2" max="3" width="12" bestFit="1" customWidth="1"/>
  </cols>
  <sheetData>
    <row r="1" spans="1:6" ht="15" thickBot="1" x14ac:dyDescent="0.35"/>
    <row r="2" spans="1:6" ht="15" thickBot="1" x14ac:dyDescent="0.35">
      <c r="A2" s="43" t="s">
        <v>28</v>
      </c>
      <c r="B2" s="44"/>
      <c r="C2" s="45"/>
    </row>
    <row r="3" spans="1:6" x14ac:dyDescent="0.3">
      <c r="A3" s="18" t="s">
        <v>21</v>
      </c>
      <c r="B3" s="17" t="s">
        <v>22</v>
      </c>
      <c r="C3" s="17" t="s">
        <v>23</v>
      </c>
    </row>
    <row r="4" spans="1:6" x14ac:dyDescent="0.3">
      <c r="A4" s="19" t="s">
        <v>24</v>
      </c>
      <c r="B4" s="20">
        <v>30.00000078231097</v>
      </c>
      <c r="C4" s="20">
        <v>59.99999843537806</v>
      </c>
    </row>
    <row r="5" spans="1:6" x14ac:dyDescent="0.3">
      <c r="A5" s="19" t="s">
        <v>25</v>
      </c>
      <c r="B5" s="9">
        <v>5</v>
      </c>
      <c r="C5" s="9">
        <v>6</v>
      </c>
    </row>
    <row r="6" spans="1:6" x14ac:dyDescent="0.3">
      <c r="A6" s="8"/>
      <c r="B6" s="5"/>
      <c r="C6" s="5"/>
    </row>
    <row r="7" spans="1:6" x14ac:dyDescent="0.3">
      <c r="A7" s="23" t="s">
        <v>39</v>
      </c>
      <c r="B7" s="5" t="s">
        <v>38</v>
      </c>
      <c r="C7" s="5"/>
    </row>
    <row r="8" spans="1:6" x14ac:dyDescent="0.3">
      <c r="A8" s="22"/>
      <c r="B8" s="5"/>
      <c r="C8" s="5"/>
    </row>
    <row r="9" spans="1:6" x14ac:dyDescent="0.3">
      <c r="A9" s="15" t="s">
        <v>0</v>
      </c>
      <c r="B9" s="16">
        <f>SUMPRODUCT(B4:C4,B5:C5)</f>
        <v>509.99999452382315</v>
      </c>
      <c r="C9" s="3"/>
    </row>
    <row r="12" spans="1:6" x14ac:dyDescent="0.3">
      <c r="A12" s="10" t="s">
        <v>11</v>
      </c>
      <c r="B12" s="10" t="s">
        <v>22</v>
      </c>
      <c r="C12" s="10" t="s">
        <v>23</v>
      </c>
      <c r="D12" s="10" t="s">
        <v>12</v>
      </c>
      <c r="E12" s="10" t="s">
        <v>13</v>
      </c>
      <c r="F12" s="10" t="s">
        <v>14</v>
      </c>
    </row>
    <row r="13" spans="1:6" x14ac:dyDescent="0.3">
      <c r="A13" s="10" t="s">
        <v>26</v>
      </c>
      <c r="B13" s="7">
        <v>2</v>
      </c>
      <c r="C13" s="7">
        <v>1</v>
      </c>
      <c r="D13" s="7">
        <f>SUMPRODUCT($B$4:$C$4,B13:C13)</f>
        <v>120</v>
      </c>
      <c r="E13" s="7" t="s">
        <v>16</v>
      </c>
      <c r="F13" s="7">
        <v>120</v>
      </c>
    </row>
    <row r="14" spans="1:6" x14ac:dyDescent="0.3">
      <c r="A14" s="10" t="s">
        <v>27</v>
      </c>
      <c r="B14" s="7">
        <v>2</v>
      </c>
      <c r="C14" s="7">
        <v>3</v>
      </c>
      <c r="D14" s="7">
        <f>SUMPRODUCT($B$4:$C$4,B14:C14)</f>
        <v>239.99999687075609</v>
      </c>
      <c r="E14" s="7" t="s">
        <v>16</v>
      </c>
      <c r="F14" s="7">
        <v>240</v>
      </c>
    </row>
    <row r="16" spans="1:6" ht="15" thickBot="1" x14ac:dyDescent="0.35"/>
    <row r="17" spans="1:3" ht="15" thickBot="1" x14ac:dyDescent="0.35">
      <c r="A17" s="13" t="s">
        <v>35</v>
      </c>
      <c r="B17" s="38" t="s">
        <v>36</v>
      </c>
      <c r="C17" s="39"/>
    </row>
    <row r="18" spans="1:3" ht="15" thickBot="1" x14ac:dyDescent="0.35">
      <c r="A18" s="12" t="s">
        <v>37</v>
      </c>
      <c r="B18" s="21">
        <f>B9</f>
        <v>509.99999452382315</v>
      </c>
    </row>
  </sheetData>
  <mergeCells count="2">
    <mergeCell ref="A2:C2"/>
    <mergeCell ref="B17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04C7-36E6-4831-93FB-62720930C2C1}">
  <dimension ref="B1:I21"/>
  <sheetViews>
    <sheetView workbookViewId="0">
      <selection activeCell="G7" sqref="G7"/>
    </sheetView>
  </sheetViews>
  <sheetFormatPr defaultRowHeight="14.4" x14ac:dyDescent="0.3"/>
  <cols>
    <col min="1" max="1" width="8.77734375" customWidth="1"/>
    <col min="2" max="2" width="13.88671875" customWidth="1"/>
    <col min="3" max="3" width="19.88671875" bestFit="1" customWidth="1"/>
    <col min="5" max="5" width="23.44140625" bestFit="1" customWidth="1"/>
    <col min="6" max="6" width="26.6640625" bestFit="1" customWidth="1"/>
    <col min="7" max="7" width="12.21875" bestFit="1" customWidth="1"/>
    <col min="8" max="8" width="13.88671875" customWidth="1"/>
    <col min="9" max="9" width="13" customWidth="1"/>
    <col min="10" max="10" width="13.6640625" customWidth="1"/>
    <col min="11" max="11" width="11.21875" bestFit="1" customWidth="1"/>
    <col min="12" max="12" width="11.44140625" customWidth="1"/>
  </cols>
  <sheetData>
    <row r="1" spans="2:9" ht="15" thickBot="1" x14ac:dyDescent="0.35">
      <c r="B1" s="43" t="s">
        <v>55</v>
      </c>
      <c r="C1" s="44"/>
      <c r="D1" s="45"/>
      <c r="F1" s="103" t="s">
        <v>72</v>
      </c>
      <c r="G1" s="104"/>
      <c r="H1" s="105"/>
    </row>
    <row r="2" spans="2:9" x14ac:dyDescent="0.3">
      <c r="B2" s="101"/>
      <c r="C2" s="81" t="s">
        <v>51</v>
      </c>
      <c r="D2" s="82" t="s">
        <v>52</v>
      </c>
      <c r="F2" s="72"/>
      <c r="G2" s="102" t="s">
        <v>44</v>
      </c>
      <c r="H2" s="73" t="s">
        <v>45</v>
      </c>
    </row>
    <row r="3" spans="2:9" ht="15" thickBot="1" x14ac:dyDescent="0.35">
      <c r="B3" s="60" t="s">
        <v>56</v>
      </c>
      <c r="C3" s="57">
        <v>10000</v>
      </c>
      <c r="D3" s="61">
        <v>3000</v>
      </c>
      <c r="F3" s="62" t="s">
        <v>48</v>
      </c>
      <c r="G3" s="108">
        <v>560</v>
      </c>
      <c r="H3" s="109">
        <v>1200</v>
      </c>
    </row>
    <row r="4" spans="2:9" ht="15" thickBot="1" x14ac:dyDescent="0.35">
      <c r="B4" s="62" t="s">
        <v>57</v>
      </c>
      <c r="C4" s="63">
        <v>11</v>
      </c>
      <c r="D4" s="64">
        <v>15</v>
      </c>
    </row>
    <row r="5" spans="2:9" ht="15" thickBot="1" x14ac:dyDescent="0.35"/>
    <row r="6" spans="2:9" ht="15" thickBot="1" x14ac:dyDescent="0.35">
      <c r="B6" s="98" t="s">
        <v>71</v>
      </c>
      <c r="C6" s="99"/>
      <c r="D6" s="100"/>
      <c r="F6" s="70"/>
      <c r="G6" s="71"/>
      <c r="H6" s="71"/>
      <c r="I6" s="71"/>
    </row>
    <row r="7" spans="2:9" x14ac:dyDescent="0.3">
      <c r="B7" s="95" t="s">
        <v>41</v>
      </c>
      <c r="C7" s="96" t="s">
        <v>46</v>
      </c>
      <c r="D7" s="97" t="s">
        <v>45</v>
      </c>
      <c r="F7" s="23" t="s">
        <v>39</v>
      </c>
      <c r="G7" s="1" t="s">
        <v>38</v>
      </c>
      <c r="H7" s="71"/>
      <c r="I7" s="71"/>
    </row>
    <row r="8" spans="2:9" ht="15" thickBot="1" x14ac:dyDescent="0.35">
      <c r="B8" s="92" t="s">
        <v>61</v>
      </c>
      <c r="C8" s="68">
        <v>600</v>
      </c>
      <c r="D8" s="93">
        <v>1200</v>
      </c>
    </row>
    <row r="9" spans="2:9" ht="15.6" thickTop="1" thickBot="1" x14ac:dyDescent="0.35">
      <c r="B9" s="92" t="s">
        <v>53</v>
      </c>
      <c r="C9" s="6">
        <v>5</v>
      </c>
      <c r="D9" s="66">
        <v>6</v>
      </c>
      <c r="E9" s="4"/>
      <c r="F9" s="86" t="s">
        <v>62</v>
      </c>
      <c r="G9" s="106">
        <f>SUMPRODUCT(G3:H3,C14:D14)</f>
        <v>199600</v>
      </c>
      <c r="H9" t="str">
        <f ca="1">_xlfn.FORMULATEXT(G9)</f>
        <v>=SUMPRODUCT(G3:H3;C14:D14)</v>
      </c>
    </row>
    <row r="10" spans="2:9" ht="15" thickBot="1" x14ac:dyDescent="0.35">
      <c r="B10" s="92" t="s">
        <v>54</v>
      </c>
      <c r="C10" s="6">
        <v>1</v>
      </c>
      <c r="D10" s="66">
        <v>2</v>
      </c>
      <c r="E10" s="4"/>
    </row>
    <row r="11" spans="2:9" ht="15" thickBot="1" x14ac:dyDescent="0.35">
      <c r="B11" s="92" t="s">
        <v>69</v>
      </c>
      <c r="C11" s="56">
        <v>150</v>
      </c>
      <c r="D11" s="65">
        <v>225</v>
      </c>
      <c r="E11" s="67"/>
      <c r="F11" s="13" t="s">
        <v>65</v>
      </c>
      <c r="G11" s="89" t="s">
        <v>64</v>
      </c>
      <c r="H11" s="90"/>
    </row>
    <row r="12" spans="2:9" ht="15" thickBot="1" x14ac:dyDescent="0.35">
      <c r="B12" s="92" t="s">
        <v>70</v>
      </c>
      <c r="C12" s="56">
        <f>SUM(C9*C4,C10*D4,C11)</f>
        <v>220</v>
      </c>
      <c r="D12" s="65">
        <f>SUM(D9*C4,D10*D4,D11)</f>
        <v>321</v>
      </c>
      <c r="E12" t="str">
        <f ca="1">_xlfn.FORMULATEXT(D12)</f>
        <v>=SUM(D9*C4;D10*D4;D11)</v>
      </c>
      <c r="F12" s="12" t="s">
        <v>60</v>
      </c>
      <c r="G12" s="91">
        <f>G9</f>
        <v>199600</v>
      </c>
      <c r="H12" s="25"/>
    </row>
    <row r="13" spans="2:9" x14ac:dyDescent="0.3">
      <c r="B13" s="92" t="s">
        <v>59</v>
      </c>
      <c r="C13" s="56">
        <v>300</v>
      </c>
      <c r="D13" s="65">
        <v>450</v>
      </c>
    </row>
    <row r="14" spans="2:9" ht="15" thickBot="1" x14ac:dyDescent="0.35">
      <c r="B14" s="94" t="s">
        <v>63</v>
      </c>
      <c r="C14" s="63">
        <f>C13-C12</f>
        <v>80</v>
      </c>
      <c r="D14" s="64">
        <f>D13-D12</f>
        <v>129</v>
      </c>
      <c r="E14" t="str">
        <f ca="1">_xlfn.FORMULATEXT(D14)</f>
        <v>=D13-D12</v>
      </c>
    </row>
    <row r="15" spans="2:9" ht="15" thickBot="1" x14ac:dyDescent="0.35"/>
    <row r="16" spans="2:9" ht="15" thickBot="1" x14ac:dyDescent="0.35">
      <c r="B16" s="83" t="s">
        <v>34</v>
      </c>
      <c r="C16" s="84"/>
      <c r="D16" s="84"/>
      <c r="E16" s="84"/>
      <c r="F16" s="84"/>
      <c r="G16" s="84"/>
      <c r="H16" s="85"/>
    </row>
    <row r="17" spans="2:9" x14ac:dyDescent="0.3">
      <c r="B17" s="80" t="s">
        <v>11</v>
      </c>
      <c r="C17" s="81" t="s">
        <v>32</v>
      </c>
      <c r="D17" s="81" t="s">
        <v>46</v>
      </c>
      <c r="E17" s="81" t="s">
        <v>45</v>
      </c>
      <c r="F17" s="81" t="s">
        <v>12</v>
      </c>
      <c r="G17" s="81" t="s">
        <v>13</v>
      </c>
      <c r="H17" s="82" t="s">
        <v>33</v>
      </c>
      <c r="I17" s="87"/>
    </row>
    <row r="18" spans="2:9" x14ac:dyDescent="0.3">
      <c r="B18" s="72" t="s">
        <v>66</v>
      </c>
      <c r="C18" s="7" t="s">
        <v>47</v>
      </c>
      <c r="D18" s="55">
        <v>1</v>
      </c>
      <c r="E18" s="55">
        <v>0</v>
      </c>
      <c r="F18" s="7">
        <f>SUMPRODUCT(G3:H3,D18:E18)</f>
        <v>560</v>
      </c>
      <c r="G18" s="7" t="s">
        <v>16</v>
      </c>
      <c r="H18" s="74">
        <f>C8</f>
        <v>600</v>
      </c>
      <c r="I18" t="str">
        <f ca="1">_xlfn.FORMULATEXT(F18)</f>
        <v>=SUMPRODUCT(G3:H3;D18:E18)</v>
      </c>
    </row>
    <row r="19" spans="2:9" x14ac:dyDescent="0.3">
      <c r="B19" s="72" t="s">
        <v>86</v>
      </c>
      <c r="C19" s="7" t="s">
        <v>49</v>
      </c>
      <c r="D19" s="7">
        <v>0</v>
      </c>
      <c r="E19" s="7">
        <v>1</v>
      </c>
      <c r="F19" s="7">
        <f>SUMPRODUCT($G$3:$H$3,D19:E19)</f>
        <v>1200</v>
      </c>
      <c r="G19" s="9" t="s">
        <v>16</v>
      </c>
      <c r="H19" s="75">
        <f>D8</f>
        <v>1200</v>
      </c>
      <c r="I19" t="str">
        <f ca="1">_xlfn.FORMULATEXT(F19)</f>
        <v>=SUMPRODUCT($G$3:$H$3;D19:E19)</v>
      </c>
    </row>
    <row r="20" spans="2:9" x14ac:dyDescent="0.3">
      <c r="B20" s="72" t="s">
        <v>67</v>
      </c>
      <c r="C20" s="7" t="s">
        <v>82</v>
      </c>
      <c r="D20" s="7">
        <v>5</v>
      </c>
      <c r="E20" s="7">
        <v>6</v>
      </c>
      <c r="F20" s="7">
        <f>SUMPRODUCT(D20:E20,G3:H3)</f>
        <v>10000</v>
      </c>
      <c r="G20" s="7" t="s">
        <v>16</v>
      </c>
      <c r="H20" s="88">
        <f>C3</f>
        <v>10000</v>
      </c>
      <c r="I20" t="str">
        <f ca="1">_xlfn.FORMULATEXT(F20)</f>
        <v>=SUMPRODUCT(D20:E20;G3:H3)</v>
      </c>
    </row>
    <row r="21" spans="2:9" ht="15" thickBot="1" x14ac:dyDescent="0.35">
      <c r="B21" s="76" t="s">
        <v>68</v>
      </c>
      <c r="C21" s="77" t="s">
        <v>83</v>
      </c>
      <c r="D21" s="77">
        <v>1</v>
      </c>
      <c r="E21" s="77">
        <v>2</v>
      </c>
      <c r="F21" s="78">
        <f>SUMPRODUCT(D21:E21,G3:H3)</f>
        <v>2960</v>
      </c>
      <c r="G21" s="78" t="s">
        <v>16</v>
      </c>
      <c r="H21" s="79">
        <f>D3</f>
        <v>3000</v>
      </c>
      <c r="I21" t="str">
        <f ca="1">_xlfn.FORMULATEXT(F21)</f>
        <v>=SUMPRODUCT(D21:E21;G3:H3)</v>
      </c>
    </row>
  </sheetData>
  <mergeCells count="5">
    <mergeCell ref="B16:H16"/>
    <mergeCell ref="F1:H1"/>
    <mergeCell ref="B1:D1"/>
    <mergeCell ref="G11:H11"/>
    <mergeCell ref="B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8DA7-7181-46A3-9E43-E446EFDD6A6C}">
  <dimension ref="A1:K13"/>
  <sheetViews>
    <sheetView tabSelected="1" workbookViewId="0">
      <selection activeCell="K17" sqref="K17"/>
    </sheetView>
  </sheetViews>
  <sheetFormatPr defaultRowHeight="14.4" x14ac:dyDescent="0.3"/>
  <cols>
    <col min="1" max="1" width="12.109375" bestFit="1" customWidth="1"/>
    <col min="2" max="2" width="19.88671875" bestFit="1" customWidth="1"/>
    <col min="3" max="3" width="10.21875" customWidth="1"/>
    <col min="9" max="9" width="13.21875" bestFit="1" customWidth="1"/>
    <col min="11" max="11" width="11.109375" customWidth="1"/>
  </cols>
  <sheetData>
    <row r="1" spans="1:11" ht="15" thickBot="1" x14ac:dyDescent="0.35">
      <c r="B1" s="124" t="s">
        <v>39</v>
      </c>
      <c r="C1" s="1" t="s">
        <v>79</v>
      </c>
    </row>
    <row r="2" spans="1:11" ht="20.399999999999999" thickBot="1" x14ac:dyDescent="0.45">
      <c r="B2" s="107" t="s">
        <v>62</v>
      </c>
      <c r="C2" s="125">
        <f>SUMPRODUCT(J4:K4,E8:F8)</f>
        <v>3820</v>
      </c>
      <c r="D2" t="str">
        <f ca="1">_xlfn.FORMULATEXT(C2)</f>
        <v>=SUMPRODUCT(J4:K4;E8:F8)</v>
      </c>
      <c r="I2" s="118" t="s">
        <v>72</v>
      </c>
      <c r="J2" s="119"/>
      <c r="K2" s="120"/>
    </row>
    <row r="3" spans="1:11" ht="15.6" thickTop="1" thickBot="1" x14ac:dyDescent="0.35">
      <c r="I3" s="116"/>
      <c r="J3" s="58" t="s">
        <v>74</v>
      </c>
      <c r="K3" s="59" t="s">
        <v>75</v>
      </c>
    </row>
    <row r="4" spans="1:11" ht="15" thickBot="1" x14ac:dyDescent="0.35">
      <c r="I4" s="69" t="s">
        <v>48</v>
      </c>
      <c r="J4" s="121">
        <v>260</v>
      </c>
      <c r="K4" s="122">
        <v>35</v>
      </c>
    </row>
    <row r="5" spans="1:11" ht="15" thickBot="1" x14ac:dyDescent="0.35">
      <c r="A5" s="117" t="s">
        <v>56</v>
      </c>
      <c r="B5" s="123">
        <v>1250</v>
      </c>
      <c r="D5" s="117" t="s">
        <v>73</v>
      </c>
      <c r="E5" s="111" t="s">
        <v>74</v>
      </c>
      <c r="F5" s="112" t="s">
        <v>75</v>
      </c>
    </row>
    <row r="6" spans="1:11" ht="15" thickBot="1" x14ac:dyDescent="0.35">
      <c r="A6" s="94" t="s">
        <v>76</v>
      </c>
      <c r="B6" s="30">
        <v>3600</v>
      </c>
      <c r="D6" s="92" t="s">
        <v>50</v>
      </c>
      <c r="E6" s="67">
        <v>4</v>
      </c>
      <c r="F6" s="113">
        <v>6</v>
      </c>
      <c r="I6" s="13" t="s">
        <v>35</v>
      </c>
      <c r="J6" s="89" t="s">
        <v>85</v>
      </c>
      <c r="K6" s="90"/>
    </row>
    <row r="7" spans="1:11" ht="15" thickBot="1" x14ac:dyDescent="0.35">
      <c r="D7" s="92" t="s">
        <v>77</v>
      </c>
      <c r="E7" s="67">
        <v>9</v>
      </c>
      <c r="F7" s="113">
        <v>36</v>
      </c>
      <c r="I7" s="12" t="s">
        <v>60</v>
      </c>
      <c r="J7" s="91">
        <f>C2</f>
        <v>3820</v>
      </c>
      <c r="K7" s="25"/>
    </row>
    <row r="8" spans="1:11" ht="15" thickBot="1" x14ac:dyDescent="0.35">
      <c r="D8" s="94" t="s">
        <v>58</v>
      </c>
      <c r="E8" s="114">
        <v>12</v>
      </c>
      <c r="F8" s="115">
        <v>20</v>
      </c>
    </row>
    <row r="9" spans="1:11" ht="15" thickBot="1" x14ac:dyDescent="0.35"/>
    <row r="10" spans="1:11" ht="15" thickBot="1" x14ac:dyDescent="0.35">
      <c r="A10" s="83" t="s">
        <v>34</v>
      </c>
      <c r="B10" s="84"/>
      <c r="C10" s="84"/>
      <c r="D10" s="84"/>
      <c r="E10" s="84"/>
      <c r="F10" s="84"/>
      <c r="G10" s="85"/>
    </row>
    <row r="11" spans="1:11" x14ac:dyDescent="0.3">
      <c r="A11" s="80" t="s">
        <v>11</v>
      </c>
      <c r="B11" s="81" t="s">
        <v>32</v>
      </c>
      <c r="C11" s="81" t="s">
        <v>74</v>
      </c>
      <c r="D11" s="81" t="s">
        <v>75</v>
      </c>
      <c r="E11" s="81" t="s">
        <v>12</v>
      </c>
      <c r="F11" s="81" t="s">
        <v>13</v>
      </c>
      <c r="G11" s="82" t="s">
        <v>33</v>
      </c>
    </row>
    <row r="12" spans="1:11" x14ac:dyDescent="0.3">
      <c r="A12" s="72" t="s">
        <v>78</v>
      </c>
      <c r="B12" s="7" t="s">
        <v>81</v>
      </c>
      <c r="C12" s="7">
        <f>E6</f>
        <v>4</v>
      </c>
      <c r="D12" s="7">
        <f>F6</f>
        <v>6</v>
      </c>
      <c r="E12" s="7">
        <f>SUMPRODUCT(C12:D12,$J$4:$K$4)</f>
        <v>1250</v>
      </c>
      <c r="F12" s="7" t="s">
        <v>16</v>
      </c>
      <c r="G12" s="88">
        <f>B5</f>
        <v>1250</v>
      </c>
      <c r="H12" t="str">
        <f ca="1">_xlfn.FORMULATEXT(E12)</f>
        <v>=SUMPRODUCT(C12:D12;$J$4:$K$4)</v>
      </c>
    </row>
    <row r="13" spans="1:11" ht="15" thickBot="1" x14ac:dyDescent="0.35">
      <c r="A13" s="76" t="s">
        <v>80</v>
      </c>
      <c r="B13" s="78" t="s">
        <v>84</v>
      </c>
      <c r="C13" s="78">
        <f>E7</f>
        <v>9</v>
      </c>
      <c r="D13" s="78">
        <f>F7</f>
        <v>36</v>
      </c>
      <c r="E13" s="78">
        <f>SUMPRODUCT(C13:D13,$J$4:$K$4)</f>
        <v>3600</v>
      </c>
      <c r="F13" s="78" t="s">
        <v>16</v>
      </c>
      <c r="G13" s="110">
        <f>B6</f>
        <v>3600</v>
      </c>
      <c r="H13" t="str">
        <f ca="1">_xlfn.FORMULATEXT(E13)</f>
        <v>=SUMPRODUCT(C13:D13;$J$4:$K$4)</v>
      </c>
    </row>
  </sheetData>
  <mergeCells count="3">
    <mergeCell ref="A10:G10"/>
    <mergeCell ref="I2:K2"/>
    <mergeCell ref="J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Campanha eleitoral</vt:lpstr>
      <vt:lpstr>Sheet2</vt:lpstr>
      <vt:lpstr>PC Tech</vt:lpstr>
      <vt:lpstr>Exercício - Tectona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Andriele Mendonça</dc:creator>
  <cp:lastModifiedBy>Victor Saldanha Nunes</cp:lastModifiedBy>
  <dcterms:created xsi:type="dcterms:W3CDTF">2024-01-30T19:05:03Z</dcterms:created>
  <dcterms:modified xsi:type="dcterms:W3CDTF">2024-02-01T23:18:59Z</dcterms:modified>
</cp:coreProperties>
</file>