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le\OneDrive\Área de Trabalho\Excel\"/>
    </mc:Choice>
  </mc:AlternateContent>
  <xr:revisionPtr revIDLastSave="0" documentId="13_ncr:1_{7B105D5C-F73C-4727-8B33-7132A04A66F8}" xr6:coauthVersionLast="47" xr6:coauthVersionMax="47" xr10:uidLastSave="{00000000-0000-0000-0000-000000000000}"/>
  <bookViews>
    <workbookView xWindow="-108" yWindow="-108" windowWidth="23256" windowHeight="12456" xr2:uid="{B49CCBDD-0222-4E77-91FF-F4B72DEDEA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2" i="1"/>
  <c r="J9" i="1"/>
  <c r="N9" i="1" s="1"/>
  <c r="J10" i="1"/>
  <c r="N10" i="1" s="1"/>
  <c r="J11" i="1"/>
  <c r="N11" i="1" s="1"/>
  <c r="J12" i="1"/>
  <c r="N12" i="1" s="1"/>
  <c r="J8" i="1"/>
  <c r="N8" i="1" s="1"/>
  <c r="H9" i="1"/>
  <c r="L9" i="1" s="1"/>
  <c r="H10" i="1"/>
  <c r="L10" i="1" s="1"/>
  <c r="H11" i="1"/>
  <c r="L11" i="1" s="1"/>
  <c r="H12" i="1"/>
  <c r="L12" i="1" s="1"/>
  <c r="H8" i="1"/>
  <c r="L8" i="1" s="1"/>
  <c r="K12" i="1"/>
  <c r="I8" i="1"/>
  <c r="M8" i="1" s="1"/>
  <c r="I9" i="1"/>
  <c r="M9" i="1" s="1"/>
  <c r="I10" i="1"/>
  <c r="M10" i="1" s="1"/>
  <c r="I11" i="1"/>
  <c r="M11" i="1" s="1"/>
  <c r="I12" i="1"/>
  <c r="M12" i="1" s="1"/>
  <c r="G9" i="1"/>
  <c r="K9" i="1" s="1"/>
  <c r="G10" i="1"/>
  <c r="K10" i="1" s="1"/>
  <c r="G11" i="1"/>
  <c r="K11" i="1" s="1"/>
  <c r="G12" i="1"/>
  <c r="G8" i="1"/>
  <c r="K8" i="1" s="1"/>
  <c r="D21" i="1"/>
  <c r="N13" i="1" l="1"/>
  <c r="L13" i="1"/>
  <c r="K13" i="1"/>
  <c r="M13" i="1"/>
</calcChain>
</file>

<file path=xl/sharedStrings.xml><?xml version="1.0" encoding="utf-8"?>
<sst xmlns="http://schemas.openxmlformats.org/spreadsheetml/2006/main" count="24" uniqueCount="17">
  <si>
    <t>Year</t>
  </si>
  <si>
    <t>Revenue (millions of USD)</t>
  </si>
  <si>
    <t>Nº Year</t>
  </si>
  <si>
    <t>Models</t>
  </si>
  <si>
    <t>Exponential</t>
  </si>
  <si>
    <t>power (y=ax^b)</t>
  </si>
  <si>
    <t>a</t>
  </si>
  <si>
    <t>b</t>
  </si>
  <si>
    <t>Exponential (y=ae^(bx))</t>
  </si>
  <si>
    <t>Actual Data</t>
  </si>
  <si>
    <t>Forecast</t>
  </si>
  <si>
    <t>Absolute Percent Error</t>
  </si>
  <si>
    <t>Power</t>
  </si>
  <si>
    <t>Average Error:</t>
  </si>
  <si>
    <t>Previsão</t>
  </si>
  <si>
    <t>&lt;-- uptaded</t>
  </si>
  <si>
    <t>Const.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</si>
</sst>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"/>
    <numFmt numFmtId="165" formatCode="_-[$$-409]* #,##0.00_ ;_-[$$-409]* \-#,##0.00\ ;_-[$$-409]* &quot;-&quot;??_ ;_-@_ 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theme="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theme="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/>
      <right style="medium">
        <color indexed="64"/>
      </right>
      <top style="thick">
        <color theme="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3" borderId="2" applyNumberFormat="0" applyFont="0" applyAlignment="0" applyProtection="0"/>
    <xf numFmtId="0" fontId="4" fillId="4" borderId="0" applyNumberFormat="0" applyBorder="0" applyAlignment="0" applyProtection="0"/>
  </cellStyleXfs>
  <cellXfs count="37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5" fontId="0" fillId="0" borderId="10" xfId="0" applyNumberFormat="1" applyBorder="1"/>
    <xf numFmtId="166" fontId="0" fillId="0" borderId="10" xfId="2" applyNumberFormat="1" applyFont="1" applyBorder="1"/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wrapText="1"/>
    </xf>
    <xf numFmtId="164" fontId="0" fillId="0" borderId="6" xfId="0" applyNumberFormat="1" applyBorder="1" applyAlignment="1">
      <alignment horizontal="center"/>
    </xf>
    <xf numFmtId="0" fontId="0" fillId="3" borderId="11" xfId="4" applyFont="1" applyBorder="1"/>
    <xf numFmtId="0" fontId="0" fillId="3" borderId="12" xfId="4" applyFont="1" applyBorder="1" applyAlignment="1">
      <alignment horizontal="center"/>
    </xf>
    <xf numFmtId="164" fontId="0" fillId="3" borderId="13" xfId="4" applyNumberFormat="1" applyFont="1" applyBorder="1" applyAlignment="1">
      <alignment horizontal="center"/>
    </xf>
    <xf numFmtId="0" fontId="0" fillId="0" borderId="10" xfId="0" applyBorder="1" applyAlignment="1"/>
    <xf numFmtId="0" fontId="0" fillId="3" borderId="10" xfId="4" applyFont="1" applyBorder="1"/>
    <xf numFmtId="165" fontId="0" fillId="3" borderId="10" xfId="4" applyNumberFormat="1" applyFont="1" applyBorder="1"/>
    <xf numFmtId="166" fontId="0" fillId="3" borderId="10" xfId="4" applyNumberFormat="1" applyFont="1" applyBorder="1"/>
    <xf numFmtId="0" fontId="4" fillId="4" borderId="10" xfId="5" applyBorder="1"/>
    <xf numFmtId="166" fontId="0" fillId="0" borderId="10" xfId="0" applyNumberFormat="1" applyBorder="1"/>
    <xf numFmtId="0" fontId="2" fillId="0" borderId="1" xfId="3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6" xfId="0" applyNumberFormat="1" applyBorder="1"/>
    <xf numFmtId="0" fontId="0" fillId="0" borderId="8" xfId="0" applyBorder="1" applyAlignment="1">
      <alignment horizontal="center"/>
    </xf>
    <xf numFmtId="165" fontId="0" fillId="0" borderId="9" xfId="0" applyNumberFormat="1" applyBorder="1"/>
    <xf numFmtId="0" fontId="3" fillId="2" borderId="17" xfId="1" applyFont="1" applyBorder="1" applyAlignment="1">
      <alignment horizontal="center" vertical="center"/>
    </xf>
    <xf numFmtId="0" fontId="3" fillId="2" borderId="18" xfId="1" applyFont="1" applyBorder="1" applyAlignment="1">
      <alignment horizontal="center" vertical="center"/>
    </xf>
    <xf numFmtId="0" fontId="3" fillId="2" borderId="19" xfId="1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10" xfId="0" applyFont="1" applyBorder="1"/>
    <xf numFmtId="164" fontId="5" fillId="0" borderId="10" xfId="0" applyNumberFormat="1" applyFont="1" applyBorder="1" applyAlignment="1">
      <alignment horizontal="center"/>
    </xf>
    <xf numFmtId="0" fontId="6" fillId="0" borderId="10" xfId="0" applyFont="1" applyBorder="1"/>
    <xf numFmtId="0" fontId="6" fillId="0" borderId="14" xfId="0" applyFont="1" applyBorder="1" applyAlignment="1">
      <alignment horizontal="center"/>
    </xf>
    <xf numFmtId="0" fontId="6" fillId="0" borderId="16" xfId="0" applyFont="1" applyBorder="1" applyAlignment="1">
      <alignment horizontal="center"/>
    </xf>
  </cellXfs>
  <cellStyles count="6">
    <cellStyle name="60% - Accent5" xfId="1" builtinId="48"/>
    <cellStyle name="Accent1" xfId="5" builtinId="29"/>
    <cellStyle name="Heading 1" xfId="3" builtinId="16"/>
    <cellStyle name="Normal" xfId="0" builtinId="0"/>
    <cellStyle name="Note" xfId="4" builtinId="10"/>
    <cellStyle name="Percent" xfId="2" builtinId="5"/>
  </cellStyles>
  <dxfs count="2">
    <dxf>
      <fill>
        <patternFill patternType="lightUp">
          <fgColor theme="5"/>
          <bgColor theme="0"/>
        </patternFill>
      </fill>
    </dxf>
    <dxf>
      <fill>
        <patternFill patternType="lightUp">
          <f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Revenue</a:t>
            </a:r>
            <a:r>
              <a:rPr lang="pt-BR" baseline="0"/>
              <a:t> per Year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0791576473108933"/>
                  <c:y val="0.67655826262714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0944976415763079E-2"/>
                  <c:y val="0.55546091710835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Sheet1!$C$2:$C$7</c:f>
              <c:numCache>
                <c:formatCode>"$"#,##0.0</c:formatCode>
                <c:ptCount val="6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  <c:pt idx="5">
                  <c:v>3582.1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D-4DEF-A164-F47FC87B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089168"/>
        <c:axId val="995165759"/>
      </c:scatterChart>
      <c:valAx>
        <c:axId val="128808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Year</a:t>
                </a:r>
              </a:p>
            </c:rich>
          </c:tx>
          <c:layout>
            <c:manualLayout>
              <c:xMode val="edge"/>
              <c:yMode val="edge"/>
              <c:x val="0.511498906386701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5165759"/>
        <c:crosses val="autoZero"/>
        <c:crossBetween val="midCat"/>
      </c:valAx>
      <c:valAx>
        <c:axId val="99516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Revenue (millions ofo US$)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808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13</xdr:row>
      <xdr:rowOff>26670</xdr:rowOff>
    </xdr:from>
    <xdr:to>
      <xdr:col>12</xdr:col>
      <xdr:colOff>411480</xdr:colOff>
      <xdr:row>29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A2AEB-7683-1FA2-7FB0-1A0D18110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6EF3-ADC8-461D-83F3-88DD2CED8F5A}">
  <dimension ref="A1:N22"/>
  <sheetViews>
    <sheetView tabSelected="1" workbookViewId="0">
      <selection activeCell="D14" sqref="D14"/>
    </sheetView>
  </sheetViews>
  <sheetFormatPr defaultRowHeight="14.4" x14ac:dyDescent="0.3"/>
  <cols>
    <col min="1" max="1" width="10.5546875" bestFit="1" customWidth="1"/>
    <col min="2" max="2" width="17.109375" customWidth="1"/>
    <col min="3" max="3" width="24.5546875" customWidth="1"/>
    <col min="4" max="4" width="12.6640625" bestFit="1" customWidth="1"/>
    <col min="5" max="5" width="10.5546875" bestFit="1" customWidth="1"/>
    <col min="6" max="6" width="21.5546875" customWidth="1"/>
    <col min="7" max="9" width="10.109375" bestFit="1" customWidth="1"/>
    <col min="10" max="10" width="12.6640625" bestFit="1" customWidth="1"/>
    <col min="11" max="11" width="10" customWidth="1"/>
    <col min="12" max="12" width="8.44140625" customWidth="1"/>
  </cols>
  <sheetData>
    <row r="1" spans="1:14" ht="18" customHeight="1" x14ac:dyDescent="0.3">
      <c r="A1" s="8" t="s">
        <v>2</v>
      </c>
      <c r="B1" s="8" t="s">
        <v>0</v>
      </c>
      <c r="C1" s="9" t="s">
        <v>1</v>
      </c>
      <c r="E1" s="28" t="s">
        <v>3</v>
      </c>
      <c r="F1" s="28"/>
      <c r="G1" s="28"/>
      <c r="H1" s="28"/>
      <c r="I1" s="28"/>
    </row>
    <row r="2" spans="1:14" x14ac:dyDescent="0.3">
      <c r="A2" s="1">
        <v>1</v>
      </c>
      <c r="B2" s="3">
        <v>2017</v>
      </c>
      <c r="C2" s="10">
        <v>218.6</v>
      </c>
      <c r="E2" s="14" t="s">
        <v>16</v>
      </c>
      <c r="F2" s="4" t="s">
        <v>8</v>
      </c>
      <c r="G2" s="4"/>
      <c r="H2" s="4" t="s">
        <v>5</v>
      </c>
      <c r="I2" s="4"/>
    </row>
    <row r="3" spans="1:14" x14ac:dyDescent="0.3">
      <c r="A3" s="1">
        <v>2</v>
      </c>
      <c r="B3" s="3">
        <v>2018</v>
      </c>
      <c r="C3" s="10">
        <v>435</v>
      </c>
      <c r="E3" s="5" t="s">
        <v>6</v>
      </c>
      <c r="F3" s="5">
        <v>103.59</v>
      </c>
      <c r="G3" s="15">
        <v>135.80000000000001</v>
      </c>
      <c r="H3" s="5">
        <v>170.97</v>
      </c>
      <c r="I3" s="15">
        <v>173.94</v>
      </c>
    </row>
    <row r="4" spans="1:14" x14ac:dyDescent="0.3">
      <c r="A4" s="1">
        <v>3</v>
      </c>
      <c r="B4" s="3">
        <v>2019</v>
      </c>
      <c r="C4" s="10">
        <v>915</v>
      </c>
      <c r="E4" s="5" t="s">
        <v>7</v>
      </c>
      <c r="F4" s="5">
        <v>0.72589999999999999</v>
      </c>
      <c r="G4" s="15">
        <v>0.6099</v>
      </c>
      <c r="H4" s="5">
        <v>1.7511000000000001</v>
      </c>
      <c r="I4" s="15">
        <v>1.7209000000000001</v>
      </c>
    </row>
    <row r="5" spans="1:14" x14ac:dyDescent="0.3">
      <c r="A5" s="1">
        <v>4</v>
      </c>
      <c r="B5" s="3">
        <v>2020</v>
      </c>
      <c r="C5" s="10">
        <v>1825.9</v>
      </c>
    </row>
    <row r="6" spans="1:14" x14ac:dyDescent="0.3">
      <c r="A6" s="1">
        <v>5</v>
      </c>
      <c r="B6" s="3">
        <v>2021</v>
      </c>
      <c r="C6" s="10">
        <v>4021.8</v>
      </c>
      <c r="E6" s="35" t="s">
        <v>9</v>
      </c>
      <c r="F6" s="36"/>
      <c r="G6" s="29" t="s">
        <v>10</v>
      </c>
      <c r="H6" s="31"/>
      <c r="I6" s="31"/>
      <c r="J6" s="30"/>
      <c r="K6" s="29" t="s">
        <v>11</v>
      </c>
      <c r="L6" s="31"/>
      <c r="M6" s="31"/>
      <c r="N6" s="30"/>
    </row>
    <row r="7" spans="1:14" ht="15" thickBot="1" x14ac:dyDescent="0.35">
      <c r="A7" s="11">
        <v>6</v>
      </c>
      <c r="B7" s="12">
        <v>2022</v>
      </c>
      <c r="C7" s="13">
        <v>3582.1</v>
      </c>
      <c r="D7" t="s">
        <v>15</v>
      </c>
      <c r="E7" s="34" t="s">
        <v>2</v>
      </c>
      <c r="F7" s="34" t="s">
        <v>1</v>
      </c>
      <c r="G7" s="29" t="s">
        <v>4</v>
      </c>
      <c r="H7" s="30"/>
      <c r="I7" s="29" t="s">
        <v>12</v>
      </c>
      <c r="J7" s="30"/>
      <c r="K7" s="29" t="s">
        <v>4</v>
      </c>
      <c r="L7" s="30"/>
      <c r="M7" s="29" t="s">
        <v>12</v>
      </c>
      <c r="N7" s="30"/>
    </row>
    <row r="8" spans="1:14" x14ac:dyDescent="0.3">
      <c r="E8" s="32">
        <v>1</v>
      </c>
      <c r="F8" s="33">
        <v>218.6</v>
      </c>
      <c r="G8" s="6">
        <f>$F$3*EXP($F$4*E8)</f>
        <v>214.07807824032759</v>
      </c>
      <c r="H8" s="16">
        <f>$G$3*EXP($G$4*E8)</f>
        <v>249.9055921457622</v>
      </c>
      <c r="I8" s="6">
        <f>$H$3*(E8^$H$4)</f>
        <v>170.97</v>
      </c>
      <c r="J8" s="15">
        <f>$I$3*(E8^$I$4)</f>
        <v>173.94</v>
      </c>
      <c r="K8" s="7">
        <f>ABS(G8-$F8)/$F8</f>
        <v>2.0685826896946063E-2</v>
      </c>
      <c r="L8" s="17">
        <f>ABS(H8-$F8)/$F8</f>
        <v>0.14320947916634127</v>
      </c>
      <c r="M8" s="7">
        <f>ABS(I8-$F8)/$F8</f>
        <v>0.2178865507776761</v>
      </c>
      <c r="N8" s="17">
        <f>ABS(J8-$F8)/$F8</f>
        <v>0.20430009149130832</v>
      </c>
    </row>
    <row r="9" spans="1:14" x14ac:dyDescent="0.3">
      <c r="E9" s="32">
        <v>2</v>
      </c>
      <c r="F9" s="33">
        <v>435</v>
      </c>
      <c r="G9" s="6">
        <f>$F$3*EXP($F$4*E9)</f>
        <v>442.41165733248204</v>
      </c>
      <c r="H9" s="16">
        <f>$G$3*EXP($G$4*E9)</f>
        <v>459.88810740592078</v>
      </c>
      <c r="I9" s="6">
        <f>$H$3*(E9^$H$4)</f>
        <v>575.51087833709835</v>
      </c>
      <c r="J9" s="15">
        <f>$I$3*(E9^$I$4)</f>
        <v>573.3792672273787</v>
      </c>
      <c r="K9" s="7">
        <f>ABS(G9-F9)/F9</f>
        <v>1.7038292718349508E-2</v>
      </c>
      <c r="L9" s="17">
        <f>ABS(H9-$F9)/$F9</f>
        <v>5.7214040013610981E-2</v>
      </c>
      <c r="M9" s="7">
        <f>ABS(I9-$F9)/$F9</f>
        <v>0.32301351341861689</v>
      </c>
      <c r="N9" s="17">
        <f>ABS(J9-$F9)/$F9</f>
        <v>0.31811325799397405</v>
      </c>
    </row>
    <row r="10" spans="1:14" x14ac:dyDescent="0.3">
      <c r="E10" s="32">
        <v>3</v>
      </c>
      <c r="F10" s="33">
        <v>915</v>
      </c>
      <c r="G10" s="6">
        <f>$F$3*EXP($F$4*E10)</f>
        <v>914.28359294194479</v>
      </c>
      <c r="H10" s="16">
        <f>$G$3*EXP($G$4*E10)</f>
        <v>846.30787777666035</v>
      </c>
      <c r="I10" s="6">
        <f>$H$3*(E10^$H$4)</f>
        <v>1170.5957441095538</v>
      </c>
      <c r="J10" s="15">
        <f>$I$3*(E10^$I$4)</f>
        <v>1152.0661940645791</v>
      </c>
      <c r="K10" s="7">
        <f>ABS(G10-F10)/F10</f>
        <v>7.8295853339367281E-4</v>
      </c>
      <c r="L10" s="17">
        <f>ABS(H10-$F10)/$F10</f>
        <v>7.5073357621136233E-2</v>
      </c>
      <c r="M10" s="7">
        <f>ABS(I10-$F10)/$F10</f>
        <v>0.2793396110486927</v>
      </c>
      <c r="N10" s="17">
        <f>ABS(J10-$F10)/$F10</f>
        <v>0.25908873668260013</v>
      </c>
    </row>
    <row r="11" spans="1:14" x14ac:dyDescent="0.3">
      <c r="E11" s="32">
        <v>4</v>
      </c>
      <c r="F11" s="33">
        <v>1825.9</v>
      </c>
      <c r="G11" s="6">
        <f>$F$3*EXP($F$4*E11)</f>
        <v>1889.449508096086</v>
      </c>
      <c r="H11" s="16">
        <f>$G$3*EXP($G$4*E11)</f>
        <v>1557.415841924887</v>
      </c>
      <c r="I11" s="6">
        <f>$H$3*(E11^$H$4)</f>
        <v>1937.2566595562869</v>
      </c>
      <c r="J11" s="15">
        <f>$I$3*(E11^$I$4)</f>
        <v>1890.0987931827399</v>
      </c>
      <c r="K11" s="7">
        <f>ABS(G11-F11)/F11</f>
        <v>3.4804484416499207E-2</v>
      </c>
      <c r="L11" s="17">
        <f>ABS(H11-$F11)/$F11</f>
        <v>0.14704209325544285</v>
      </c>
      <c r="M11" s="7">
        <f>ABS(I11-$F11)/$F11</f>
        <v>6.0987271787220979E-2</v>
      </c>
      <c r="N11" s="17">
        <f>ABS(J11-$F11)/$F11</f>
        <v>3.5160081703674781E-2</v>
      </c>
    </row>
    <row r="12" spans="1:14" x14ac:dyDescent="0.3">
      <c r="E12" s="32">
        <v>5</v>
      </c>
      <c r="F12" s="33">
        <v>4021.8</v>
      </c>
      <c r="G12" s="6">
        <f>$F$3*EXP($F$4*E12)</f>
        <v>3904.7178262896268</v>
      </c>
      <c r="H12" s="16">
        <f>$G$3*EXP($G$4*E12)</f>
        <v>2866.0303990679654</v>
      </c>
      <c r="I12" s="6">
        <f>$H$3*(E12^$H$4)</f>
        <v>2863.4281246022297</v>
      </c>
      <c r="J12" s="15">
        <f>$I$3*(E12^$I$4)</f>
        <v>2774.9613986002573</v>
      </c>
      <c r="K12" s="7">
        <f>ABS(G12-F12)/F12</f>
        <v>2.9111883661637413E-2</v>
      </c>
      <c r="L12" s="17">
        <f>ABS(H12-$F12)/$F12</f>
        <v>0.28737619994331759</v>
      </c>
      <c r="M12" s="7">
        <f>ABS(I12-$F12)/$F12</f>
        <v>0.28802324217956399</v>
      </c>
      <c r="N12" s="17">
        <f>ABS(J12-$F12)/$F12</f>
        <v>0.31002004112580012</v>
      </c>
    </row>
    <row r="13" spans="1:14" x14ac:dyDescent="0.3">
      <c r="J13" s="18" t="s">
        <v>13</v>
      </c>
      <c r="K13" s="19">
        <f>AVERAGE(K8:K12)</f>
        <v>2.0484689245365173E-2</v>
      </c>
      <c r="L13" s="17">
        <f>AVERAGE(L8:L12)</f>
        <v>0.14198303399996978</v>
      </c>
      <c r="M13" s="19">
        <f>AVERAGE(M8:M12)</f>
        <v>0.23385003784235411</v>
      </c>
      <c r="N13" s="17">
        <f>AVERAGE(N8:N12)</f>
        <v>0.22533644179947149</v>
      </c>
    </row>
    <row r="14" spans="1:14" ht="20.399999999999999" thickBot="1" x14ac:dyDescent="0.45">
      <c r="A14" s="20" t="s">
        <v>14</v>
      </c>
      <c r="B14" s="20"/>
      <c r="C14" s="20"/>
    </row>
    <row r="15" spans="1:14" ht="15" thickTop="1" x14ac:dyDescent="0.3">
      <c r="A15" s="25" t="s">
        <v>2</v>
      </c>
      <c r="B15" s="26" t="s">
        <v>0</v>
      </c>
      <c r="C15" s="27" t="s">
        <v>1</v>
      </c>
    </row>
    <row r="16" spans="1:14" x14ac:dyDescent="0.3">
      <c r="A16" s="1">
        <v>1</v>
      </c>
      <c r="B16" s="3">
        <v>2017</v>
      </c>
      <c r="C16" s="21">
        <v>218.6</v>
      </c>
    </row>
    <row r="17" spans="1:4" ht="18" customHeight="1" x14ac:dyDescent="0.3">
      <c r="A17" s="1">
        <v>2</v>
      </c>
      <c r="B17" s="3">
        <v>2018</v>
      </c>
      <c r="C17" s="21">
        <v>435</v>
      </c>
    </row>
    <row r="18" spans="1:4" x14ac:dyDescent="0.3">
      <c r="A18" s="1">
        <v>3</v>
      </c>
      <c r="B18" s="3">
        <v>2019</v>
      </c>
      <c r="C18" s="21">
        <v>915</v>
      </c>
    </row>
    <row r="19" spans="1:4" x14ac:dyDescent="0.3">
      <c r="A19" s="1">
        <v>4</v>
      </c>
      <c r="B19" s="3">
        <v>2020</v>
      </c>
      <c r="C19" s="21">
        <v>1825.9</v>
      </c>
    </row>
    <row r="20" spans="1:4" x14ac:dyDescent="0.3">
      <c r="A20" s="1">
        <v>5</v>
      </c>
      <c r="B20" s="3">
        <v>2021</v>
      </c>
      <c r="C20" s="21">
        <v>4021.8</v>
      </c>
    </row>
    <row r="21" spans="1:4" x14ac:dyDescent="0.3">
      <c r="A21" s="1">
        <v>6</v>
      </c>
      <c r="B21" s="3">
        <v>2022</v>
      </c>
      <c r="C21" s="22">
        <f>$F$3*EXP($F$4*A21)</f>
        <v>8069.4515718006751</v>
      </c>
      <c r="D21" t="str">
        <f ca="1">_xlfn.FORMULATEXT(C21)</f>
        <v>=$F$3*EXP($F$4*A21)</v>
      </c>
    </row>
    <row r="22" spans="1:4" ht="15" thickBot="1" x14ac:dyDescent="0.35">
      <c r="A22" s="2">
        <v>7</v>
      </c>
      <c r="B22" s="23">
        <v>2023</v>
      </c>
      <c r="C22" s="24">
        <f>$F$3*EXP($F$4*A22)</f>
        <v>16676.24949265836</v>
      </c>
    </row>
  </sheetData>
  <mergeCells count="11">
    <mergeCell ref="K6:N6"/>
    <mergeCell ref="K7:L7"/>
    <mergeCell ref="M7:N7"/>
    <mergeCell ref="I7:J7"/>
    <mergeCell ref="A14:C14"/>
    <mergeCell ref="E1:I1"/>
    <mergeCell ref="F2:G2"/>
    <mergeCell ref="H2:I2"/>
    <mergeCell ref="E6:F6"/>
    <mergeCell ref="G6:J6"/>
    <mergeCell ref="G7:H7"/>
  </mergeCells>
  <conditionalFormatting sqref="K13:N13">
    <cfRule type="top10" dxfId="1" priority="3" bottom="1" rank="1"/>
  </conditionalFormatting>
  <conditionalFormatting sqref="L13 N13">
    <cfRule type="cellIs" dxfId="0" priority="1" operator="equal">
      <formula>MIN($L$13,$N$13)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 Lepkowski</dc:creator>
  <cp:lastModifiedBy>Andriele Mendonça</cp:lastModifiedBy>
  <dcterms:created xsi:type="dcterms:W3CDTF">2022-10-17T16:01:42Z</dcterms:created>
  <dcterms:modified xsi:type="dcterms:W3CDTF">2024-01-27T20:11:49Z</dcterms:modified>
</cp:coreProperties>
</file>