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schneiderschirme-my.sharepoint.com/personal/m_drolshagen_schneider-schirme_com/Documents/Berufsschule/2-Lehrjahr/02-LBTL_Lifka/Arduino/Projekt-Sensor/sensor-projekt/"/>
    </mc:Choice>
  </mc:AlternateContent>
  <xr:revisionPtr revIDLastSave="86" documentId="11_A66BBB193E0236CF8FB34F2188881341ECEE7E4D" xr6:coauthVersionLast="47" xr6:coauthVersionMax="47" xr10:uidLastSave="{20BEDA4A-89F8-429B-9748-F658FD47F933}"/>
  <bookViews>
    <workbookView xWindow="-120" yWindow="-120" windowWidth="29040" windowHeight="15720" xr2:uid="{00000000-000D-0000-FFFF-FFFF00000000}"/>
  </bookViews>
  <sheets>
    <sheet name="Matrix" sheetId="2" r:id="rId1"/>
    <sheet name="Präsentation" sheetId="1" r:id="rId2"/>
    <sheet name="Fragen" sheetId="3" r:id="rId3"/>
    <sheet name="Gesamtbewertu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C31" i="2"/>
  <c r="C30" i="2"/>
  <c r="D5" i="7" l="1"/>
  <c r="D33" i="2" l="1"/>
  <c r="C4" i="7" s="1"/>
  <c r="E4" i="7" s="1"/>
  <c r="A10" i="3"/>
  <c r="A6" i="3"/>
  <c r="A2" i="3" l="1"/>
  <c r="E16" i="3" s="1"/>
  <c r="E17" i="3" s="1"/>
  <c r="C3" i="7" s="1"/>
  <c r="E3" i="7" s="1"/>
  <c r="A26" i="1" l="1"/>
  <c r="A20" i="1"/>
  <c r="A15" i="1"/>
  <c r="A8" i="1"/>
  <c r="A2" i="1"/>
  <c r="I36" i="1" l="1"/>
  <c r="I37" i="1" s="1"/>
  <c r="C2" i="7" s="1"/>
  <c r="E2" i="7" s="1"/>
  <c r="C7" i="7" s="1"/>
</calcChain>
</file>

<file path=xl/sharedStrings.xml><?xml version="1.0" encoding="utf-8"?>
<sst xmlns="http://schemas.openxmlformats.org/spreadsheetml/2006/main" count="153" uniqueCount="149">
  <si>
    <t>Präsentation</t>
  </si>
  <si>
    <t>Aufbau</t>
  </si>
  <si>
    <t>Umfang</t>
  </si>
  <si>
    <t>Medien</t>
  </si>
  <si>
    <t>Inhalt</t>
  </si>
  <si>
    <t>• freie Rede</t>
  </si>
  <si>
    <t>• flüssig</t>
  </si>
  <si>
    <t>•  fast freie Rede</t>
  </si>
  <si>
    <t>•  mit Pausen</t>
  </si>
  <si>
    <t>• schwer verständlich</t>
  </si>
  <si>
    <t>• stockend</t>
  </si>
  <si>
    <t>Gesamtpunkte</t>
  </si>
  <si>
    <t>• zielgerichtet</t>
  </si>
  <si>
    <t>• klar</t>
  </si>
  <si>
    <t>• logisch</t>
  </si>
  <si>
    <t>• konsequent</t>
  </si>
  <si>
    <t>• kleine Fehler</t>
  </si>
  <si>
    <t>• Überleitungen</t>
  </si>
  <si>
    <t>• diffus</t>
  </si>
  <si>
    <t>• sinnvoller
   Aufbau</t>
  </si>
  <si>
    <t>• Struktur nicht
   erkennbar</t>
  </si>
  <si>
    <t>• viele Fehler im
    Aufbau</t>
  </si>
  <si>
    <t>• Medien als Krücke</t>
  </si>
  <si>
    <t>• eigene Gedanken</t>
  </si>
  <si>
    <t>• kaum Informationen</t>
  </si>
  <si>
    <t>• Thema verfehlt</t>
  </si>
  <si>
    <t>• unlogisch</t>
  </si>
  <si>
    <t>•  z.T. Manuskript-
    abhängig</t>
  </si>
  <si>
    <t>• kleine Fehler
    aber verständlich</t>
  </si>
  <si>
    <t>• verständlich 
• fehlerlos</t>
  </si>
  <si>
    <t>• Manuskript-
    abhängig</t>
  </si>
  <si>
    <t>• grobe Verstöße 
   gegen Grammatik</t>
  </si>
  <si>
    <t>• kaum 
    verständlich</t>
  </si>
  <si>
    <t>• sehr gute 
   Überleitungen</t>
  </si>
  <si>
    <t>• fast keine 
   Überleitungen</t>
  </si>
  <si>
    <t>• angemessene 
   Verteilung</t>
  </si>
  <si>
    <t>• Verteilung nicht
    immer sinnvoll</t>
  </si>
  <si>
    <t>• Länge nicht 
   angemessen</t>
  </si>
  <si>
    <t>• kein 
   Zeitmanagement</t>
  </si>
  <si>
    <t>• fehlerhaftes 
   Zeitmanagement</t>
  </si>
  <si>
    <t>• korrektes Zeit- 
   management</t>
  </si>
  <si>
    <t>• sinnvoller 
    Einsatz</t>
  </si>
  <si>
    <t>• korrekter 
   Umgang</t>
  </si>
  <si>
    <t>• beherrschte 
   Technik</t>
  </si>
  <si>
    <t>• meist sinnvoller 
   Einsatz</t>
  </si>
  <si>
    <t>• meist korrekter 
   Umgang</t>
  </si>
  <si>
    <t>• Technik nicht 
   immer beherrscht</t>
  </si>
  <si>
    <t>• kein sinnvoller 
   Einsatz</t>
  </si>
  <si>
    <t>• Technik überdeckt 
   Inhalt</t>
  </si>
  <si>
    <t>• falsch/nicht 
    eingesetzt</t>
  </si>
  <si>
    <t>• fachwissen-
   schaftlich korrekt</t>
  </si>
  <si>
    <t>• fast fachwissen-
 schaftlich korrekt</t>
  </si>
  <si>
    <t>• nur z.T fachwissen-
   schaftlich korrekt</t>
  </si>
  <si>
    <t>• fachwissenschaft-
    lich inkorrekt</t>
  </si>
  <si>
    <t>• präzise 
    Informationen</t>
  </si>
  <si>
    <t>• differenzierte 
    Begründung</t>
  </si>
  <si>
    <t>• Informationen in 
    etwa korrekt</t>
  </si>
  <si>
    <t>• Begründung 
   vorhanden</t>
  </si>
  <si>
    <t>• Zum Teil eigene 
    Gedanken</t>
  </si>
  <si>
    <t xml:space="preserve">• fast keine eigene 
   Gedanken </t>
  </si>
  <si>
    <t>• fast keine 
   Begründung</t>
  </si>
  <si>
    <t>• Pauschalis-
   ierungen</t>
  </si>
  <si>
    <t>• Informationen 
   fehlerhaft</t>
  </si>
  <si>
    <t>• wesentlichen Aspek-
    te nicht  behandelt</t>
  </si>
  <si>
    <t>• deutlich 
   erkennbare 
   Eigenständigkeit</t>
  </si>
  <si>
    <t>• erkennbare 
   Eigenständigkeit</t>
  </si>
  <si>
    <t>• Eigenständigkeit 
   fragwürdig</t>
  </si>
  <si>
    <t>• Eigenständigkeit 
   nicht erkennbar</t>
  </si>
  <si>
    <t>• wesentlichen 
   Aspekte behandelt</t>
  </si>
  <si>
    <t>• alle wesentlichen
 Aspekte behandelt</t>
  </si>
  <si>
    <t>Dokumentation</t>
  </si>
  <si>
    <t>Video</t>
  </si>
  <si>
    <t>Kreativität/kein"Internet"</t>
  </si>
  <si>
    <t>Dateinamen</t>
  </si>
  <si>
    <t>Name in Datei</t>
  </si>
  <si>
    <t>Punkte</t>
  </si>
  <si>
    <t>Zeilenanzahl</t>
  </si>
  <si>
    <t>Kommentare</t>
  </si>
  <si>
    <t>Auswahl</t>
  </si>
  <si>
    <t>Wiederholung</t>
  </si>
  <si>
    <t>Felder</t>
  </si>
  <si>
    <t>Funktionen</t>
  </si>
  <si>
    <t>Interrupt</t>
  </si>
  <si>
    <t>Processing</t>
  </si>
  <si>
    <t>Multithreading</t>
  </si>
  <si>
    <t>SPIFFS</t>
  </si>
  <si>
    <t>(Telegram-) Bot</t>
  </si>
  <si>
    <t>Schwierigkeitsgrad</t>
  </si>
  <si>
    <t>Ausdruckfähigkeit</t>
  </si>
  <si>
    <t>Richtigkeit Antworten</t>
  </si>
  <si>
    <t>• schwer, 
• Probleme erkennen, 
• beurteilen, 
• eigene Lösungen finden</t>
  </si>
  <si>
    <t>• mittel
• Zusammenhänge erfassen
• Fakten wieder geben</t>
  </si>
  <si>
    <t>• einfach
• Wiedergabe des 
   behandelten Stoffs</t>
  </si>
  <si>
    <t>• Lücken</t>
  </si>
  <si>
    <t>• immer richtig 
   auch bei schwierigen
   Fragen</t>
  </si>
  <si>
    <t>• selten richtig
• oft unvollständig</t>
  </si>
  <si>
    <t>Note Präsentation</t>
  </si>
  <si>
    <t>• manchmal richtig
• manchmal unvollständig</t>
  </si>
  <si>
    <t>• häufig richtig
• entsprechen den
    Anforderungen</t>
  </si>
  <si>
    <t>• klar
• verständlich</t>
  </si>
  <si>
    <t>• verständlich
• ganze Sätze</t>
  </si>
  <si>
    <t>• Antworten sind
   unverständlich</t>
  </si>
  <si>
    <t>• manchmal ganze Sätze</t>
  </si>
  <si>
    <t>Note Kolloquium</t>
  </si>
  <si>
    <t>Merkmal</t>
  </si>
  <si>
    <t>Beschreibung Merkmal</t>
  </si>
  <si>
    <t>• Bibliothekenangabe</t>
  </si>
  <si>
    <t>• Tinkercad/Wokwi</t>
  </si>
  <si>
    <t>• Bilder</t>
  </si>
  <si>
    <t>• Inhaltsverzeichnis</t>
  </si>
  <si>
    <t>in 1. Zeile Name als Kommentar</t>
  </si>
  <si>
    <t>"Zip"-Ordner</t>
  </si>
  <si>
    <t>• Die Fähigkeit, Zusammenhänge zu erkennen.
• Die Fähigkeit, vorhandenes Wissen zu kombinieren.
• Die Fähigkeit, die Perspektive zu wechseln.
• Die Fähigkeit, in Bildern oder Analogien zu denken.
• Die Fähigkeit, spontan Assoziationen zu bilden.
• Die Fähigkeit, Gegensätze aufzulösen.</t>
  </si>
  <si>
    <r>
      <t>• Korrektheit: </t>
    </r>
    <r>
      <rPr>
        <sz val="9"/>
        <color theme="1"/>
        <rFont val="Segoe UI"/>
        <family val="2"/>
      </rPr>
      <t xml:space="preserve">Der Algorithmus muss für alle möglichen Eingaben das richtige Ergebnis liefern.
• </t>
    </r>
    <r>
      <rPr>
        <b/>
        <sz val="9"/>
        <color theme="1"/>
        <rFont val="Segoe UI"/>
        <family val="2"/>
      </rPr>
      <t>Effizienz:</t>
    </r>
    <r>
      <rPr>
        <sz val="9"/>
        <color theme="1"/>
        <rFont val="Segoe UI"/>
        <family val="2"/>
      </rPr>
      <t xml:space="preserve"> Der Algorithmus sollte so schnell wie möglich ablaufen, ohne dabei an Genauigkeit einzubüßen.
• </t>
    </r>
    <r>
      <rPr>
        <b/>
        <sz val="9"/>
        <color theme="1"/>
        <rFont val="Segoe UI"/>
        <family val="2"/>
      </rPr>
      <t>Konsistenz:</t>
    </r>
    <r>
      <rPr>
        <sz val="9"/>
        <color theme="1"/>
        <rFont val="Segoe UI"/>
        <family val="2"/>
      </rPr>
      <t xml:space="preserve"> Der Algorithmus muss für eine bestimmte Eingabe jedes Mal das gleiche Ergebnis liefern.
• </t>
    </r>
    <r>
      <rPr>
        <b/>
        <sz val="9"/>
        <color theme="1"/>
        <rFont val="Segoe UI"/>
        <family val="2"/>
      </rPr>
      <t>Robustheit:</t>
    </r>
    <r>
      <rPr>
        <sz val="9"/>
        <color theme="1"/>
        <rFont val="Segoe UI"/>
        <family val="2"/>
      </rPr>
      <t xml:space="preserve"> Der Algorithmus sollte in der Lage sein, unvorhergesehene Situationen elegant zu bewältigen.
• </t>
    </r>
    <r>
      <rPr>
        <b/>
        <sz val="9"/>
        <color theme="1"/>
        <rFont val="Segoe UI"/>
        <family val="2"/>
      </rPr>
      <t>Einfachheit:</t>
    </r>
    <r>
      <rPr>
        <sz val="9"/>
        <color theme="1"/>
        <rFont val="Segoe UI"/>
        <family val="2"/>
      </rPr>
      <t xml:space="preserve"> Der Algorithmus sollte leicht zu verstehen und anzuwenden sein.
• </t>
    </r>
    <r>
      <rPr>
        <b/>
        <sz val="9"/>
        <color theme="1"/>
        <rFont val="Segoe UI"/>
        <family val="2"/>
      </rPr>
      <t>Allgemeinheit:</t>
    </r>
    <r>
      <rPr>
        <sz val="9"/>
        <color theme="1"/>
        <rFont val="Segoe UI"/>
        <family val="2"/>
      </rPr>
      <t xml:space="preserve"> Der Algorithmus sollte auf eine breite Palette von Problemen anwendbar sein.
• </t>
    </r>
    <r>
      <rPr>
        <b/>
        <sz val="9"/>
        <color theme="1"/>
        <rFont val="Segoe UI"/>
        <family val="2"/>
      </rPr>
      <t>Übertragbarkeit:</t>
    </r>
    <r>
      <rPr>
        <sz val="9"/>
        <color theme="1"/>
        <rFont val="Segoe UI"/>
        <family val="2"/>
      </rPr>
      <t xml:space="preserve"> Der Algorithmus sollte auf einer Vielzahl von Plattformen funktionieren.
• </t>
    </r>
    <r>
      <rPr>
        <b/>
        <sz val="9"/>
        <color theme="1"/>
        <rFont val="Segoe UI"/>
        <family val="2"/>
      </rPr>
      <t>Genauigkeit:</t>
    </r>
    <r>
      <rPr>
        <sz val="9"/>
        <color theme="1"/>
        <rFont val="Segoe UI"/>
        <family val="2"/>
      </rPr>
      <t> Die Ausgabe des Algorithmus sollte präzise und fehlerfrei sein.</t>
    </r>
  </si>
  <si>
    <t>als Links in Doku eingefügt</t>
  </si>
  <si>
    <t>nicht als extra Dateien</t>
  </si>
  <si>
    <r>
      <t xml:space="preserve">nur </t>
    </r>
    <r>
      <rPr>
        <b/>
        <sz val="11"/>
        <color theme="1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Video optional im Zip-Ordner</t>
    </r>
  </si>
  <si>
    <t>nur zur Dokumentation der "Verkabelung"</t>
  </si>
  <si>
    <t>falls extra angefertigt wurde bzw. notwendig</t>
  </si>
  <si>
    <t>bei besonderer bzw. aufwendiger Verkabelung</t>
  </si>
  <si>
    <t>Termingerechte Abgabe</t>
  </si>
  <si>
    <t>als PDF-Dokument</t>
  </si>
  <si>
    <t>Überschriften mit Seitenzahlen</t>
  </si>
  <si>
    <t>Algorithmus (Problemlösungs-verfahren)</t>
  </si>
  <si>
    <t>Sensoren Komplexität</t>
  </si>
  <si>
    <t>"Sinn" des Codes erklären</t>
  </si>
  <si>
    <t>IF / IF - Else / Switch</t>
  </si>
  <si>
    <t>For / While</t>
  </si>
  <si>
    <t>Array</t>
  </si>
  <si>
    <t>Funktion / Prozedur</t>
  </si>
  <si>
    <t>in allen Dateinamen Familienname und Klassenname enthalten</t>
  </si>
  <si>
    <t>notwendige Punkte für Note 1,0 in der Matrix</t>
  </si>
  <si>
    <t>Note Fragen</t>
  </si>
  <si>
    <t>Note</t>
  </si>
  <si>
    <t>Bewertungsfaktor</t>
  </si>
  <si>
    <t>Gesamtnote</t>
  </si>
  <si>
    <t>Note Projektmatrix</t>
  </si>
  <si>
    <t>optionale Inhalte</t>
  </si>
  <si>
    <t>max. Punkte</t>
  </si>
  <si>
    <t>z.B. = 1 bei Tastatur oder Display</t>
  </si>
  <si>
    <t>Anzahl = Anzahl Punkte</t>
  </si>
  <si>
    <r>
      <rPr>
        <b/>
        <sz val="12"/>
        <color theme="1"/>
        <rFont val="Calibri"/>
        <family val="2"/>
        <scheme val="minor"/>
      </rPr>
      <t xml:space="preserve">ALLES </t>
    </r>
    <r>
      <rPr>
        <sz val="11"/>
        <color theme="1"/>
        <rFont val="Calibri"/>
        <family val="2"/>
        <scheme val="minor"/>
      </rPr>
      <t>vom Projekt wurde bis zum Abgabetag per Email geschickt</t>
    </r>
  </si>
  <si>
    <t>"Betreff" in Email</t>
  </si>
  <si>
    <t>Sensoren/Aktoren Anzahl</t>
  </si>
  <si>
    <t>Mechanik/Gehäuse</t>
  </si>
  <si>
    <t>Elektrik/Verkabelung</t>
  </si>
  <si>
    <t>besteht aus Familienename und Klassenname</t>
  </si>
  <si>
    <t>Anzahl / 50 = Anzahl Punkte (maximal 5 Punkte)</t>
  </si>
  <si>
    <t>alle Dateien in einem Ordnername = Familienename und Klassenname gezippt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</si>
</sst>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\ \P\K\t"/>
    <numFmt numFmtId="165" formatCode="#,##0.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</font>
    <font>
      <sz val="12"/>
      <name val="Calibr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3" fillId="0" borderId="0" xfId="0" applyFont="1"/>
    <xf numFmtId="0" fontId="3" fillId="2" borderId="0" xfId="0" applyFont="1" applyFill="1"/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/>
    </xf>
    <xf numFmtId="166" fontId="0" fillId="0" borderId="0" xfId="0" applyNumberFormat="1" applyAlignment="1">
      <alignment horizontal="center"/>
    </xf>
    <xf numFmtId="0" fontId="1" fillId="0" borderId="0" xfId="0" applyFont="1"/>
    <xf numFmtId="0" fontId="5" fillId="4" borderId="2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11" fillId="4" borderId="7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6" fillId="4" borderId="8" xfId="0" applyFont="1" applyFill="1" applyBorder="1" applyAlignment="1">
      <alignment horizontal="left" vertical="top" wrapText="1"/>
    </xf>
    <xf numFmtId="0" fontId="0" fillId="4" borderId="5" xfId="0" applyFill="1" applyBorder="1" applyAlignment="1">
      <alignment vertical="top"/>
    </xf>
    <xf numFmtId="0" fontId="6" fillId="4" borderId="8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left" vertical="top"/>
    </xf>
    <xf numFmtId="0" fontId="0" fillId="4" borderId="6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6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0" fillId="3" borderId="1" xfId="0" applyFill="1" applyBorder="1" applyAlignment="1">
      <alignment horizontal="center" vertical="top"/>
    </xf>
    <xf numFmtId="0" fontId="3" fillId="4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3" fillId="5" borderId="0" xfId="0" applyFont="1" applyFill="1" applyAlignment="1">
      <alignment wrapText="1"/>
    </xf>
    <xf numFmtId="0" fontId="0" fillId="5" borderId="0" xfId="0" applyFill="1"/>
    <xf numFmtId="164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" fillId="5" borderId="0" xfId="0" applyFont="1" applyFill="1"/>
    <xf numFmtId="166" fontId="1" fillId="5" borderId="0" xfId="0" applyNumberFormat="1" applyFont="1" applyFill="1" applyAlignment="1">
      <alignment horizontal="center"/>
    </xf>
    <xf numFmtId="0" fontId="11" fillId="4" borderId="3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6" fillId="4" borderId="9" xfId="0" applyFont="1" applyFill="1" applyBorder="1" applyAlignment="1">
      <alignment horizontal="left" vertical="top"/>
    </xf>
    <xf numFmtId="0" fontId="0" fillId="4" borderId="9" xfId="0" applyFill="1" applyBorder="1" applyAlignment="1">
      <alignment vertical="top"/>
    </xf>
    <xf numFmtId="0" fontId="11" fillId="4" borderId="9" xfId="0" applyFon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center" wrapText="1" indent="1"/>
    </xf>
    <xf numFmtId="0" fontId="6" fillId="3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6" fillId="3" borderId="9" xfId="0" applyFont="1" applyFill="1" applyBorder="1" applyAlignment="1">
      <alignment horizontal="left" vertical="top"/>
    </xf>
    <xf numFmtId="0" fontId="0" fillId="0" borderId="9" xfId="0" applyBorder="1"/>
    <xf numFmtId="0" fontId="11" fillId="3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" fillId="5" borderId="0" xfId="0" applyFont="1" applyFill="1" applyAlignment="1">
      <alignment wrapText="1"/>
    </xf>
    <xf numFmtId="0" fontId="0" fillId="5" borderId="0" xfId="0" applyFill="1"/>
    <xf numFmtId="0" fontId="3" fillId="2" borderId="0" xfId="0" applyFont="1" applyFill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C3" lockText="1" noThreeD="1"/>
</file>

<file path=xl/ctrlProps/ctrlProp10.xml><?xml version="1.0" encoding="utf-8"?>
<formControlPr xmlns="http://schemas.microsoft.com/office/spreadsheetml/2009/9/main" objectType="CheckBox" fmlaLink="E16" lockText="1" noThreeD="1"/>
</file>

<file path=xl/ctrlProps/ctrlProp11.xml><?xml version="1.0" encoding="utf-8"?>
<formControlPr xmlns="http://schemas.microsoft.com/office/spreadsheetml/2009/9/main" objectType="CheckBox" fmlaLink="G16" lockText="1" noThreeD="1"/>
</file>

<file path=xl/ctrlProps/ctrlProp12.xml><?xml version="1.0" encoding="utf-8"?>
<formControlPr xmlns="http://schemas.microsoft.com/office/spreadsheetml/2009/9/main" objectType="CheckBox" fmlaLink="C21" lockText="1" noThreeD="1"/>
</file>

<file path=xl/ctrlProps/ctrlProp13.xml><?xml version="1.0" encoding="utf-8"?>
<formControlPr xmlns="http://schemas.microsoft.com/office/spreadsheetml/2009/9/main" objectType="CheckBox" fmlaLink="E21" lockText="1" noThreeD="1"/>
</file>

<file path=xl/ctrlProps/ctrlProp14.xml><?xml version="1.0" encoding="utf-8"?>
<formControlPr xmlns="http://schemas.microsoft.com/office/spreadsheetml/2009/9/main" objectType="CheckBox" fmlaLink="G21" lockText="1" noThreeD="1"/>
</file>

<file path=xl/ctrlProps/ctrlProp15.xml><?xml version="1.0" encoding="utf-8"?>
<formControlPr xmlns="http://schemas.microsoft.com/office/spreadsheetml/2009/9/main" objectType="CheckBox" fmlaLink="C27" lockText="1" noThreeD="1"/>
</file>

<file path=xl/ctrlProps/ctrlProp16.xml><?xml version="1.0" encoding="utf-8"?>
<formControlPr xmlns="http://schemas.microsoft.com/office/spreadsheetml/2009/9/main" objectType="CheckBox" fmlaLink="E27" lockText="1" noThreeD="1"/>
</file>

<file path=xl/ctrlProps/ctrlProp17.xml><?xml version="1.0" encoding="utf-8"?>
<formControlPr xmlns="http://schemas.microsoft.com/office/spreadsheetml/2009/9/main" objectType="CheckBox" fmlaLink="G27" lockText="1" noThreeD="1"/>
</file>

<file path=xl/ctrlProps/ctrlProp18.xml><?xml version="1.0" encoding="utf-8"?>
<formControlPr xmlns="http://schemas.microsoft.com/office/spreadsheetml/2009/9/main" objectType="CheckBox" fmlaLink="I27" lockText="1" noThreeD="1"/>
</file>

<file path=xl/ctrlProps/ctrlProp19.xml><?xml version="1.0" encoding="utf-8"?>
<formControlPr xmlns="http://schemas.microsoft.com/office/spreadsheetml/2009/9/main" objectType="CheckBox" fmlaLink="B27" lockText="1" noThreeD="1"/>
</file>

<file path=xl/ctrlProps/ctrlProp2.xml><?xml version="1.0" encoding="utf-8"?>
<formControlPr xmlns="http://schemas.microsoft.com/office/spreadsheetml/2009/9/main" objectType="CheckBox" fmlaLink="E3" lockText="1" noThreeD="1"/>
</file>

<file path=xl/ctrlProps/ctrlProp20.xml><?xml version="1.0" encoding="utf-8"?>
<formControlPr xmlns="http://schemas.microsoft.com/office/spreadsheetml/2009/9/main" objectType="CheckBox" fmlaLink="D27" lockText="1" noThreeD="1"/>
</file>

<file path=xl/ctrlProps/ctrlProp21.xml><?xml version="1.0" encoding="utf-8"?>
<formControlPr xmlns="http://schemas.microsoft.com/office/spreadsheetml/2009/9/main" objectType="CheckBox" fmlaLink="F27" lockText="1" noThreeD="1"/>
</file>

<file path=xl/ctrlProps/ctrlProp22.xml><?xml version="1.0" encoding="utf-8"?>
<formControlPr xmlns="http://schemas.microsoft.com/office/spreadsheetml/2009/9/main" objectType="CheckBox" fmlaLink="H27" lockText="1" noThreeD="1"/>
</file>

<file path=xl/ctrlProps/ctrlProp23.xml><?xml version="1.0" encoding="utf-8"?>
<formControlPr xmlns="http://schemas.microsoft.com/office/spreadsheetml/2009/9/main" objectType="CheckBox" fmlaLink="I21" lockText="1" noThreeD="1"/>
</file>

<file path=xl/ctrlProps/ctrlProp24.xml><?xml version="1.0" encoding="utf-8"?>
<formControlPr xmlns="http://schemas.microsoft.com/office/spreadsheetml/2009/9/main" objectType="CheckBox" fmlaLink="B3" lockText="1" noThreeD="1"/>
</file>

<file path=xl/ctrlProps/ctrlProp25.xml><?xml version="1.0" encoding="utf-8"?>
<formControlPr xmlns="http://schemas.microsoft.com/office/spreadsheetml/2009/9/main" objectType="CheckBox" fmlaLink="D3" lockText="1" noThreeD="1"/>
</file>

<file path=xl/ctrlProps/ctrlProp26.xml><?xml version="1.0" encoding="utf-8"?>
<formControlPr xmlns="http://schemas.microsoft.com/office/spreadsheetml/2009/9/main" objectType="CheckBox" fmlaLink="C3" lockText="1" noThreeD="1"/>
</file>

<file path=xl/ctrlProps/ctrlProp27.xml><?xml version="1.0" encoding="utf-8"?>
<formControlPr xmlns="http://schemas.microsoft.com/office/spreadsheetml/2009/9/main" objectType="CheckBox" fmlaLink="E3" lockText="1" noThreeD="1"/>
</file>

<file path=xl/ctrlProps/ctrlProp28.xml><?xml version="1.0" encoding="utf-8"?>
<formControlPr xmlns="http://schemas.microsoft.com/office/spreadsheetml/2009/9/main" objectType="CheckBox" fmlaLink="B7" lockText="1" noThreeD="1"/>
</file>

<file path=xl/ctrlProps/ctrlProp29.xml><?xml version="1.0" encoding="utf-8"?>
<formControlPr xmlns="http://schemas.microsoft.com/office/spreadsheetml/2009/9/main" objectType="CheckBox" fmlaLink="D7" lockText="1" noThreeD="1"/>
</file>

<file path=xl/ctrlProps/ctrlProp3.xml><?xml version="1.0" encoding="utf-8"?>
<formControlPr xmlns="http://schemas.microsoft.com/office/spreadsheetml/2009/9/main" objectType="CheckBox" fmlaLink="G3" lockText="1" noThreeD="1"/>
</file>

<file path=xl/ctrlProps/ctrlProp30.xml><?xml version="1.0" encoding="utf-8"?>
<formControlPr xmlns="http://schemas.microsoft.com/office/spreadsheetml/2009/9/main" objectType="CheckBox" fmlaLink="C7" lockText="1" noThreeD="1"/>
</file>

<file path=xl/ctrlProps/ctrlProp31.xml><?xml version="1.0" encoding="utf-8"?>
<formControlPr xmlns="http://schemas.microsoft.com/office/spreadsheetml/2009/9/main" objectType="CheckBox" fmlaLink="E7" lockText="1" noThreeD="1"/>
</file>

<file path=xl/ctrlProps/ctrlProp32.xml><?xml version="1.0" encoding="utf-8"?>
<formControlPr xmlns="http://schemas.microsoft.com/office/spreadsheetml/2009/9/main" objectType="CheckBox" fmlaLink="B11" lockText="1" noThreeD="1"/>
</file>

<file path=xl/ctrlProps/ctrlProp33.xml><?xml version="1.0" encoding="utf-8"?>
<formControlPr xmlns="http://schemas.microsoft.com/office/spreadsheetml/2009/9/main" objectType="CheckBox" fmlaLink="D11" lockText="1" noThreeD="1"/>
</file>

<file path=xl/ctrlProps/ctrlProp34.xml><?xml version="1.0" encoding="utf-8"?>
<formControlPr xmlns="http://schemas.microsoft.com/office/spreadsheetml/2009/9/main" objectType="CheckBox" fmlaLink="C11" lockText="1" noThreeD="1"/>
</file>

<file path=xl/ctrlProps/ctrlProp35.xml><?xml version="1.0" encoding="utf-8"?>
<formControlPr xmlns="http://schemas.microsoft.com/office/spreadsheetml/2009/9/main" objectType="CheckBox" fmlaLink="E11" lockText="1" noThreeD="1"/>
</file>

<file path=xl/ctrlProps/ctrlProp4.xml><?xml version="1.0" encoding="utf-8"?>
<formControlPr xmlns="http://schemas.microsoft.com/office/spreadsheetml/2009/9/main" objectType="CheckBox" fmlaLink="I3" lockText="1" noThreeD="1"/>
</file>

<file path=xl/ctrlProps/ctrlProp5.xml><?xml version="1.0" encoding="utf-8"?>
<formControlPr xmlns="http://schemas.microsoft.com/office/spreadsheetml/2009/9/main" objectType="CheckBox" fmlaLink="C9" lockText="1" noThreeD="1"/>
</file>

<file path=xl/ctrlProps/ctrlProp6.xml><?xml version="1.0" encoding="utf-8"?>
<formControlPr xmlns="http://schemas.microsoft.com/office/spreadsheetml/2009/9/main" objectType="CheckBox" fmlaLink="E9" lockText="1" noThreeD="1"/>
</file>

<file path=xl/ctrlProps/ctrlProp7.xml><?xml version="1.0" encoding="utf-8"?>
<formControlPr xmlns="http://schemas.microsoft.com/office/spreadsheetml/2009/9/main" objectType="CheckBox" fmlaLink="G9" lockText="1" noThreeD="1"/>
</file>

<file path=xl/ctrlProps/ctrlProp8.xml><?xml version="1.0" encoding="utf-8"?>
<formControlPr xmlns="http://schemas.microsoft.com/office/spreadsheetml/2009/9/main" objectType="CheckBox" fmlaLink="I9" lockText="1" noThreeD="1"/>
</file>

<file path=xl/ctrlProps/ctrlProp9.xml><?xml version="1.0" encoding="utf-8"?>
<formControlPr xmlns="http://schemas.microsoft.com/office/spreadsheetml/2009/9/main" objectType="CheckBox" fmlaLink="C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1</xdr:row>
          <xdr:rowOff>28575</xdr:rowOff>
        </xdr:from>
        <xdr:to>
          <xdr:col>2</xdr:col>
          <xdr:colOff>733425</xdr:colOff>
          <xdr:row>1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</xdr:row>
          <xdr:rowOff>28575</xdr:rowOff>
        </xdr:from>
        <xdr:to>
          <xdr:col>4</xdr:col>
          <xdr:colOff>866775</xdr:colOff>
          <xdr:row>1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</xdr:row>
          <xdr:rowOff>28575</xdr:rowOff>
        </xdr:from>
        <xdr:to>
          <xdr:col>6</xdr:col>
          <xdr:colOff>828675</xdr:colOff>
          <xdr:row>1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</xdr:row>
          <xdr:rowOff>19050</xdr:rowOff>
        </xdr:from>
        <xdr:to>
          <xdr:col>8</xdr:col>
          <xdr:colOff>676275</xdr:colOff>
          <xdr:row>1</xdr:row>
          <xdr:rowOff>238125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7</xdr:row>
          <xdr:rowOff>57150</xdr:rowOff>
        </xdr:from>
        <xdr:to>
          <xdr:col>2</xdr:col>
          <xdr:colOff>733425</xdr:colOff>
          <xdr:row>7</xdr:row>
          <xdr:rowOff>276225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7</xdr:row>
          <xdr:rowOff>38100</xdr:rowOff>
        </xdr:from>
        <xdr:to>
          <xdr:col>4</xdr:col>
          <xdr:colOff>828675</xdr:colOff>
          <xdr:row>7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7</xdr:row>
          <xdr:rowOff>38100</xdr:rowOff>
        </xdr:from>
        <xdr:to>
          <xdr:col>6</xdr:col>
          <xdr:colOff>800100</xdr:colOff>
          <xdr:row>7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7</xdr:row>
          <xdr:rowOff>28575</xdr:rowOff>
        </xdr:from>
        <xdr:to>
          <xdr:col>8</xdr:col>
          <xdr:colOff>647700</xdr:colOff>
          <xdr:row>7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14</xdr:row>
          <xdr:rowOff>19050</xdr:rowOff>
        </xdr:from>
        <xdr:to>
          <xdr:col>2</xdr:col>
          <xdr:colOff>752475</xdr:colOff>
          <xdr:row>14</xdr:row>
          <xdr:rowOff>238125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14</xdr:row>
          <xdr:rowOff>28575</xdr:rowOff>
        </xdr:from>
        <xdr:to>
          <xdr:col>4</xdr:col>
          <xdr:colOff>838200</xdr:colOff>
          <xdr:row>14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14</xdr:row>
          <xdr:rowOff>28575</xdr:rowOff>
        </xdr:from>
        <xdr:to>
          <xdr:col>6</xdr:col>
          <xdr:colOff>838200</xdr:colOff>
          <xdr:row>14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19</xdr:row>
          <xdr:rowOff>47625</xdr:rowOff>
        </xdr:from>
        <xdr:to>
          <xdr:col>2</xdr:col>
          <xdr:colOff>752475</xdr:colOff>
          <xdr:row>19</xdr:row>
          <xdr:rowOff>266700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19</xdr:row>
          <xdr:rowOff>28575</xdr:rowOff>
        </xdr:from>
        <xdr:to>
          <xdr:col>4</xdr:col>
          <xdr:colOff>828675</xdr:colOff>
          <xdr:row>19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19</xdr:row>
          <xdr:rowOff>28575</xdr:rowOff>
        </xdr:from>
        <xdr:to>
          <xdr:col>6</xdr:col>
          <xdr:colOff>790575</xdr:colOff>
          <xdr:row>19</xdr:row>
          <xdr:rowOff>257175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25</xdr:row>
          <xdr:rowOff>19050</xdr:rowOff>
        </xdr:from>
        <xdr:to>
          <xdr:col>2</xdr:col>
          <xdr:colOff>676275</xdr:colOff>
          <xdr:row>25</xdr:row>
          <xdr:rowOff>238125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28575</xdr:rowOff>
        </xdr:from>
        <xdr:to>
          <xdr:col>4</xdr:col>
          <xdr:colOff>695325</xdr:colOff>
          <xdr:row>25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25</xdr:row>
          <xdr:rowOff>38100</xdr:rowOff>
        </xdr:from>
        <xdr:to>
          <xdr:col>6</xdr:col>
          <xdr:colOff>752475</xdr:colOff>
          <xdr:row>25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333375</xdr:colOff>
          <xdr:row>25</xdr:row>
          <xdr:rowOff>9525</xdr:rowOff>
        </xdr:from>
        <xdr:to>
          <xdr:col>8</xdr:col>
          <xdr:colOff>638175</xdr:colOff>
          <xdr:row>25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25</xdr:row>
          <xdr:rowOff>19050</xdr:rowOff>
        </xdr:from>
        <xdr:to>
          <xdr:col>1</xdr:col>
          <xdr:colOff>409575</xdr:colOff>
          <xdr:row>25</xdr:row>
          <xdr:rowOff>238125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25</xdr:row>
          <xdr:rowOff>19050</xdr:rowOff>
        </xdr:from>
        <xdr:to>
          <xdr:col>3</xdr:col>
          <xdr:colOff>409575</xdr:colOff>
          <xdr:row>25</xdr:row>
          <xdr:rowOff>238125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25</xdr:row>
          <xdr:rowOff>47625</xdr:rowOff>
        </xdr:from>
        <xdr:to>
          <xdr:col>5</xdr:col>
          <xdr:colOff>409575</xdr:colOff>
          <xdr:row>25</xdr:row>
          <xdr:rowOff>266700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25</xdr:row>
          <xdr:rowOff>19050</xdr:rowOff>
        </xdr:from>
        <xdr:to>
          <xdr:col>7</xdr:col>
          <xdr:colOff>419100</xdr:colOff>
          <xdr:row>25</xdr:row>
          <xdr:rowOff>238125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19</xdr:row>
          <xdr:rowOff>28575</xdr:rowOff>
        </xdr:from>
        <xdr:to>
          <xdr:col>8</xdr:col>
          <xdr:colOff>657225</xdr:colOff>
          <xdr:row>19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1</xdr:row>
          <xdr:rowOff>19050</xdr:rowOff>
        </xdr:from>
        <xdr:to>
          <xdr:col>1</xdr:col>
          <xdr:colOff>819150</xdr:colOff>
          <xdr:row>2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</xdr:row>
          <xdr:rowOff>28575</xdr:rowOff>
        </xdr:from>
        <xdr:to>
          <xdr:col>3</xdr:col>
          <xdr:colOff>723900</xdr:colOff>
          <xdr:row>1</xdr:row>
          <xdr:rowOff>247650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1</xdr:row>
          <xdr:rowOff>19050</xdr:rowOff>
        </xdr:from>
        <xdr:to>
          <xdr:col>2</xdr:col>
          <xdr:colOff>904875</xdr:colOff>
          <xdr:row>1</xdr:row>
          <xdr:rowOff>266700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</xdr:row>
          <xdr:rowOff>38100</xdr:rowOff>
        </xdr:from>
        <xdr:to>
          <xdr:col>4</xdr:col>
          <xdr:colOff>695325</xdr:colOff>
          <xdr:row>1</xdr:row>
          <xdr:rowOff>266700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4</xdr:row>
          <xdr:rowOff>371475</xdr:rowOff>
        </xdr:from>
        <xdr:to>
          <xdr:col>1</xdr:col>
          <xdr:colOff>819150</xdr:colOff>
          <xdr:row>5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5</xdr:row>
          <xdr:rowOff>19050</xdr:rowOff>
        </xdr:from>
        <xdr:to>
          <xdr:col>3</xdr:col>
          <xdr:colOff>762000</xdr:colOff>
          <xdr:row>5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5</xdr:row>
          <xdr:rowOff>9525</xdr:rowOff>
        </xdr:from>
        <xdr:to>
          <xdr:col>2</xdr:col>
          <xdr:colOff>952500</xdr:colOff>
          <xdr:row>5</xdr:row>
          <xdr:rowOff>257175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5</xdr:row>
          <xdr:rowOff>28575</xdr:rowOff>
        </xdr:from>
        <xdr:to>
          <xdr:col>4</xdr:col>
          <xdr:colOff>676275</xdr:colOff>
          <xdr:row>5</xdr:row>
          <xdr:rowOff>257175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523875</xdr:colOff>
          <xdr:row>8</xdr:row>
          <xdr:rowOff>190500</xdr:rowOff>
        </xdr:from>
        <xdr:to>
          <xdr:col>1</xdr:col>
          <xdr:colOff>790575</xdr:colOff>
          <xdr:row>9</xdr:row>
          <xdr:rowOff>276225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28575</xdr:rowOff>
        </xdr:from>
        <xdr:to>
          <xdr:col>3</xdr:col>
          <xdr:colOff>752475</xdr:colOff>
          <xdr:row>9</xdr:row>
          <xdr:rowOff>247650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9</xdr:row>
          <xdr:rowOff>9525</xdr:rowOff>
        </xdr:from>
        <xdr:to>
          <xdr:col>2</xdr:col>
          <xdr:colOff>952500</xdr:colOff>
          <xdr:row>9</xdr:row>
          <xdr:rowOff>257175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9</xdr:row>
          <xdr:rowOff>38100</xdr:rowOff>
        </xdr:from>
        <xdr:to>
          <xdr:col>4</xdr:col>
          <xdr:colOff>685800</xdr:colOff>
          <xdr:row>9</xdr:row>
          <xdr:rowOff>266700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view="pageLayout" topLeftCell="A18" zoomScale="115" zoomScaleNormal="100" zoomScalePageLayoutView="115" workbookViewId="0">
      <selection activeCell="B35" sqref="B35"/>
    </sheetView>
  </sheetViews>
  <sheetFormatPr baseColWidth="10" defaultRowHeight="15" x14ac:dyDescent="0.25"/>
  <cols>
    <col min="1" max="1" width="22.42578125" style="17" customWidth="1"/>
    <col min="2" max="2" width="56.85546875" customWidth="1"/>
    <col min="3" max="3" width="10.5703125" style="16" customWidth="1"/>
    <col min="4" max="4" width="6.7109375" customWidth="1"/>
  </cols>
  <sheetData>
    <row r="1" spans="1:4" s="18" customFormat="1" ht="18" customHeight="1" x14ac:dyDescent="0.25">
      <c r="A1" s="50" t="s">
        <v>104</v>
      </c>
      <c r="B1" s="50" t="s">
        <v>105</v>
      </c>
      <c r="C1" s="51" t="s">
        <v>138</v>
      </c>
      <c r="D1" s="51" t="s">
        <v>75</v>
      </c>
    </row>
    <row r="2" spans="1:4" ht="15.75" x14ac:dyDescent="0.25">
      <c r="A2" s="19" t="s">
        <v>120</v>
      </c>
      <c r="B2" s="21" t="s">
        <v>141</v>
      </c>
      <c r="C2" s="29">
        <v>5</v>
      </c>
      <c r="D2" s="22">
        <v>5</v>
      </c>
    </row>
    <row r="3" spans="1:4" ht="15.75" x14ac:dyDescent="0.25">
      <c r="A3" s="19" t="s">
        <v>142</v>
      </c>
      <c r="B3" s="21" t="s">
        <v>146</v>
      </c>
      <c r="C3" s="29">
        <v>1</v>
      </c>
      <c r="D3" s="22">
        <v>1</v>
      </c>
    </row>
    <row r="4" spans="1:4" ht="15.75" x14ac:dyDescent="0.25">
      <c r="A4" s="23" t="s">
        <v>111</v>
      </c>
      <c r="B4" s="74" t="s">
        <v>148</v>
      </c>
      <c r="C4" s="28">
        <v>1</v>
      </c>
      <c r="D4" s="22">
        <v>1</v>
      </c>
    </row>
    <row r="5" spans="1:4" ht="15.75" x14ac:dyDescent="0.25">
      <c r="A5" s="23" t="s">
        <v>73</v>
      </c>
      <c r="B5" s="24" t="s">
        <v>130</v>
      </c>
      <c r="C5" s="28">
        <v>1</v>
      </c>
      <c r="D5" s="22">
        <v>1</v>
      </c>
    </row>
    <row r="6" spans="1:4" ht="15.75" x14ac:dyDescent="0.25">
      <c r="A6" s="26" t="s">
        <v>74</v>
      </c>
      <c r="B6" s="27" t="s">
        <v>110</v>
      </c>
      <c r="C6" s="28">
        <v>1</v>
      </c>
      <c r="D6" s="22">
        <v>1</v>
      </c>
    </row>
    <row r="7" spans="1:4" ht="93" customHeight="1" x14ac:dyDescent="0.25">
      <c r="A7" s="19" t="s">
        <v>72</v>
      </c>
      <c r="B7" s="25" t="s">
        <v>112</v>
      </c>
      <c r="C7" s="29">
        <v>5</v>
      </c>
      <c r="D7" s="22">
        <v>4</v>
      </c>
    </row>
    <row r="8" spans="1:4" ht="18.75" x14ac:dyDescent="0.25">
      <c r="A8" s="32" t="s">
        <v>70</v>
      </c>
      <c r="B8" s="33" t="s">
        <v>121</v>
      </c>
      <c r="C8" s="34">
        <v>3</v>
      </c>
      <c r="D8" s="35">
        <v>3</v>
      </c>
    </row>
    <row r="9" spans="1:4" ht="15.75" x14ac:dyDescent="0.25">
      <c r="A9" s="36" t="s">
        <v>109</v>
      </c>
      <c r="B9" s="37" t="s">
        <v>122</v>
      </c>
      <c r="C9" s="34">
        <v>1</v>
      </c>
      <c r="D9" s="35">
        <v>1</v>
      </c>
    </row>
    <row r="10" spans="1:4" ht="15.75" x14ac:dyDescent="0.25">
      <c r="A10" s="38" t="s">
        <v>106</v>
      </c>
      <c r="B10" s="37" t="s">
        <v>114</v>
      </c>
      <c r="C10" s="39">
        <v>1</v>
      </c>
      <c r="D10" s="35">
        <v>1</v>
      </c>
    </row>
    <row r="11" spans="1:4" ht="15.75" x14ac:dyDescent="0.25">
      <c r="A11" s="38" t="s">
        <v>107</v>
      </c>
      <c r="B11" s="37" t="s">
        <v>117</v>
      </c>
      <c r="C11" s="39">
        <v>1</v>
      </c>
      <c r="D11" s="35">
        <v>0</v>
      </c>
    </row>
    <row r="12" spans="1:4" ht="15.75" x14ac:dyDescent="0.25">
      <c r="A12" s="40" t="s">
        <v>108</v>
      </c>
      <c r="B12" s="41" t="s">
        <v>115</v>
      </c>
      <c r="C12" s="39">
        <v>1</v>
      </c>
      <c r="D12" s="35">
        <v>1</v>
      </c>
    </row>
    <row r="13" spans="1:4" ht="16.5" thickBot="1" x14ac:dyDescent="0.3">
      <c r="A13" s="60" t="s">
        <v>71</v>
      </c>
      <c r="B13" s="61" t="s">
        <v>116</v>
      </c>
      <c r="C13" s="62">
        <v>1</v>
      </c>
      <c r="D13" s="63">
        <v>1</v>
      </c>
    </row>
    <row r="14" spans="1:4" ht="16.5" thickTop="1" x14ac:dyDescent="0.25">
      <c r="A14" s="40" t="s">
        <v>144</v>
      </c>
      <c r="B14" s="42" t="s">
        <v>118</v>
      </c>
      <c r="C14" s="58">
        <v>1</v>
      </c>
      <c r="D14" s="59">
        <v>0</v>
      </c>
    </row>
    <row r="15" spans="1:4" ht="15.75" x14ac:dyDescent="0.25">
      <c r="A15" s="44" t="s">
        <v>145</v>
      </c>
      <c r="B15" s="45" t="s">
        <v>119</v>
      </c>
      <c r="C15" s="43">
        <v>1</v>
      </c>
      <c r="D15" s="35">
        <v>0</v>
      </c>
    </row>
    <row r="16" spans="1:4" ht="15.75" x14ac:dyDescent="0.25">
      <c r="A16" s="19" t="s">
        <v>143</v>
      </c>
      <c r="B16" s="21" t="s">
        <v>140</v>
      </c>
      <c r="C16" s="29">
        <v>5</v>
      </c>
      <c r="D16" s="22">
        <v>3</v>
      </c>
    </row>
    <row r="17" spans="1:4" ht="16.5" thickBot="1" x14ac:dyDescent="0.3">
      <c r="A17" s="68" t="s">
        <v>124</v>
      </c>
      <c r="B17" s="69" t="s">
        <v>139</v>
      </c>
      <c r="C17" s="70">
        <v>3</v>
      </c>
      <c r="D17" s="71">
        <v>2</v>
      </c>
    </row>
    <row r="18" spans="1:4" ht="196.5" customHeight="1" thickTop="1" x14ac:dyDescent="0.25">
      <c r="A18" s="64" t="s">
        <v>123</v>
      </c>
      <c r="B18" s="65" t="s">
        <v>113</v>
      </c>
      <c r="C18" s="66">
        <v>5</v>
      </c>
      <c r="D18" s="67">
        <v>4</v>
      </c>
    </row>
    <row r="19" spans="1:4" ht="15.75" x14ac:dyDescent="0.25">
      <c r="A19" s="19" t="s">
        <v>76</v>
      </c>
      <c r="B19" s="72" t="s">
        <v>147</v>
      </c>
      <c r="C19" s="20">
        <v>5</v>
      </c>
      <c r="D19" s="22">
        <v>5</v>
      </c>
    </row>
    <row r="20" spans="1:4" ht="15.75" x14ac:dyDescent="0.25">
      <c r="A20" s="19" t="s">
        <v>77</v>
      </c>
      <c r="B20" s="72" t="s">
        <v>125</v>
      </c>
      <c r="C20" s="20">
        <v>3</v>
      </c>
      <c r="D20" s="22">
        <v>3</v>
      </c>
    </row>
    <row r="21" spans="1:4" ht="15.75" x14ac:dyDescent="0.25">
      <c r="A21" s="19" t="s">
        <v>78</v>
      </c>
      <c r="B21" s="72" t="s">
        <v>126</v>
      </c>
      <c r="C21" s="20">
        <v>1</v>
      </c>
      <c r="D21" s="22">
        <v>1</v>
      </c>
    </row>
    <row r="22" spans="1:4" ht="15.75" x14ac:dyDescent="0.25">
      <c r="A22" s="19" t="s">
        <v>79</v>
      </c>
      <c r="B22" s="72" t="s">
        <v>127</v>
      </c>
      <c r="C22" s="20">
        <v>1</v>
      </c>
      <c r="D22" s="22">
        <v>0</v>
      </c>
    </row>
    <row r="23" spans="1:4" ht="15.75" x14ac:dyDescent="0.25">
      <c r="A23" s="44" t="s">
        <v>80</v>
      </c>
      <c r="B23" s="73" t="s">
        <v>128</v>
      </c>
      <c r="C23" s="46">
        <v>1</v>
      </c>
      <c r="D23" s="35">
        <v>0</v>
      </c>
    </row>
    <row r="24" spans="1:4" ht="15.75" x14ac:dyDescent="0.25">
      <c r="A24" s="19" t="s">
        <v>81</v>
      </c>
      <c r="B24" s="72" t="s">
        <v>129</v>
      </c>
      <c r="C24" s="20">
        <v>1</v>
      </c>
      <c r="D24" s="48">
        <v>1</v>
      </c>
    </row>
    <row r="25" spans="1:4" ht="15.75" x14ac:dyDescent="0.25">
      <c r="A25" s="44" t="s">
        <v>82</v>
      </c>
      <c r="B25" s="47"/>
      <c r="C25" s="46">
        <v>1</v>
      </c>
      <c r="D25" s="35">
        <v>0</v>
      </c>
    </row>
    <row r="26" spans="1:4" ht="15.75" x14ac:dyDescent="0.25">
      <c r="A26" s="44" t="s">
        <v>83</v>
      </c>
      <c r="B26" s="73"/>
      <c r="C26" s="46">
        <v>1</v>
      </c>
      <c r="D26" s="35">
        <v>0</v>
      </c>
    </row>
    <row r="27" spans="1:4" ht="15.75" x14ac:dyDescent="0.25">
      <c r="A27" s="44" t="s">
        <v>84</v>
      </c>
      <c r="B27" s="47"/>
      <c r="C27" s="46">
        <v>1</v>
      </c>
      <c r="D27" s="35">
        <v>0</v>
      </c>
    </row>
    <row r="28" spans="1:4" ht="15.75" x14ac:dyDescent="0.25">
      <c r="A28" s="44" t="s">
        <v>85</v>
      </c>
      <c r="B28" s="47"/>
      <c r="C28" s="46">
        <v>1</v>
      </c>
      <c r="D28" s="35">
        <v>1</v>
      </c>
    </row>
    <row r="29" spans="1:4" ht="15.75" x14ac:dyDescent="0.25">
      <c r="A29" s="44" t="s">
        <v>86</v>
      </c>
      <c r="B29" s="73"/>
      <c r="C29" s="46">
        <v>1</v>
      </c>
      <c r="D29" s="35">
        <v>0</v>
      </c>
    </row>
    <row r="30" spans="1:4" x14ac:dyDescent="0.25">
      <c r="C30" s="16">
        <f>SUM(C2:C29)</f>
        <v>54</v>
      </c>
    </row>
    <row r="31" spans="1:4" x14ac:dyDescent="0.25">
      <c r="B31" t="s">
        <v>131</v>
      </c>
      <c r="C31" s="16">
        <f>+C22+C21+C20+C19+C18+C17+C16+C2+C7+C6+C5+C4+C24+C3</f>
        <v>38</v>
      </c>
    </row>
    <row r="32" spans="1:4" ht="15.75" x14ac:dyDescent="0.25">
      <c r="B32" s="52" t="s">
        <v>11</v>
      </c>
      <c r="C32" s="53"/>
      <c r="D32" s="54">
        <f>SUM(D2:D29)</f>
        <v>40</v>
      </c>
    </row>
    <row r="33" spans="1:4" x14ac:dyDescent="0.25">
      <c r="B33" s="75" t="s">
        <v>96</v>
      </c>
      <c r="C33" s="76"/>
      <c r="D33" s="55">
        <f>6-5*D32/(C31)</f>
        <v>0.73684210526315752</v>
      </c>
    </row>
    <row r="34" spans="1:4" ht="15.75" x14ac:dyDescent="0.25">
      <c r="A34" s="49" t="s">
        <v>137</v>
      </c>
    </row>
  </sheetData>
  <mergeCells count="1">
    <mergeCell ref="B33:C33"/>
  </mergeCells>
  <pageMargins left="0.3079710144927536" right="0.36458333333333331" top="0.55372807017543857" bottom="0.30172413793103448" header="0.27960526315789475" footer="0.3"/>
  <pageSetup paperSize="9" orientation="portrait" r:id="rId1"/>
  <headerFooter>
    <oddHeader xml:space="preserve">&amp;C&amp;"-,Fett"&amp;14Projektmatrix&amp;RV1.1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I37"/>
  <sheetViews>
    <sheetView view="pageLayout" topLeftCell="A33" zoomScale="160" zoomScaleNormal="130" zoomScalePageLayoutView="160" workbookViewId="0">
      <selection activeCell="E39" sqref="E39"/>
    </sheetView>
  </sheetViews>
  <sheetFormatPr baseColWidth="10" defaultRowHeight="15.75" x14ac:dyDescent="0.25"/>
  <cols>
    <col min="1" max="1" width="7.140625" style="6" customWidth="1"/>
    <col min="2" max="2" width="6.85546875" customWidth="1"/>
    <col min="3" max="3" width="15.140625" style="3" customWidth="1"/>
    <col min="4" max="4" width="6.85546875" customWidth="1"/>
    <col min="5" max="5" width="16.28515625" style="3" customWidth="1"/>
    <col min="6" max="6" width="6.85546875" customWidth="1"/>
    <col min="7" max="7" width="17.28515625" style="3" customWidth="1"/>
    <col min="8" max="8" width="6.85546875" customWidth="1"/>
    <col min="9" max="9" width="15.28515625" style="3" customWidth="1"/>
  </cols>
  <sheetData>
    <row r="1" spans="1:9" x14ac:dyDescent="0.25">
      <c r="A1" s="77" t="s">
        <v>0</v>
      </c>
      <c r="B1" s="78"/>
      <c r="C1" s="5">
        <v>2</v>
      </c>
      <c r="D1" s="2"/>
      <c r="E1" s="5">
        <v>1.5</v>
      </c>
      <c r="F1" s="2"/>
      <c r="G1" s="5">
        <v>1</v>
      </c>
      <c r="H1" s="2"/>
      <c r="I1" s="5">
        <v>0.5</v>
      </c>
    </row>
    <row r="2" spans="1:9" ht="23.25" x14ac:dyDescent="0.35">
      <c r="A2" s="5">
        <f>SUMIF(C3:I3,TRUE,C1:I1)</f>
        <v>0</v>
      </c>
      <c r="B2" s="1"/>
      <c r="C2" s="4"/>
      <c r="D2" s="1"/>
      <c r="E2" s="4"/>
      <c r="F2" s="1"/>
      <c r="G2" s="4"/>
      <c r="H2" s="1"/>
      <c r="I2" s="4"/>
    </row>
    <row r="3" spans="1:9" ht="23.25" hidden="1" x14ac:dyDescent="0.35">
      <c r="B3" s="1"/>
      <c r="C3" s="3" t="b">
        <v>0</v>
      </c>
      <c r="D3" s="1"/>
      <c r="E3" s="3" t="b">
        <v>0</v>
      </c>
      <c r="F3" s="1"/>
      <c r="G3" s="3" t="b">
        <v>0</v>
      </c>
      <c r="H3" s="1"/>
      <c r="I3" s="3" t="b">
        <v>0</v>
      </c>
    </row>
    <row r="4" spans="1:9" ht="25.5" x14ac:dyDescent="0.25">
      <c r="C4" s="8" t="s">
        <v>5</v>
      </c>
      <c r="D4" s="9"/>
      <c r="E4" s="10" t="s">
        <v>7</v>
      </c>
      <c r="F4" s="9"/>
      <c r="G4" s="10" t="s">
        <v>30</v>
      </c>
      <c r="H4" s="9"/>
      <c r="I4" s="10" t="s">
        <v>10</v>
      </c>
    </row>
    <row r="5" spans="1:9" ht="27.75" customHeight="1" x14ac:dyDescent="0.25">
      <c r="C5" s="10" t="s">
        <v>6</v>
      </c>
      <c r="D5" s="9"/>
      <c r="E5" s="10" t="s">
        <v>27</v>
      </c>
      <c r="F5" s="9"/>
      <c r="G5" s="10" t="s">
        <v>8</v>
      </c>
      <c r="H5" s="9"/>
      <c r="I5" s="10" t="s">
        <v>31</v>
      </c>
    </row>
    <row r="6" spans="1:9" ht="27" customHeight="1" x14ac:dyDescent="0.25">
      <c r="C6" s="10" t="s">
        <v>29</v>
      </c>
      <c r="D6" s="9"/>
      <c r="E6" s="10" t="s">
        <v>28</v>
      </c>
      <c r="F6" s="9"/>
      <c r="G6" s="10" t="s">
        <v>9</v>
      </c>
      <c r="H6" s="9"/>
      <c r="I6" s="10" t="s">
        <v>32</v>
      </c>
    </row>
    <row r="7" spans="1:9" x14ac:dyDescent="0.25">
      <c r="A7" s="7" t="s">
        <v>1</v>
      </c>
      <c r="B7" s="2"/>
      <c r="C7" s="5">
        <v>1.5</v>
      </c>
      <c r="D7" s="2"/>
      <c r="E7" s="5">
        <v>1</v>
      </c>
      <c r="F7" s="2"/>
      <c r="G7" s="5">
        <v>0.5</v>
      </c>
      <c r="H7" s="2"/>
      <c r="I7" s="5">
        <v>0</v>
      </c>
    </row>
    <row r="8" spans="1:9" ht="23.25" x14ac:dyDescent="0.35">
      <c r="A8" s="5">
        <f>SUMIF(C9:I9,TRUE,C7:I7)</f>
        <v>0</v>
      </c>
      <c r="B8" s="1"/>
      <c r="C8" s="4"/>
      <c r="D8" s="1"/>
      <c r="E8" s="4"/>
      <c r="F8" s="1"/>
      <c r="G8" s="4"/>
      <c r="H8" s="1"/>
      <c r="I8" s="4"/>
    </row>
    <row r="9" spans="1:9" ht="23.25" hidden="1" x14ac:dyDescent="0.35">
      <c r="B9" s="1"/>
      <c r="C9" s="3" t="b">
        <v>0</v>
      </c>
      <c r="D9" s="1"/>
      <c r="E9" s="3" t="b">
        <v>0</v>
      </c>
      <c r="F9" s="1"/>
      <c r="G9" s="3" t="b">
        <v>0</v>
      </c>
      <c r="H9" s="1"/>
      <c r="I9" s="3" t="b">
        <v>0</v>
      </c>
    </row>
    <row r="10" spans="1:9" ht="28.5" customHeight="1" x14ac:dyDescent="0.25">
      <c r="C10" s="10" t="s">
        <v>12</v>
      </c>
      <c r="D10" s="8"/>
      <c r="E10" s="10" t="s">
        <v>19</v>
      </c>
      <c r="F10" s="8"/>
      <c r="G10" s="10" t="s">
        <v>20</v>
      </c>
      <c r="H10" s="8"/>
      <c r="I10" s="10" t="s">
        <v>18</v>
      </c>
    </row>
    <row r="11" spans="1:9" ht="29.25" customHeight="1" x14ac:dyDescent="0.25">
      <c r="C11" s="10" t="s">
        <v>13</v>
      </c>
      <c r="D11" s="8"/>
      <c r="E11" s="10" t="s">
        <v>15</v>
      </c>
      <c r="F11" s="8"/>
      <c r="G11" s="10" t="s">
        <v>21</v>
      </c>
      <c r="H11" s="8"/>
      <c r="I11" s="10"/>
    </row>
    <row r="12" spans="1:9" x14ac:dyDescent="0.25">
      <c r="C12" s="10" t="s">
        <v>14</v>
      </c>
      <c r="D12" s="8"/>
      <c r="E12" s="10" t="s">
        <v>16</v>
      </c>
      <c r="F12" s="8"/>
      <c r="G12" s="10"/>
      <c r="H12" s="8"/>
      <c r="I12" s="10"/>
    </row>
    <row r="13" spans="1:9" ht="25.5" x14ac:dyDescent="0.25">
      <c r="C13" s="10" t="s">
        <v>33</v>
      </c>
      <c r="D13" s="8"/>
      <c r="E13" s="10" t="s">
        <v>17</v>
      </c>
      <c r="F13" s="8"/>
      <c r="G13" s="10" t="s">
        <v>34</v>
      </c>
      <c r="H13" s="8"/>
      <c r="I13" s="10"/>
    </row>
    <row r="14" spans="1:9" x14ac:dyDescent="0.25">
      <c r="A14" s="7" t="s">
        <v>2</v>
      </c>
      <c r="B14" s="2"/>
      <c r="C14" s="5">
        <v>1</v>
      </c>
      <c r="D14" s="2"/>
      <c r="E14" s="5">
        <v>0.5</v>
      </c>
      <c r="F14" s="2"/>
      <c r="G14" s="5">
        <v>0</v>
      </c>
      <c r="H14" s="2"/>
      <c r="I14" s="5"/>
    </row>
    <row r="15" spans="1:9" ht="23.25" x14ac:dyDescent="0.35">
      <c r="A15" s="5">
        <f>SUMIF(C16:I16,TRUE,C14:I14)</f>
        <v>0</v>
      </c>
      <c r="B15" s="1"/>
      <c r="C15" s="4"/>
      <c r="D15" s="1"/>
      <c r="E15" s="4"/>
      <c r="F15" s="1"/>
      <c r="G15" s="4"/>
      <c r="H15" s="1"/>
      <c r="I15" s="4"/>
    </row>
    <row r="16" spans="1:9" ht="23.25" hidden="1" x14ac:dyDescent="0.35">
      <c r="B16" s="1"/>
      <c r="C16" s="3" t="b">
        <v>0</v>
      </c>
      <c r="D16" s="1"/>
      <c r="E16" s="3" t="b">
        <v>0</v>
      </c>
      <c r="F16" s="1"/>
      <c r="G16" s="3" t="b">
        <v>0</v>
      </c>
      <c r="H16" s="1"/>
    </row>
    <row r="17" spans="1:9" ht="25.5" x14ac:dyDescent="0.25">
      <c r="C17" s="11" t="s">
        <v>35</v>
      </c>
      <c r="D17" s="12"/>
      <c r="E17" s="11" t="s">
        <v>36</v>
      </c>
      <c r="F17" s="12"/>
      <c r="G17" s="11" t="s">
        <v>37</v>
      </c>
      <c r="H17" s="12"/>
      <c r="I17" s="11"/>
    </row>
    <row r="18" spans="1:9" ht="25.5" x14ac:dyDescent="0.25">
      <c r="C18" s="11" t="s">
        <v>40</v>
      </c>
      <c r="D18" s="12"/>
      <c r="E18" s="11" t="s">
        <v>39</v>
      </c>
      <c r="F18" s="12"/>
      <c r="G18" s="11" t="s">
        <v>38</v>
      </c>
      <c r="H18" s="12"/>
      <c r="I18" s="11"/>
    </row>
    <row r="19" spans="1:9" x14ac:dyDescent="0.25">
      <c r="A19" s="7" t="s">
        <v>3</v>
      </c>
      <c r="B19" s="2"/>
      <c r="C19" s="5">
        <v>1.5</v>
      </c>
      <c r="D19" s="2"/>
      <c r="E19" s="5">
        <v>1</v>
      </c>
      <c r="F19" s="2"/>
      <c r="G19" s="5">
        <v>0.5</v>
      </c>
      <c r="H19" s="2"/>
      <c r="I19" s="5">
        <v>0</v>
      </c>
    </row>
    <row r="20" spans="1:9" ht="23.25" x14ac:dyDescent="0.35">
      <c r="A20" s="5">
        <f>SUMIF(C21:I21,TRUE,C19:I19)</f>
        <v>0</v>
      </c>
      <c r="B20" s="1"/>
      <c r="C20" s="4"/>
      <c r="D20" s="1"/>
      <c r="E20" s="4"/>
      <c r="F20" s="1"/>
      <c r="G20" s="4"/>
      <c r="H20" s="1"/>
      <c r="I20" s="4"/>
    </row>
    <row r="21" spans="1:9" ht="23.25" hidden="1" x14ac:dyDescent="0.35">
      <c r="B21" s="1"/>
      <c r="C21" s="3" t="b">
        <v>0</v>
      </c>
      <c r="D21" s="1"/>
      <c r="E21" s="3" t="b">
        <v>0</v>
      </c>
      <c r="F21" s="1"/>
      <c r="G21" s="3" t="b">
        <v>0</v>
      </c>
      <c r="H21" s="1"/>
      <c r="I21" s="3" t="b">
        <v>0</v>
      </c>
    </row>
    <row r="22" spans="1:9" ht="25.5" x14ac:dyDescent="0.25">
      <c r="C22" s="11" t="s">
        <v>41</v>
      </c>
      <c r="D22" s="12"/>
      <c r="E22" s="11" t="s">
        <v>44</v>
      </c>
      <c r="F22" s="12"/>
      <c r="G22" s="11" t="s">
        <v>47</v>
      </c>
      <c r="H22" s="12"/>
      <c r="I22" s="11" t="s">
        <v>49</v>
      </c>
    </row>
    <row r="23" spans="1:9" ht="25.5" x14ac:dyDescent="0.25">
      <c r="C23" s="11" t="s">
        <v>42</v>
      </c>
      <c r="D23" s="12"/>
      <c r="E23" s="11" t="s">
        <v>45</v>
      </c>
      <c r="F23" s="12"/>
      <c r="G23" s="11" t="s">
        <v>22</v>
      </c>
      <c r="H23" s="12"/>
      <c r="I23" s="11"/>
    </row>
    <row r="24" spans="1:9" ht="25.5" x14ac:dyDescent="0.25">
      <c r="C24" s="11" t="s">
        <v>43</v>
      </c>
      <c r="D24" s="12"/>
      <c r="E24" s="11" t="s">
        <v>46</v>
      </c>
      <c r="F24" s="12"/>
      <c r="G24" s="11" t="s">
        <v>48</v>
      </c>
      <c r="H24" s="12"/>
      <c r="I24" s="11"/>
    </row>
    <row r="25" spans="1:9" x14ac:dyDescent="0.25">
      <c r="A25" s="7" t="s">
        <v>4</v>
      </c>
      <c r="B25" s="5">
        <v>9</v>
      </c>
      <c r="C25" s="5">
        <v>8</v>
      </c>
      <c r="D25" s="5">
        <v>7</v>
      </c>
      <c r="E25" s="5">
        <v>6</v>
      </c>
      <c r="F25" s="5">
        <v>5</v>
      </c>
      <c r="G25" s="5">
        <v>4</v>
      </c>
      <c r="H25" s="5">
        <v>3</v>
      </c>
      <c r="I25" s="5">
        <v>2</v>
      </c>
    </row>
    <row r="26" spans="1:9" ht="23.25" x14ac:dyDescent="0.35">
      <c r="A26" s="5">
        <f>SUMIF(B27:I27,TRUE,B25:I25)</f>
        <v>0</v>
      </c>
      <c r="B26" s="1"/>
      <c r="C26" s="4"/>
      <c r="D26" s="1"/>
      <c r="E26" s="4"/>
      <c r="F26" s="1"/>
      <c r="G26" s="4"/>
      <c r="H26" s="1"/>
      <c r="I26" s="4"/>
    </row>
    <row r="27" spans="1:9" hidden="1" x14ac:dyDescent="0.25">
      <c r="B27" s="3" t="b">
        <v>0</v>
      </c>
      <c r="C27" s="3" t="b">
        <v>0</v>
      </c>
      <c r="D27" s="3" t="b">
        <v>0</v>
      </c>
      <c r="E27" s="3" t="b">
        <v>0</v>
      </c>
      <c r="F27" s="3" t="b">
        <v>0</v>
      </c>
      <c r="G27" s="3" t="b">
        <v>0</v>
      </c>
      <c r="H27" s="3" t="b">
        <v>0</v>
      </c>
      <c r="I27" s="3" t="b">
        <v>0</v>
      </c>
    </row>
    <row r="28" spans="1:9" ht="27" customHeight="1" x14ac:dyDescent="0.25">
      <c r="C28" s="11" t="s">
        <v>50</v>
      </c>
      <c r="D28" s="12"/>
      <c r="E28" s="11" t="s">
        <v>51</v>
      </c>
      <c r="F28" s="12"/>
      <c r="G28" s="11" t="s">
        <v>52</v>
      </c>
      <c r="H28" s="12"/>
      <c r="I28" s="11" t="s">
        <v>53</v>
      </c>
    </row>
    <row r="29" spans="1:9" ht="27" customHeight="1" x14ac:dyDescent="0.25">
      <c r="C29" s="11" t="s">
        <v>69</v>
      </c>
      <c r="D29" s="12"/>
      <c r="E29" s="11" t="s">
        <v>68</v>
      </c>
      <c r="F29" s="12"/>
      <c r="G29" s="11" t="s">
        <v>63</v>
      </c>
      <c r="H29" s="12"/>
      <c r="I29" s="11" t="s">
        <v>25</v>
      </c>
    </row>
    <row r="30" spans="1:9" ht="25.5" x14ac:dyDescent="0.25">
      <c r="C30" s="11" t="s">
        <v>54</v>
      </c>
      <c r="D30" s="12"/>
      <c r="E30" s="11" t="s">
        <v>56</v>
      </c>
      <c r="F30" s="12"/>
      <c r="G30" s="11" t="s">
        <v>24</v>
      </c>
      <c r="H30" s="12"/>
      <c r="I30" s="11" t="s">
        <v>62</v>
      </c>
    </row>
    <row r="31" spans="1:9" ht="25.5" x14ac:dyDescent="0.25">
      <c r="C31" s="11" t="s">
        <v>55</v>
      </c>
      <c r="D31" s="12"/>
      <c r="E31" s="11" t="s">
        <v>57</v>
      </c>
      <c r="F31" s="12"/>
      <c r="G31" s="11" t="s">
        <v>60</v>
      </c>
      <c r="H31" s="12"/>
      <c r="I31" s="11" t="s">
        <v>61</v>
      </c>
    </row>
    <row r="32" spans="1:9" ht="25.5" x14ac:dyDescent="0.25">
      <c r="C32" s="11" t="s">
        <v>23</v>
      </c>
      <c r="D32" s="12"/>
      <c r="E32" s="11" t="s">
        <v>58</v>
      </c>
      <c r="F32" s="12"/>
      <c r="G32" s="11" t="s">
        <v>59</v>
      </c>
      <c r="H32" s="12"/>
      <c r="I32" s="11" t="s">
        <v>26</v>
      </c>
    </row>
    <row r="33" spans="2:9" ht="38.25" x14ac:dyDescent="0.25">
      <c r="C33" s="11" t="s">
        <v>64</v>
      </c>
      <c r="D33" s="12"/>
      <c r="E33" s="11" t="s">
        <v>65</v>
      </c>
      <c r="F33" s="12"/>
      <c r="G33" s="11" t="s">
        <v>66</v>
      </c>
      <c r="H33" s="12"/>
      <c r="I33" s="11" t="s">
        <v>67</v>
      </c>
    </row>
    <row r="35" spans="2:9" x14ac:dyDescent="0.25">
      <c r="B35" s="13"/>
      <c r="C35" s="13"/>
      <c r="D35" s="13"/>
      <c r="E35" s="13"/>
      <c r="F35" s="13"/>
      <c r="G35" s="13"/>
      <c r="H35" s="13"/>
      <c r="I35" s="13"/>
    </row>
    <row r="36" spans="2:9" x14ac:dyDescent="0.25">
      <c r="G36" s="52" t="s">
        <v>11</v>
      </c>
      <c r="H36" s="53"/>
      <c r="I36" s="54">
        <f>SUM(A1:A34)</f>
        <v>0</v>
      </c>
    </row>
    <row r="37" spans="2:9" x14ac:dyDescent="0.25">
      <c r="G37" s="75" t="s">
        <v>96</v>
      </c>
      <c r="H37" s="76"/>
      <c r="I37" s="55">
        <f>6-5*I36/(B25+C19+C14+C7+C1)</f>
        <v>6</v>
      </c>
    </row>
  </sheetData>
  <mergeCells count="2">
    <mergeCell ref="A1:B1"/>
    <mergeCell ref="G37:H37"/>
  </mergeCells>
  <pageMargins left="0.35433070866141736" right="0.15748031496062992" top="0.62992125984251968" bottom="0.66666666666666663" header="0.31496062992125984" footer="0.31496062992125984"/>
  <pageSetup paperSize="9" orientation="portrait" r:id="rId1"/>
  <headerFooter>
    <oddHeader>&amp;C&amp;"-,Fett"&amp;16Präsentation &amp;RV. 1.0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4" name="Check Box 18">
              <controlPr defaultSize="0" autoFill="0" autoLine="0" autoPict="0">
                <anchor moveWithCells="1">
                  <from>
                    <xdr:col>2</xdr:col>
                    <xdr:colOff>428625</xdr:colOff>
                    <xdr:row>1</xdr:row>
                    <xdr:rowOff>28575</xdr:rowOff>
                  </from>
                  <to>
                    <xdr:col>2</xdr:col>
                    <xdr:colOff>733425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5" name="Check Box 19">
              <controlPr defaultSize="0" autoFill="0" autoLine="0" autoPict="0">
                <anchor moveWithCells="1">
                  <from>
                    <xdr:col>4</xdr:col>
                    <xdr:colOff>552450</xdr:colOff>
                    <xdr:row>1</xdr:row>
                    <xdr:rowOff>28575</xdr:rowOff>
                  </from>
                  <to>
                    <xdr:col>4</xdr:col>
                    <xdr:colOff>866775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6" name="Check Box 20">
              <controlPr defaultSize="0" autoFill="0" autoLine="0" autoPict="0">
                <anchor moveWithCells="1">
                  <from>
                    <xdr:col>6</xdr:col>
                    <xdr:colOff>514350</xdr:colOff>
                    <xdr:row>1</xdr:row>
                    <xdr:rowOff>28575</xdr:rowOff>
                  </from>
                  <to>
                    <xdr:col>6</xdr:col>
                    <xdr:colOff>828675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heck Box 21">
              <controlPr defaultSize="0" autoFill="0" autoLine="0" autoPict="0">
                <anchor moveWithCells="1">
                  <from>
                    <xdr:col>8</xdr:col>
                    <xdr:colOff>361950</xdr:colOff>
                    <xdr:row>1</xdr:row>
                    <xdr:rowOff>19050</xdr:rowOff>
                  </from>
                  <to>
                    <xdr:col>8</xdr:col>
                    <xdr:colOff>676275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heck Box 22">
              <controlPr defaultSize="0" autoFill="0" autoLine="0" autoPict="0">
                <anchor moveWithCells="1">
                  <from>
                    <xdr:col>2</xdr:col>
                    <xdr:colOff>428625</xdr:colOff>
                    <xdr:row>7</xdr:row>
                    <xdr:rowOff>57150</xdr:rowOff>
                  </from>
                  <to>
                    <xdr:col>2</xdr:col>
                    <xdr:colOff>733425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heck Box 23">
              <controlPr defaultSize="0" autoFill="0" autoLine="0" autoPict="0">
                <anchor moveWithCells="1">
                  <from>
                    <xdr:col>4</xdr:col>
                    <xdr:colOff>523875</xdr:colOff>
                    <xdr:row>7</xdr:row>
                    <xdr:rowOff>38100</xdr:rowOff>
                  </from>
                  <to>
                    <xdr:col>4</xdr:col>
                    <xdr:colOff>828675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heck Box 24">
              <controlPr defaultSize="0" autoFill="0" autoLine="0" autoPict="0">
                <anchor moveWithCells="1">
                  <from>
                    <xdr:col>6</xdr:col>
                    <xdr:colOff>495300</xdr:colOff>
                    <xdr:row>7</xdr:row>
                    <xdr:rowOff>38100</xdr:rowOff>
                  </from>
                  <to>
                    <xdr:col>6</xdr:col>
                    <xdr:colOff>800100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heck Box 25">
              <controlPr defaultSize="0" autoFill="0" autoLine="0" autoPict="0">
                <anchor moveWithCells="1">
                  <from>
                    <xdr:col>8</xdr:col>
                    <xdr:colOff>342900</xdr:colOff>
                    <xdr:row>7</xdr:row>
                    <xdr:rowOff>28575</xdr:rowOff>
                  </from>
                  <to>
                    <xdr:col>8</xdr:col>
                    <xdr:colOff>647700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2" name="Check Box 26">
              <controlPr defaultSize="0" autoFill="0" autoLine="0" autoPict="0">
                <anchor moveWithCells="1">
                  <from>
                    <xdr:col>2</xdr:col>
                    <xdr:colOff>438150</xdr:colOff>
                    <xdr:row>14</xdr:row>
                    <xdr:rowOff>19050</xdr:rowOff>
                  </from>
                  <to>
                    <xdr:col>2</xdr:col>
                    <xdr:colOff>752475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3" name="Check Box 27">
              <controlPr defaultSize="0" autoFill="0" autoLine="0" autoPict="0">
                <anchor moveWithCells="1">
                  <from>
                    <xdr:col>4</xdr:col>
                    <xdr:colOff>533400</xdr:colOff>
                    <xdr:row>14</xdr:row>
                    <xdr:rowOff>28575</xdr:rowOff>
                  </from>
                  <to>
                    <xdr:col>4</xdr:col>
                    <xdr:colOff>838200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4" name="Check Box 28">
              <controlPr defaultSize="0" autoFill="0" autoLine="0" autoPict="0">
                <anchor moveWithCells="1">
                  <from>
                    <xdr:col>6</xdr:col>
                    <xdr:colOff>533400</xdr:colOff>
                    <xdr:row>14</xdr:row>
                    <xdr:rowOff>28575</xdr:rowOff>
                  </from>
                  <to>
                    <xdr:col>6</xdr:col>
                    <xdr:colOff>838200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5" name="Check Box 30">
              <controlPr defaultSize="0" autoFill="0" autoLine="0" autoPict="0">
                <anchor moveWithCells="1">
                  <from>
                    <xdr:col>2</xdr:col>
                    <xdr:colOff>438150</xdr:colOff>
                    <xdr:row>19</xdr:row>
                    <xdr:rowOff>47625</xdr:rowOff>
                  </from>
                  <to>
                    <xdr:col>2</xdr:col>
                    <xdr:colOff>752475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6" name="Check Box 31">
              <controlPr defaultSize="0" autoFill="0" autoLine="0" autoPict="0">
                <anchor moveWithCells="1">
                  <from>
                    <xdr:col>4</xdr:col>
                    <xdr:colOff>514350</xdr:colOff>
                    <xdr:row>19</xdr:row>
                    <xdr:rowOff>28575</xdr:rowOff>
                  </from>
                  <to>
                    <xdr:col>4</xdr:col>
                    <xdr:colOff>828675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7" name="Check Box 32">
              <controlPr defaultSize="0" autoFill="0" autoLine="0" autoPict="0">
                <anchor moveWithCells="1">
                  <from>
                    <xdr:col>6</xdr:col>
                    <xdr:colOff>485775</xdr:colOff>
                    <xdr:row>19</xdr:row>
                    <xdr:rowOff>28575</xdr:rowOff>
                  </from>
                  <to>
                    <xdr:col>6</xdr:col>
                    <xdr:colOff>790575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8" name="Check Box 34">
              <controlPr defaultSize="0" autoFill="0" autoLine="0" autoPict="0">
                <anchor moveWithCells="1">
                  <from>
                    <xdr:col>2</xdr:col>
                    <xdr:colOff>371475</xdr:colOff>
                    <xdr:row>25</xdr:row>
                    <xdr:rowOff>19050</xdr:rowOff>
                  </from>
                  <to>
                    <xdr:col>2</xdr:col>
                    <xdr:colOff>676275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9" name="Check Box 35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28575</xdr:rowOff>
                  </from>
                  <to>
                    <xdr:col>4</xdr:col>
                    <xdr:colOff>695325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0" name="Check Box 36">
              <controlPr defaultSize="0" autoFill="0" autoLine="0" autoPict="0">
                <anchor moveWithCells="1">
                  <from>
                    <xdr:col>6</xdr:col>
                    <xdr:colOff>438150</xdr:colOff>
                    <xdr:row>25</xdr:row>
                    <xdr:rowOff>38100</xdr:rowOff>
                  </from>
                  <to>
                    <xdr:col>6</xdr:col>
                    <xdr:colOff>752475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1" name="Check Box 37">
              <controlPr defaultSize="0" autoFill="0" autoLine="0" autoPict="0">
                <anchor moveWithCells="1">
                  <from>
                    <xdr:col>8</xdr:col>
                    <xdr:colOff>333375</xdr:colOff>
                    <xdr:row>25</xdr:row>
                    <xdr:rowOff>9525</xdr:rowOff>
                  </from>
                  <to>
                    <xdr:col>8</xdr:col>
                    <xdr:colOff>638175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2" name="Check Box 38">
              <controlPr defaultSize="0" autoFill="0" autoLine="0" autoPict="0">
                <anchor moveWithCells="1">
                  <from>
                    <xdr:col>1</xdr:col>
                    <xdr:colOff>104775</xdr:colOff>
                    <xdr:row>25</xdr:row>
                    <xdr:rowOff>19050</xdr:rowOff>
                  </from>
                  <to>
                    <xdr:col>1</xdr:col>
                    <xdr:colOff>409575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3" name="Check Box 39">
              <controlPr defaultSize="0" autoFill="0" autoLine="0" autoPict="0">
                <anchor moveWithCells="1">
                  <from>
                    <xdr:col>3</xdr:col>
                    <xdr:colOff>104775</xdr:colOff>
                    <xdr:row>25</xdr:row>
                    <xdr:rowOff>19050</xdr:rowOff>
                  </from>
                  <to>
                    <xdr:col>3</xdr:col>
                    <xdr:colOff>409575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Check Box 40">
              <controlPr defaultSize="0" autoFill="0" autoLine="0" autoPict="0">
                <anchor moveWithCells="1">
                  <from>
                    <xdr:col>5</xdr:col>
                    <xdr:colOff>95250</xdr:colOff>
                    <xdr:row>25</xdr:row>
                    <xdr:rowOff>47625</xdr:rowOff>
                  </from>
                  <to>
                    <xdr:col>5</xdr:col>
                    <xdr:colOff>409575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Check Box 41">
              <controlPr defaultSize="0" autoFill="0" autoLine="0" autoPict="0">
                <anchor moveWithCells="1">
                  <from>
                    <xdr:col>7</xdr:col>
                    <xdr:colOff>114300</xdr:colOff>
                    <xdr:row>25</xdr:row>
                    <xdr:rowOff>19050</xdr:rowOff>
                  </from>
                  <to>
                    <xdr:col>7</xdr:col>
                    <xdr:colOff>419100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Check Box 43">
              <controlPr defaultSize="0" autoFill="0" autoLine="0" autoPict="0">
                <anchor moveWithCells="1">
                  <from>
                    <xdr:col>8</xdr:col>
                    <xdr:colOff>352425</xdr:colOff>
                    <xdr:row>19</xdr:row>
                    <xdr:rowOff>28575</xdr:rowOff>
                  </from>
                  <to>
                    <xdr:col>8</xdr:col>
                    <xdr:colOff>657225</xdr:colOff>
                    <xdr:row>19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view="pageLayout" zoomScale="160" zoomScaleNormal="190" zoomScalePageLayoutView="160" workbookViewId="0">
      <selection activeCell="C16" sqref="C16:E17"/>
    </sheetView>
  </sheetViews>
  <sheetFormatPr baseColWidth="10" defaultRowHeight="15" x14ac:dyDescent="0.25"/>
  <cols>
    <col min="1" max="1" width="19" customWidth="1"/>
    <col min="2" max="3" width="20.28515625" customWidth="1"/>
    <col min="4" max="4" width="18.7109375" customWidth="1"/>
    <col min="5" max="5" width="15.5703125" customWidth="1"/>
    <col min="6" max="6" width="21.85546875" customWidth="1"/>
    <col min="7" max="7" width="24.28515625" customWidth="1"/>
    <col min="8" max="8" width="19.42578125" customWidth="1"/>
  </cols>
  <sheetData>
    <row r="1" spans="1:5" x14ac:dyDescent="0.25">
      <c r="A1" s="15" t="s">
        <v>87</v>
      </c>
      <c r="B1" s="5">
        <v>3</v>
      </c>
      <c r="C1" s="5">
        <v>2</v>
      </c>
      <c r="D1" s="5">
        <v>1</v>
      </c>
      <c r="E1" s="5">
        <v>0</v>
      </c>
    </row>
    <row r="2" spans="1:5" ht="23.25" x14ac:dyDescent="0.35">
      <c r="A2" s="5">
        <f>SUMIF(B3:E3,TRUE,B1:E1)</f>
        <v>0</v>
      </c>
      <c r="B2" s="4"/>
      <c r="C2" s="1"/>
      <c r="D2" s="4"/>
      <c r="E2" s="1"/>
    </row>
    <row r="3" spans="1:5" ht="15.75" hidden="1" x14ac:dyDescent="0.25">
      <c r="A3" s="6"/>
      <c r="B3" s="3" t="b">
        <v>0</v>
      </c>
      <c r="C3" s="3" t="b">
        <v>0</v>
      </c>
      <c r="D3" s="3" t="b">
        <v>0</v>
      </c>
      <c r="E3" s="3" t="b">
        <v>0</v>
      </c>
    </row>
    <row r="4" spans="1:5" ht="54" customHeight="1" x14ac:dyDescent="0.25">
      <c r="A4" s="14"/>
      <c r="B4" s="10" t="s">
        <v>90</v>
      </c>
      <c r="C4" s="10" t="s">
        <v>91</v>
      </c>
      <c r="D4" s="10" t="s">
        <v>92</v>
      </c>
      <c r="E4" s="10" t="s">
        <v>93</v>
      </c>
    </row>
    <row r="5" spans="1:5" ht="30" x14ac:dyDescent="0.25">
      <c r="A5" s="15" t="s">
        <v>89</v>
      </c>
      <c r="B5" s="5">
        <v>3</v>
      </c>
      <c r="C5" s="5">
        <v>2</v>
      </c>
      <c r="D5" s="5">
        <v>1</v>
      </c>
      <c r="E5" s="5">
        <v>0</v>
      </c>
    </row>
    <row r="6" spans="1:5" ht="23.25" x14ac:dyDescent="0.35">
      <c r="A6" s="5">
        <f>SUMIF(B7:E7,TRUE,B5:E5)</f>
        <v>0</v>
      </c>
      <c r="B6" s="4"/>
      <c r="C6" s="1"/>
      <c r="D6" s="4"/>
      <c r="E6" s="1"/>
    </row>
    <row r="7" spans="1:5" ht="15.75" hidden="1" customHeight="1" x14ac:dyDescent="0.25">
      <c r="A7" s="6"/>
      <c r="B7" s="3" t="b">
        <v>0</v>
      </c>
      <c r="C7" s="3" t="b">
        <v>0</v>
      </c>
      <c r="D7" s="3" t="b">
        <v>0</v>
      </c>
      <c r="E7" s="3" t="b">
        <v>0</v>
      </c>
    </row>
    <row r="8" spans="1:5" ht="38.25" x14ac:dyDescent="0.25">
      <c r="A8" s="14"/>
      <c r="B8" s="10" t="s">
        <v>94</v>
      </c>
      <c r="C8" s="10" t="s">
        <v>98</v>
      </c>
      <c r="D8" s="10" t="s">
        <v>97</v>
      </c>
      <c r="E8" s="10" t="s">
        <v>95</v>
      </c>
    </row>
    <row r="9" spans="1:5" x14ac:dyDescent="0.25">
      <c r="A9" s="15" t="s">
        <v>88</v>
      </c>
      <c r="B9" s="5">
        <v>3</v>
      </c>
      <c r="C9" s="5">
        <v>2</v>
      </c>
      <c r="D9" s="5">
        <v>1</v>
      </c>
      <c r="E9" s="5">
        <v>0</v>
      </c>
    </row>
    <row r="10" spans="1:5" ht="23.25" x14ac:dyDescent="0.35">
      <c r="A10" s="5">
        <f>SUMIF(B11:E11,TRUE,B9:E9)</f>
        <v>0</v>
      </c>
      <c r="B10" s="4"/>
      <c r="C10" s="1"/>
      <c r="D10" s="4"/>
      <c r="E10" s="1"/>
    </row>
    <row r="11" spans="1:5" ht="15.75" hidden="1" customHeight="1" x14ac:dyDescent="0.25">
      <c r="A11" s="6"/>
      <c r="B11" s="3" t="b">
        <v>0</v>
      </c>
      <c r="C11" s="3" t="b">
        <v>0</v>
      </c>
      <c r="D11" s="3" t="b">
        <v>0</v>
      </c>
      <c r="E11" s="3" t="b">
        <v>0</v>
      </c>
    </row>
    <row r="12" spans="1:5" ht="25.5" x14ac:dyDescent="0.25">
      <c r="A12" s="14"/>
      <c r="B12" s="10" t="s">
        <v>99</v>
      </c>
      <c r="C12" s="10" t="s">
        <v>100</v>
      </c>
      <c r="D12" s="10" t="s">
        <v>102</v>
      </c>
      <c r="E12" s="10" t="s">
        <v>101</v>
      </c>
    </row>
    <row r="16" spans="1:5" ht="15.75" x14ac:dyDescent="0.25">
      <c r="C16" s="52" t="s">
        <v>11</v>
      </c>
      <c r="D16" s="53"/>
      <c r="E16" s="54">
        <f>SUM(A2:A10)</f>
        <v>0</v>
      </c>
    </row>
    <row r="17" spans="3:5" x14ac:dyDescent="0.25">
      <c r="C17" s="75" t="s">
        <v>103</v>
      </c>
      <c r="D17" s="76"/>
      <c r="E17" s="55">
        <f>6-5*E16/(B1+B5+B9)</f>
        <v>6</v>
      </c>
    </row>
  </sheetData>
  <mergeCells count="1">
    <mergeCell ref="C17:D17"/>
  </mergeCells>
  <pageMargins left="0.375" right="0.26041666666666669" top="0.60416666666666663" bottom="0.78740157499999996" header="0.3" footer="0.3"/>
  <pageSetup paperSize="9" orientation="portrait" r:id="rId1"/>
  <headerFooter>
    <oddHeader xml:space="preserve">&amp;C&amp;"-,Fett"&amp;14Kolloquium&amp;RV1.0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552450</xdr:colOff>
                    <xdr:row>1</xdr:row>
                    <xdr:rowOff>19050</xdr:rowOff>
                  </from>
                  <to>
                    <xdr:col>1</xdr:col>
                    <xdr:colOff>819150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</xdr:col>
                    <xdr:colOff>476250</xdr:colOff>
                    <xdr:row>1</xdr:row>
                    <xdr:rowOff>28575</xdr:rowOff>
                  </from>
                  <to>
                    <xdr:col>3</xdr:col>
                    <xdr:colOff>723900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2</xdr:col>
                    <xdr:colOff>571500</xdr:colOff>
                    <xdr:row>1</xdr:row>
                    <xdr:rowOff>19050</xdr:rowOff>
                  </from>
                  <to>
                    <xdr:col>2</xdr:col>
                    <xdr:colOff>904875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4</xdr:col>
                    <xdr:colOff>419100</xdr:colOff>
                    <xdr:row>1</xdr:row>
                    <xdr:rowOff>38100</xdr:rowOff>
                  </from>
                  <to>
                    <xdr:col>4</xdr:col>
                    <xdr:colOff>695325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1</xdr:col>
                    <xdr:colOff>552450</xdr:colOff>
                    <xdr:row>4</xdr:row>
                    <xdr:rowOff>371475</xdr:rowOff>
                  </from>
                  <to>
                    <xdr:col>1</xdr:col>
                    <xdr:colOff>819150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3</xdr:col>
                    <xdr:colOff>514350</xdr:colOff>
                    <xdr:row>5</xdr:row>
                    <xdr:rowOff>19050</xdr:rowOff>
                  </from>
                  <to>
                    <xdr:col>3</xdr:col>
                    <xdr:colOff>762000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0" name="Check Box 12">
              <controlPr defaultSize="0" autoFill="0" autoLine="0" autoPict="0">
                <anchor moveWithCells="1">
                  <from>
                    <xdr:col>2</xdr:col>
                    <xdr:colOff>619125</xdr:colOff>
                    <xdr:row>5</xdr:row>
                    <xdr:rowOff>9525</xdr:rowOff>
                  </from>
                  <to>
                    <xdr:col>2</xdr:col>
                    <xdr:colOff>952500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1" name="Check Box 13">
              <controlPr defaultSize="0" autoFill="0" autoLine="0" autoPict="0">
                <anchor moveWithCells="1">
                  <from>
                    <xdr:col>4</xdr:col>
                    <xdr:colOff>400050</xdr:colOff>
                    <xdr:row>5</xdr:row>
                    <xdr:rowOff>28575</xdr:rowOff>
                  </from>
                  <to>
                    <xdr:col>4</xdr:col>
                    <xdr:colOff>676275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2" name="Check Box 15">
              <controlPr defaultSize="0" autoFill="0" autoLine="0" autoPict="0">
                <anchor moveWithCells="1">
                  <from>
                    <xdr:col>1</xdr:col>
                    <xdr:colOff>523875</xdr:colOff>
                    <xdr:row>8</xdr:row>
                    <xdr:rowOff>190500</xdr:rowOff>
                  </from>
                  <to>
                    <xdr:col>1</xdr:col>
                    <xdr:colOff>790575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3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28575</xdr:rowOff>
                  </from>
                  <to>
                    <xdr:col>3</xdr:col>
                    <xdr:colOff>752475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4" name="Check Box 19">
              <controlPr defaultSize="0" autoFill="0" autoLine="0" autoPict="0">
                <anchor moveWithCells="1">
                  <from>
                    <xdr:col>2</xdr:col>
                    <xdr:colOff>619125</xdr:colOff>
                    <xdr:row>9</xdr:row>
                    <xdr:rowOff>9525</xdr:rowOff>
                  </from>
                  <to>
                    <xdr:col>2</xdr:col>
                    <xdr:colOff>952500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5" name="Check Box 20">
              <controlPr defaultSize="0" autoFill="0" autoLine="0" autoPict="0">
                <anchor moveWithCells="1">
                  <from>
                    <xdr:col>4</xdr:col>
                    <xdr:colOff>409575</xdr:colOff>
                    <xdr:row>9</xdr:row>
                    <xdr:rowOff>38100</xdr:rowOff>
                  </from>
                  <to>
                    <xdr:col>4</xdr:col>
                    <xdr:colOff>685800</xdr:colOff>
                    <xdr:row>9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7" sqref="C7"/>
    </sheetView>
  </sheetViews>
  <sheetFormatPr baseColWidth="10" defaultRowHeight="15" x14ac:dyDescent="0.25"/>
  <cols>
    <col min="1" max="1" width="19" style="31" customWidth="1"/>
    <col min="4" max="4" width="19.140625" customWidth="1"/>
    <col min="5" max="5" width="11.42578125" style="16"/>
  </cols>
  <sheetData>
    <row r="1" spans="1:5" x14ac:dyDescent="0.25">
      <c r="A1"/>
      <c r="C1" s="16" t="s">
        <v>133</v>
      </c>
      <c r="D1" s="16" t="s">
        <v>134</v>
      </c>
    </row>
    <row r="2" spans="1:5" x14ac:dyDescent="0.25">
      <c r="A2" s="31" t="s">
        <v>96</v>
      </c>
      <c r="C2" s="30">
        <f>Präsentation!I37</f>
        <v>6</v>
      </c>
      <c r="D2" s="16">
        <v>1</v>
      </c>
      <c r="E2" s="30">
        <f>C2*D2</f>
        <v>6</v>
      </c>
    </row>
    <row r="3" spans="1:5" x14ac:dyDescent="0.25">
      <c r="A3" s="31" t="s">
        <v>132</v>
      </c>
      <c r="C3" s="30">
        <f>Fragen!E17</f>
        <v>6</v>
      </c>
      <c r="D3" s="16">
        <v>1</v>
      </c>
      <c r="E3" s="30">
        <f t="shared" ref="E3:E4" si="0">C3*D3</f>
        <v>6</v>
      </c>
    </row>
    <row r="4" spans="1:5" x14ac:dyDescent="0.25">
      <c r="A4" s="31" t="s">
        <v>136</v>
      </c>
      <c r="C4" s="30">
        <f>Matrix!D33</f>
        <v>0.73684210526315752</v>
      </c>
      <c r="D4" s="16">
        <v>1</v>
      </c>
      <c r="E4" s="30">
        <f t="shared" si="0"/>
        <v>0.73684210526315752</v>
      </c>
    </row>
    <row r="5" spans="1:5" x14ac:dyDescent="0.25">
      <c r="D5" s="16">
        <f>SUM(D2:D4)</f>
        <v>3</v>
      </c>
    </row>
    <row r="7" spans="1:5" x14ac:dyDescent="0.25">
      <c r="A7" s="56" t="s">
        <v>135</v>
      </c>
      <c r="B7" s="53"/>
      <c r="C7" s="57">
        <f>SUM(E2:E4)/D5</f>
        <v>4.2456140350877192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Matrix</vt:lpstr>
      <vt:lpstr>Präsentation</vt:lpstr>
      <vt:lpstr>Fragen</vt:lpstr>
      <vt:lpstr>Gesamtbewertung</vt:lpstr>
    </vt:vector>
  </TitlesOfParts>
  <Company>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juergen.lifka</dc:creator>
  <cp:lastModifiedBy>Drolshagen Magnus, Schneider-Schirme</cp:lastModifiedBy>
  <cp:lastPrinted>2024-03-12T11:14:15Z</cp:lastPrinted>
  <dcterms:created xsi:type="dcterms:W3CDTF">2024-02-28T07:26:00Z</dcterms:created>
  <dcterms:modified xsi:type="dcterms:W3CDTF">2024-04-23T19:07:36Z</dcterms:modified>
</cp:coreProperties>
</file>