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_rels/pivotTable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 Data" sheetId="1" state="visible" r:id="rId2"/>
    <sheet name="Pivot Table_Raw Data_1" sheetId="2" state="visible" r:id="rId3"/>
    <sheet name="Objectives" sheetId="3" state="visible" r:id="rId4"/>
  </sheets>
  <calcPr iterateCount="100" refMode="A1" iterate="false" iterateDelta="0.001"/>
  <pivotCaches>
    <pivotCache cacheId="1" r:id="rId6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<sst xmlns="http://schemas.openxmlformats.org/spreadsheetml/2006/main" count="370" uniqueCount="174">
  <si>
    <t xml:space="preserve">IRIS ID</t>
  </si>
  <si>
    <t xml:space="preserve">Name of Organization</t>
  </si>
  <si>
    <t xml:space="preserve">Program Status</t>
  </si>
  <si>
    <t xml:space="preserve">Description</t>
  </si>
  <si>
    <t xml:space="preserve">Portfolio ID</t>
  </si>
  <si>
    <t xml:space="preserve">Active Status</t>
  </si>
  <si>
    <t xml:space="preserve">Date of Last Funding Round</t>
  </si>
  <si>
    <t xml:space="preserve">Latest Data?</t>
  </si>
  <si>
    <t xml:space="preserve">Total Full-time Employees</t>
  </si>
  <si>
    <t xml:space="preserve">Female Full-time Employees</t>
  </si>
  <si>
    <t xml:space="preserve">Minority Full-time Employees</t>
  </si>
  <si>
    <t xml:space="preserve">Total Assets (USD)</t>
  </si>
  <si>
    <t xml:space="preserve">Total Liabilities (USD)</t>
  </si>
  <si>
    <t xml:space="preserve">Pesticide Use (lbs)</t>
  </si>
  <si>
    <t xml:space="preserve">Average Client Agricultural Yield: Total (lbs)</t>
  </si>
  <si>
    <t xml:space="preserve">Greenhouse Gas Reductions due to Products Sold</t>
  </si>
  <si>
    <t xml:space="preserve">Client Individuals: Total</t>
  </si>
  <si>
    <t xml:space="preserve">Wastewater Treated (liters)</t>
  </si>
  <si>
    <t xml:space="preserve">Water Conserved (liters)</t>
  </si>
  <si>
    <t xml:space="preserve">Water Savings from Products Sold (liters)</t>
  </si>
  <si>
    <t xml:space="preserve">Water Savings from Services Sold</t>
  </si>
  <si>
    <t xml:space="preserve">Report Start Date</t>
  </si>
  <si>
    <t xml:space="preserve">Report End Date</t>
  </si>
  <si>
    <t xml:space="preserve">Footnote</t>
  </si>
  <si>
    <t xml:space="preserve">OD3725</t>
  </si>
  <si>
    <t xml:space="preserve">OD5828</t>
  </si>
  <si>
    <t xml:space="preserve">VC0001</t>
  </si>
  <si>
    <t xml:space="preserve">PD7899</t>
  </si>
  <si>
    <t xml:space="preserve">VC0002</t>
  </si>
  <si>
    <t xml:space="preserve">VC0003</t>
  </si>
  <si>
    <t xml:space="preserve">VC0004</t>
  </si>
  <si>
    <t xml:space="preserve">VC0005</t>
  </si>
  <si>
    <t xml:space="preserve">OI3160</t>
  </si>
  <si>
    <t xml:space="preserve">OI6213</t>
  </si>
  <si>
    <t xml:space="preserve">OI8147</t>
  </si>
  <si>
    <t xml:space="preserve">FP5293</t>
  </si>
  <si>
    <t xml:space="preserve">FP1996</t>
  </si>
  <si>
    <t xml:space="preserve">OI9891</t>
  </si>
  <si>
    <t xml:space="preserve">PI3468</t>
  </si>
  <si>
    <t xml:space="preserve">PI5376</t>
  </si>
  <si>
    <t xml:space="preserve">PI4060</t>
  </si>
  <si>
    <t xml:space="preserve">OI9412</t>
  </si>
  <si>
    <t xml:space="preserve">OI4015</t>
  </si>
  <si>
    <t xml:space="preserve">PD5786</t>
  </si>
  <si>
    <t xml:space="preserve">PI2884</t>
  </si>
  <si>
    <t xml:space="preserve">OD6951</t>
  </si>
  <si>
    <t xml:space="preserve">OD7111</t>
  </si>
  <si>
    <t xml:space="preserve">VC0006</t>
  </si>
  <si>
    <t xml:space="preserve">Abc_001</t>
  </si>
  <si>
    <t xml:space="preserve">Ag Biz A</t>
  </si>
  <si>
    <t xml:space="preserve">Finalist</t>
  </si>
  <si>
    <t xml:space="preserve">Agriculture US 2019</t>
  </si>
  <si>
    <t xml:space="preserve">Active</t>
  </si>
  <si>
    <t xml:space="preserve">Yes</t>
  </si>
  <si>
    <t xml:space="preserve">Abc_002</t>
  </si>
  <si>
    <t xml:space="preserve">Ag Biz B</t>
  </si>
  <si>
    <t xml:space="preserve">40004.078</t>
  </si>
  <si>
    <t xml:space="preserve">Abc_003</t>
  </si>
  <si>
    <t xml:space="preserve">Ag Biz C</t>
  </si>
  <si>
    <t xml:space="preserve">27475.630</t>
  </si>
  <si>
    <t xml:space="preserve">Abc_004</t>
  </si>
  <si>
    <t xml:space="preserve">Ag Biz D</t>
  </si>
  <si>
    <t xml:space="preserve">Abc_005</t>
  </si>
  <si>
    <t xml:space="preserve">Ag Biz E</t>
  </si>
  <si>
    <t xml:space="preserve">12263.387</t>
  </si>
  <si>
    <t xml:space="preserve">Abc_006</t>
  </si>
  <si>
    <t xml:space="preserve">Ag Biz F</t>
  </si>
  <si>
    <t xml:space="preserve"> 2207.364</t>
  </si>
  <si>
    <t xml:space="preserve">1 ton of Methane is the equivalent of 25 tons of carbon dioxide</t>
  </si>
  <si>
    <t xml:space="preserve">Abc_007</t>
  </si>
  <si>
    <t xml:space="preserve">Ag Biz G</t>
  </si>
  <si>
    <t xml:space="preserve">No</t>
  </si>
  <si>
    <t xml:space="preserve">Abc_008</t>
  </si>
  <si>
    <t xml:space="preserve">Ag Biz H</t>
  </si>
  <si>
    <t xml:space="preserve">Abc_009</t>
  </si>
  <si>
    <t xml:space="preserve">Ag Biz I</t>
  </si>
  <si>
    <t xml:space="preserve">Abc_010</t>
  </si>
  <si>
    <t xml:space="preserve">Ag Biz J</t>
  </si>
  <si>
    <t xml:space="preserve">Abc_011</t>
  </si>
  <si>
    <t xml:space="preserve">Water Biz A</t>
  </si>
  <si>
    <t xml:space="preserve">Alumni</t>
  </si>
  <si>
    <t xml:space="preserve">Water US 2013</t>
  </si>
  <si>
    <t xml:space="preserve">Abc_012</t>
  </si>
  <si>
    <t xml:space="preserve">Water Biz B</t>
  </si>
  <si>
    <t xml:space="preserve">Abc_013</t>
  </si>
  <si>
    <t xml:space="preserve">Water Biz C</t>
  </si>
  <si>
    <t xml:space="preserve">Abc_014</t>
  </si>
  <si>
    <t xml:space="preserve">Water Biz D</t>
  </si>
  <si>
    <t xml:space="preserve">Abc_015</t>
  </si>
  <si>
    <t xml:space="preserve">Water Biz E</t>
  </si>
  <si>
    <t xml:space="preserve">Abc_016</t>
  </si>
  <si>
    <t xml:space="preserve">Water Biz F</t>
  </si>
  <si>
    <t xml:space="preserve">Abc_017</t>
  </si>
  <si>
    <t xml:space="preserve">Water Biz G</t>
  </si>
  <si>
    <t xml:space="preserve">Abc_018</t>
  </si>
  <si>
    <t xml:space="preserve">Water Biz H</t>
  </si>
  <si>
    <t xml:space="preserve">Defunct</t>
  </si>
  <si>
    <t xml:space="preserve">Abc_019</t>
  </si>
  <si>
    <t xml:space="preserve">Water Biz I</t>
  </si>
  <si>
    <t xml:space="preserve">Abc_020</t>
  </si>
  <si>
    <t xml:space="preserve">Water Biz J</t>
  </si>
  <si>
    <t xml:space="preserve">Sum - Total Assets (USD)</t>
  </si>
  <si>
    <t xml:space="preserve">Data</t>
  </si>
  <si>
    <t xml:space="preserve">Total Result</t>
  </si>
  <si>
    <t xml:space="preserve"> Access to clean water and sanitation</t>
  </si>
  <si>
    <t xml:space="preserve">Access to education </t>
  </si>
  <si>
    <t xml:space="preserve">Access to energy</t>
  </si>
  <si>
    <t xml:space="preserve">Access to financial services</t>
  </si>
  <si>
    <t xml:space="preserve">Access to information</t>
  </si>
  <si>
    <t xml:space="preserve">Affordable housing</t>
  </si>
  <si>
    <t xml:space="preserve">Agricultural productivity</t>
  </si>
  <si>
    <t xml:space="preserve">Capacity building</t>
  </si>
  <si>
    <t xml:space="preserve">Community development</t>
  </si>
  <si>
    <t xml:space="preserve">Conflict resolution</t>
  </si>
  <si>
    <t xml:space="preserve">Disease-specific prevention and mitigation </t>
  </si>
  <si>
    <t xml:space="preserve">Employment generation</t>
  </si>
  <si>
    <t xml:space="preserve">Equality and empowerment</t>
  </si>
  <si>
    <t xml:space="preserve">Food security</t>
  </si>
  <si>
    <t xml:space="preserve">Generate funds for charitable giving</t>
  </si>
  <si>
    <t xml:space="preserve">Health improvement</t>
  </si>
  <si>
    <t xml:space="preserve">Human rights protection or expansion</t>
  </si>
  <si>
    <t xml:space="preserve">Income/productivity growth </t>
  </si>
  <si>
    <t xml:space="preserve"> Biodiversity conservation</t>
  </si>
  <si>
    <t xml:space="preserve">Energy and fuel efficiency</t>
  </si>
  <si>
    <t xml:space="preserve">Natural resources conservation</t>
  </si>
  <si>
    <t xml:space="preserve">Pollution prevention &amp; waste management</t>
  </si>
  <si>
    <t xml:space="preserve">Sustainable energy</t>
  </si>
  <si>
    <t xml:space="preserve">Sustainable land use</t>
  </si>
  <si>
    <t xml:space="preserve">Water resources management </t>
  </si>
  <si>
    <t xml:space="preserve">OD6247-1</t>
  </si>
  <si>
    <t xml:space="preserve">OD6247-2</t>
  </si>
  <si>
    <t xml:space="preserve">OD6247-3</t>
  </si>
  <si>
    <t xml:space="preserve">OD6247-4</t>
  </si>
  <si>
    <t xml:space="preserve">OD6247-5</t>
  </si>
  <si>
    <t xml:space="preserve">OD6247-6</t>
  </si>
  <si>
    <t xml:space="preserve">OD6247-7</t>
  </si>
  <si>
    <t xml:space="preserve">OD6247-8</t>
  </si>
  <si>
    <t xml:space="preserve">OD6247-9</t>
  </si>
  <si>
    <t xml:space="preserve">OD6247-10</t>
  </si>
  <si>
    <t xml:space="preserve">OD6247-11</t>
  </si>
  <si>
    <t xml:space="preserve">OD6247-12</t>
  </si>
  <si>
    <t xml:space="preserve">OD6247-13</t>
  </si>
  <si>
    <t xml:space="preserve">OD6247-14</t>
  </si>
  <si>
    <t xml:space="preserve">OD6247-15</t>
  </si>
  <si>
    <t xml:space="preserve">OD6247-16</t>
  </si>
  <si>
    <t xml:space="preserve">OD6247-17</t>
  </si>
  <si>
    <t xml:space="preserve">OD6247-18</t>
  </si>
  <si>
    <t xml:space="preserve">OD4108-1</t>
  </si>
  <si>
    <t xml:space="preserve">OD4108-2</t>
  </si>
  <si>
    <t xml:space="preserve">OD4108-3</t>
  </si>
  <si>
    <t xml:space="preserve">OD4108-4</t>
  </si>
  <si>
    <t xml:space="preserve">OD4108-5</t>
  </si>
  <si>
    <t xml:space="preserve">OD4108-6</t>
  </si>
  <si>
    <t xml:space="preserve">OD4108-7</t>
  </si>
  <si>
    <t xml:space="preserve">Ag Biz A is an organic fertilizer producer that works with communities to collect compost.</t>
  </si>
  <si>
    <t xml:space="preserve">Ag Biz B is a vertical farm producing high-end herbs.</t>
  </si>
  <si>
    <t xml:space="preserve">Ag Biz C edits the genes of crops to create designer produce.</t>
  </si>
  <si>
    <t xml:space="preserve">Ag Biz D is a synthetic meat producer.</t>
  </si>
  <si>
    <t xml:space="preserve">Ag Biz E is an all-natural pesticide producer.</t>
  </si>
  <si>
    <t xml:space="preserve">Ag Biz F develops low-energy methane collectors to help livestock farms become methane-neutral</t>
  </si>
  <si>
    <t xml:space="preserve">Ag Biz G produces an electronic garden monitor.</t>
  </si>
  <si>
    <t xml:space="preserve">Ag Biz H designs sleek, digitally controlled grow lights marketed to new indoor farmers</t>
  </si>
  <si>
    <t xml:space="preserve">Ag Biz I is a consultancy and online subsidy tracker for various agriculture products</t>
  </si>
  <si>
    <t xml:space="preserve">Ag Biz J is a food company working to introduce palatable insect protein to American consumers.</t>
  </si>
  <si>
    <t xml:space="preserve">Water Biz A develops modular water processing components for rural areas.</t>
  </si>
  <si>
    <t xml:space="preserve">Water Biz B is a consulting firm that partners with local water municipalities to automate heavy metal testing.</t>
  </si>
  <si>
    <t xml:space="preserve">Water Biz C develops a mobile app that crowdsources local water quality.</t>
  </si>
  <si>
    <t xml:space="preserve">Water Biz D designs water recirculation machines for drought-heavy areas.</t>
  </si>
  <si>
    <t xml:space="preserve">Water Biz E develops 2-in-1 hydroelectric generators and filters.</t>
  </si>
  <si>
    <t xml:space="preserve">Water Biz F designs rooftop terraces that collect rainwater.</t>
  </si>
  <si>
    <t xml:space="preserve">Water Biz G produces an IOT water meter that tracks a household’s water usage</t>
  </si>
  <si>
    <t xml:space="preserve">Water Biz H (Defunct) produced filtration straws.</t>
  </si>
  <si>
    <t xml:space="preserve">Water Biz I (Defunct) simulated runoff scenarios using GIS data.</t>
  </si>
  <si>
    <t xml:space="preserve">Water Biz J sells a shower head with LED lights that change color as more water is used.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</si>
</sst>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Liberation Mono;Courier New;DejaVu Sans Mono;Lucida Sans Typewriter"/>
      <family val="3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3" customBuiltin="true"/>
    <cellStyle name="Pivot Table Value" xfId="21" builtinId="53" customBuiltin="true"/>
    <cellStyle name="Pivot Table Field" xfId="22" builtinId="53" customBuiltin="true"/>
    <cellStyle name="Pivot Table Category" xfId="23" builtinId="53" customBuiltin="true"/>
    <cellStyle name="Pivot Table Title" xfId="24" builtinId="53" customBuiltin="true"/>
    <cellStyle name="Pivot Table Result" xfId="25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31" createdVersion="3">
  <cacheSource type="worksheet">
    <worksheetSource ref="A1:X32" sheet="Raw Data"/>
  </cacheSource>
  <cacheFields count="24">
    <cacheField name="IRIS ID" numFmtId="0">
      <sharedItems count="21">
        <s v="Abc_001"/>
        <s v="Abc_002"/>
        <s v="Abc_003"/>
        <s v="Abc_004"/>
        <s v="Abc_005"/>
        <s v="Abc_006"/>
        <s v="Abc_007"/>
        <s v="Abc_008"/>
        <s v="Abc_009"/>
        <s v="Abc_010"/>
        <s v="Abc_011"/>
        <s v="Abc_012"/>
        <s v="Abc_013"/>
        <s v="Abc_014"/>
        <s v="Abc_015"/>
        <s v="Abc_016"/>
        <s v="Abc_017"/>
        <s v="Abc_018"/>
        <s v="Abc_019"/>
        <s v="Abc_020"/>
        <s v="OD3725"/>
      </sharedItems>
    </cacheField>
    <cacheField name="Name of Organization" numFmtId="0">
      <sharedItems count="21">
        <s v="Ag Biz A"/>
        <s v="Ag Biz B"/>
        <s v="Ag Biz C"/>
        <s v="Ag Biz D"/>
        <s v="Ag Biz E"/>
        <s v="Ag Biz F"/>
        <s v="Ag Biz G"/>
        <s v="Ag Biz H"/>
        <s v="Ag Biz I"/>
        <s v="Ag Biz J"/>
        <s v="OD5828"/>
        <s v="Water Biz A"/>
        <s v="Water Biz B"/>
        <s v="Water Biz C"/>
        <s v="Water Biz D"/>
        <s v="Water Biz E"/>
        <s v="Water Biz F"/>
        <s v="Water Biz G"/>
        <s v="Water Biz H"/>
        <s v="Water Biz I"/>
        <s v="Water Biz J"/>
      </sharedItems>
    </cacheField>
    <cacheField name="Program Status" numFmtId="0">
      <sharedItems count="3">
        <s v="Alumni"/>
        <s v="Finalist"/>
        <s v="VC0001"/>
      </sharedItems>
    </cacheField>
    <cacheField name="Description" numFmtId="0">
      <sharedItems count="21">
        <s v="Ag Biz A is an organic fertilizer producer that works with communities to collect compost."/>
        <s v="Ag Biz B is a vertical farm producing high-end herbs."/>
        <s v="Ag Biz C edits the genes of crops to create designer produce."/>
        <s v="Ag Biz D is a synthetic meat producer."/>
        <s v="Ag Biz E is an all-natural pesticide producer."/>
        <s v="Ag Biz F develops low-energy methane collectors to help livestock farms become methane-neutral"/>
        <s v="Ag Biz G is an electronic garden monitor"/>
        <s v="Ag Biz H designs sleek, digitally controlled grow lights marketed to new indoor farmers"/>
        <s v="Ag Biz I is a consultancy and online subsidy tracker for various agriculture products"/>
        <s v="Ag Biz J is a food company working to introduce palatable insect protein to American consumers."/>
        <s v="PD7899"/>
        <s v="Water Biz A develops modular water processing components for rural areas."/>
        <s v="Water Biz B is a consulting firm that partners with local water municipalities to automate heavy metal testing."/>
        <s v="Water Biz C develops a mobile app that crowdsources local water quality"/>
        <s v="Water Biz D designs water recirculation machines for drought-heavy areas."/>
        <s v="Water Biz E develops 2-in-1 hydroelectric generators and filters."/>
        <s v="Water Biz F designs rooftop terraces that collect rainwater."/>
        <s v="Water Biz G produces an IOT water meter that tracks a household’s water usage"/>
        <s v="Water Biz H (Defunct) produced filtration straws."/>
        <s v="Water Biz I (Defunct) simulated runoff scenarios using GIS data."/>
        <s v="Water Biz J sells a shower head with LED lights that change color as more water is used."/>
      </sharedItems>
    </cacheField>
    <cacheField name="Portfolio ID" numFmtId="0">
      <sharedItems count="3">
        <s v="Agriculture US 2019"/>
        <s v="VC0002"/>
        <s v="Water US 2013"/>
      </sharedItems>
    </cacheField>
    <cacheField name="Defunct?" numFmtId="0">
      <sharedItems count="3">
        <s v="No"/>
        <s v="VC0003"/>
        <s v="Yes"/>
      </sharedItems>
    </cacheField>
    <cacheField name="Date of Last Funding Round" numFmtId="0">
      <sharedItems containsDate="1" containsBlank="1" containsMixedTypes="1" minDate="2016-03-01T00:00:00" maxDate="2018-03-03T00:00:00" count="5">
        <d v="2016-03-01T00:00:00"/>
        <d v="2017-01-04T00:00:00"/>
        <d v="2018-03-03T00:00:00"/>
        <s v="VC0004"/>
        <m/>
      </sharedItems>
    </cacheField>
    <cacheField name="Latest Data?" numFmtId="0">
      <sharedItems count="3">
        <s v="No"/>
        <s v="VC0005"/>
        <s v="Yes"/>
      </sharedItems>
    </cacheField>
    <cacheField name="Total Full-time Employees" numFmtId="0">
      <sharedItems containsMixedTypes="1" containsNumber="1" containsInteger="1" minValue="0" maxValue="20" count="11">
        <n v="0"/>
        <n v="1"/>
        <n v="2"/>
        <n v="3"/>
        <n v="4"/>
        <n v="5"/>
        <n v="6"/>
        <n v="7"/>
        <n v="8"/>
        <n v="20"/>
        <s v="OI3160"/>
      </sharedItems>
    </cacheField>
    <cacheField name="Female Full-time Employees" numFmtId="0">
      <sharedItems containsMixedTypes="1" containsNumber="1" containsInteger="1" minValue="0" maxValue="3" count="5">
        <n v="0"/>
        <n v="1"/>
        <n v="2"/>
        <n v="3"/>
        <s v="OI6213"/>
      </sharedItems>
    </cacheField>
    <cacheField name="Minority Full-time Employees" numFmtId="0">
      <sharedItems containsMixedTypes="1" containsNumber="1" containsInteger="1" minValue="0" maxValue="4" count="6">
        <n v="0"/>
        <n v="1"/>
        <n v="2"/>
        <n v="3"/>
        <n v="4"/>
        <s v="OI8147"/>
      </sharedItems>
    </cacheField>
    <cacheField name="Total Assets (USD)" numFmtId="0">
      <sharedItems containsBlank="1" containsMixedTypes="1" containsNumber="1" minValue="0" maxValue="83878.0558" count="26">
        <n v="0"/>
        <n v="300"/>
        <n v="3000"/>
        <n v="3038.221"/>
        <n v="3857.125"/>
        <n v="4512.134"/>
        <n v="7159.53"/>
        <n v="7788.4195"/>
        <n v="9347.763"/>
        <n v="9801.701"/>
        <n v="10377.137"/>
        <n v="11372.3211"/>
        <n v="12797.275"/>
        <n v="15936.589"/>
        <n v="19388.4381"/>
        <n v="21878.2369"/>
        <n v="35011.3236"/>
        <n v="40000"/>
        <n v="49154.9382"/>
        <n v="83878.0558"/>
        <s v=" 2207.364"/>
        <s v="12263.387"/>
        <s v="27475.630"/>
        <s v="40004.078"/>
        <s v="FP5293"/>
        <m/>
      </sharedItems>
    </cacheField>
    <cacheField name="Total Liabilities (USD)" numFmtId="0">
      <sharedItems containsBlank="1" containsMixedTypes="1" containsNumber="1" minValue="0" maxValue="70352.118" count="26">
        <n v="0"/>
        <n v="1000"/>
        <n v="2000"/>
        <n v="2002"/>
        <n v="3000"/>
        <n v="3857.125"/>
        <n v="5300"/>
        <n v="6000"/>
        <n v="7757.561"/>
        <n v="9994.698"/>
        <n v="10000"/>
        <n v="14992"/>
        <n v="15301"/>
        <n v="20499.873"/>
        <n v="30000"/>
        <n v="50000"/>
        <n v="70352.118"/>
        <s v=" 6852.343"/>
        <s v=" 95142.697"/>
        <s v="14377.736"/>
        <s v="45864.875"/>
        <s v="562.3652"/>
        <s v="8460.948"/>
        <s v="858.1332"/>
        <s v="FP1996"/>
        <m/>
      </sharedItems>
    </cacheField>
    <cacheField name="Pesticide Use (lbs)" numFmtId="0">
      <sharedItems containsBlank="1" containsMixedTypes="1" containsNumber="1" containsInteger="1" minValue="20" maxValue="400" count="4">
        <n v="20"/>
        <n v="400"/>
        <s v="OI9891"/>
        <m/>
      </sharedItems>
    </cacheField>
    <cacheField name="Average Client Agricultural Yield: Total (lbs)" numFmtId="0">
      <sharedItems containsBlank="1" containsMixedTypes="1" containsNumber="1" containsInteger="1" minValue="40" maxValue="2000" count="6">
        <n v="40"/>
        <n v="80"/>
        <n v="150"/>
        <n v="2000"/>
        <s v="PI3468"/>
        <m/>
      </sharedItems>
    </cacheField>
    <cacheField name="Greenhouse Gas Reductions due to Products Sold" numFmtId="0">
      <sharedItems containsBlank="1" containsMixedTypes="1" containsNumber="1" containsInteger="1" minValue="500" maxValue="500" count="3">
        <n v="500"/>
        <s v="PI5376"/>
        <m/>
      </sharedItems>
    </cacheField>
    <cacheField name="Client Individuals: Total" numFmtId="0">
      <sharedItems containsBlank="1" containsMixedTypes="1" containsNumber="1" containsInteger="1" minValue="2" maxValue="23" count="7">
        <n v="2"/>
        <n v="3"/>
        <n v="5"/>
        <n v="10"/>
        <n v="23"/>
        <s v="PI4060"/>
        <m/>
      </sharedItems>
    </cacheField>
    <cacheField name="Wastewater Treated (liters)" numFmtId="0">
      <sharedItems containsBlank="1" containsMixedTypes="1" containsNumber="1" containsInteger="1" minValue="50" maxValue="4000" count="5">
        <n v="50"/>
        <n v="150"/>
        <n v="4000"/>
        <s v="OI9412"/>
        <m/>
      </sharedItems>
    </cacheField>
    <cacheField name="Water Conserved (liters)" numFmtId="0">
      <sharedItems containsBlank="1" containsMixedTypes="1" containsNumber="1" containsInteger="1" minValue="200" maxValue="200" count="3">
        <n v="200"/>
        <s v="OI4015"/>
        <m/>
      </sharedItems>
    </cacheField>
    <cacheField name="Water Savings from Products Sold (liters)" numFmtId="0">
      <sharedItems containsBlank="1" containsMixedTypes="1" containsNumber="1" containsInteger="1" minValue="200" maxValue="20000" count="5">
        <n v="200"/>
        <n v="5000"/>
        <n v="20000"/>
        <s v="PD5786"/>
        <m/>
      </sharedItems>
    </cacheField>
    <cacheField name="Water Savings from Services Sold" numFmtId="0">
      <sharedItems containsBlank="1" containsMixedTypes="1" containsNumber="1" containsInteger="1" minValue="200" maxValue="50000" count="6">
        <n v="200"/>
        <n v="300"/>
        <n v="3000"/>
        <n v="50000"/>
        <s v="PI2884"/>
        <m/>
      </sharedItems>
    </cacheField>
    <cacheField name="Report Start Date" numFmtId="0">
      <sharedItems containsDate="1" containsMixedTypes="1" minDate="2013-01-01T00:00:00" maxDate="2018-01-01T00:00:00" count="4">
        <d v="2013-01-01T00:00:00"/>
        <d v="2014-01-01T00:00:00"/>
        <d v="2018-01-01T00:00:00"/>
        <s v="OD6951"/>
      </sharedItems>
    </cacheField>
    <cacheField name="Report End Date" numFmtId="0">
      <sharedItems containsDate="1" containsMixedTypes="1" minDate="2013-12-31T00:00:00" maxDate="2018-12-31T00:00:00" count="3">
        <d v="2013-12-31T00:00:00"/>
        <d v="2018-12-31T00:00:00"/>
        <s v="OD7111"/>
      </sharedItems>
    </cacheField>
    <cacheField name="Footnote" numFmtId="0">
      <sharedItems containsBlank="1" count="3">
        <s v="1 ton of Methane is the equivalent of 25 tons of carbon dioxide"/>
        <s v="VC0006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">
  <r>
    <x v="20"/>
    <x v="10"/>
    <x v="2"/>
    <x v="10"/>
    <x v="1"/>
    <x v="1"/>
    <x v="3"/>
    <x v="1"/>
    <x v="10"/>
    <x v="4"/>
    <x v="5"/>
    <x v="24"/>
    <x v="24"/>
    <x v="2"/>
    <x v="4"/>
    <x v="1"/>
    <x v="5"/>
    <x v="3"/>
    <x v="1"/>
    <x v="3"/>
    <x v="4"/>
    <x v="3"/>
    <x v="2"/>
    <x v="1"/>
  </r>
  <r>
    <x v="0"/>
    <x v="0"/>
    <x v="1"/>
    <x v="0"/>
    <x v="0"/>
    <x v="0"/>
    <x v="1"/>
    <x v="2"/>
    <x v="3"/>
    <x v="1"/>
    <x v="1"/>
    <x v="3"/>
    <x v="13"/>
    <x v="3"/>
    <x v="3"/>
    <x v="2"/>
    <x v="6"/>
    <x v="4"/>
    <x v="2"/>
    <x v="4"/>
    <x v="5"/>
    <x v="2"/>
    <x v="1"/>
    <x v="2"/>
  </r>
  <r>
    <x v="1"/>
    <x v="1"/>
    <x v="1"/>
    <x v="1"/>
    <x v="0"/>
    <x v="0"/>
    <x v="4"/>
    <x v="2"/>
    <x v="7"/>
    <x v="2"/>
    <x v="2"/>
    <x v="23"/>
    <x v="8"/>
    <x v="0"/>
    <x v="2"/>
    <x v="2"/>
    <x v="6"/>
    <x v="4"/>
    <x v="2"/>
    <x v="4"/>
    <x v="5"/>
    <x v="2"/>
    <x v="1"/>
    <x v="2"/>
  </r>
  <r>
    <x v="2"/>
    <x v="2"/>
    <x v="1"/>
    <x v="2"/>
    <x v="0"/>
    <x v="0"/>
    <x v="4"/>
    <x v="2"/>
    <x v="5"/>
    <x v="0"/>
    <x v="2"/>
    <x v="22"/>
    <x v="19"/>
    <x v="3"/>
    <x v="1"/>
    <x v="2"/>
    <x v="6"/>
    <x v="4"/>
    <x v="2"/>
    <x v="4"/>
    <x v="5"/>
    <x v="2"/>
    <x v="1"/>
    <x v="2"/>
  </r>
  <r>
    <x v="3"/>
    <x v="3"/>
    <x v="1"/>
    <x v="3"/>
    <x v="0"/>
    <x v="0"/>
    <x v="4"/>
    <x v="2"/>
    <x v="3"/>
    <x v="1"/>
    <x v="0"/>
    <x v="10"/>
    <x v="20"/>
    <x v="1"/>
    <x v="0"/>
    <x v="2"/>
    <x v="6"/>
    <x v="4"/>
    <x v="0"/>
    <x v="4"/>
    <x v="5"/>
    <x v="2"/>
    <x v="1"/>
    <x v="2"/>
  </r>
  <r>
    <x v="4"/>
    <x v="4"/>
    <x v="1"/>
    <x v="4"/>
    <x v="0"/>
    <x v="0"/>
    <x v="4"/>
    <x v="2"/>
    <x v="2"/>
    <x v="0"/>
    <x v="1"/>
    <x v="21"/>
    <x v="18"/>
    <x v="3"/>
    <x v="5"/>
    <x v="2"/>
    <x v="6"/>
    <x v="4"/>
    <x v="2"/>
    <x v="4"/>
    <x v="5"/>
    <x v="2"/>
    <x v="1"/>
    <x v="2"/>
  </r>
  <r>
    <x v="5"/>
    <x v="5"/>
    <x v="1"/>
    <x v="5"/>
    <x v="0"/>
    <x v="0"/>
    <x v="0"/>
    <x v="2"/>
    <x v="2"/>
    <x v="0"/>
    <x v="0"/>
    <x v="20"/>
    <x v="16"/>
    <x v="3"/>
    <x v="5"/>
    <x v="0"/>
    <x v="6"/>
    <x v="4"/>
    <x v="2"/>
    <x v="4"/>
    <x v="5"/>
    <x v="2"/>
    <x v="1"/>
    <x v="0"/>
  </r>
  <r>
    <x v="6"/>
    <x v="6"/>
    <x v="1"/>
    <x v="6"/>
    <x v="0"/>
    <x v="0"/>
    <x v="4"/>
    <x v="0"/>
    <x v="6"/>
    <x v="3"/>
    <x v="1"/>
    <x v="25"/>
    <x v="25"/>
    <x v="3"/>
    <x v="5"/>
    <x v="2"/>
    <x v="6"/>
    <x v="4"/>
    <x v="2"/>
    <x v="4"/>
    <x v="5"/>
    <x v="2"/>
    <x v="1"/>
    <x v="2"/>
  </r>
  <r>
    <x v="7"/>
    <x v="7"/>
    <x v="1"/>
    <x v="7"/>
    <x v="0"/>
    <x v="0"/>
    <x v="4"/>
    <x v="0"/>
    <x v="4"/>
    <x v="1"/>
    <x v="0"/>
    <x v="25"/>
    <x v="25"/>
    <x v="3"/>
    <x v="5"/>
    <x v="2"/>
    <x v="6"/>
    <x v="4"/>
    <x v="2"/>
    <x v="4"/>
    <x v="5"/>
    <x v="2"/>
    <x v="1"/>
    <x v="2"/>
  </r>
  <r>
    <x v="8"/>
    <x v="8"/>
    <x v="1"/>
    <x v="8"/>
    <x v="0"/>
    <x v="0"/>
    <x v="4"/>
    <x v="0"/>
    <x v="1"/>
    <x v="1"/>
    <x v="1"/>
    <x v="25"/>
    <x v="25"/>
    <x v="3"/>
    <x v="5"/>
    <x v="2"/>
    <x v="6"/>
    <x v="4"/>
    <x v="2"/>
    <x v="4"/>
    <x v="5"/>
    <x v="2"/>
    <x v="1"/>
    <x v="2"/>
  </r>
  <r>
    <x v="9"/>
    <x v="9"/>
    <x v="1"/>
    <x v="9"/>
    <x v="0"/>
    <x v="0"/>
    <x v="4"/>
    <x v="0"/>
    <x v="4"/>
    <x v="1"/>
    <x v="0"/>
    <x v="25"/>
    <x v="25"/>
    <x v="3"/>
    <x v="5"/>
    <x v="2"/>
    <x v="6"/>
    <x v="4"/>
    <x v="2"/>
    <x v="4"/>
    <x v="5"/>
    <x v="2"/>
    <x v="1"/>
    <x v="2"/>
  </r>
  <r>
    <x v="10"/>
    <x v="11"/>
    <x v="0"/>
    <x v="11"/>
    <x v="2"/>
    <x v="0"/>
    <x v="4"/>
    <x v="2"/>
    <x v="5"/>
    <x v="2"/>
    <x v="0"/>
    <x v="19"/>
    <x v="14"/>
    <x v="3"/>
    <x v="5"/>
    <x v="2"/>
    <x v="3"/>
    <x v="4"/>
    <x v="2"/>
    <x v="1"/>
    <x v="5"/>
    <x v="1"/>
    <x v="1"/>
    <x v="2"/>
  </r>
  <r>
    <x v="11"/>
    <x v="12"/>
    <x v="0"/>
    <x v="12"/>
    <x v="2"/>
    <x v="0"/>
    <x v="4"/>
    <x v="2"/>
    <x v="8"/>
    <x v="2"/>
    <x v="0"/>
    <x v="18"/>
    <x v="11"/>
    <x v="3"/>
    <x v="5"/>
    <x v="2"/>
    <x v="6"/>
    <x v="4"/>
    <x v="2"/>
    <x v="4"/>
    <x v="5"/>
    <x v="1"/>
    <x v="1"/>
    <x v="2"/>
  </r>
  <r>
    <x v="12"/>
    <x v="13"/>
    <x v="1"/>
    <x v="13"/>
    <x v="2"/>
    <x v="0"/>
    <x v="4"/>
    <x v="2"/>
    <x v="5"/>
    <x v="1"/>
    <x v="1"/>
    <x v="15"/>
    <x v="12"/>
    <x v="3"/>
    <x v="5"/>
    <x v="2"/>
    <x v="3"/>
    <x v="4"/>
    <x v="2"/>
    <x v="4"/>
    <x v="5"/>
    <x v="1"/>
    <x v="1"/>
    <x v="2"/>
  </r>
  <r>
    <x v="13"/>
    <x v="14"/>
    <x v="1"/>
    <x v="14"/>
    <x v="2"/>
    <x v="0"/>
    <x v="2"/>
    <x v="2"/>
    <x v="9"/>
    <x v="3"/>
    <x v="4"/>
    <x v="16"/>
    <x v="7"/>
    <x v="3"/>
    <x v="5"/>
    <x v="2"/>
    <x v="6"/>
    <x v="2"/>
    <x v="2"/>
    <x v="4"/>
    <x v="2"/>
    <x v="1"/>
    <x v="1"/>
    <x v="2"/>
  </r>
  <r>
    <x v="14"/>
    <x v="15"/>
    <x v="1"/>
    <x v="15"/>
    <x v="2"/>
    <x v="0"/>
    <x v="4"/>
    <x v="2"/>
    <x v="4"/>
    <x v="1"/>
    <x v="0"/>
    <x v="7"/>
    <x v="23"/>
    <x v="3"/>
    <x v="5"/>
    <x v="2"/>
    <x v="6"/>
    <x v="4"/>
    <x v="2"/>
    <x v="4"/>
    <x v="5"/>
    <x v="1"/>
    <x v="1"/>
    <x v="2"/>
  </r>
  <r>
    <x v="15"/>
    <x v="16"/>
    <x v="1"/>
    <x v="16"/>
    <x v="2"/>
    <x v="0"/>
    <x v="4"/>
    <x v="2"/>
    <x v="5"/>
    <x v="1"/>
    <x v="1"/>
    <x v="14"/>
    <x v="6"/>
    <x v="3"/>
    <x v="5"/>
    <x v="2"/>
    <x v="4"/>
    <x v="4"/>
    <x v="2"/>
    <x v="4"/>
    <x v="3"/>
    <x v="1"/>
    <x v="1"/>
    <x v="2"/>
  </r>
  <r>
    <x v="16"/>
    <x v="17"/>
    <x v="1"/>
    <x v="17"/>
    <x v="2"/>
    <x v="0"/>
    <x v="4"/>
    <x v="2"/>
    <x v="7"/>
    <x v="0"/>
    <x v="2"/>
    <x v="11"/>
    <x v="10"/>
    <x v="3"/>
    <x v="5"/>
    <x v="2"/>
    <x v="6"/>
    <x v="4"/>
    <x v="2"/>
    <x v="4"/>
    <x v="5"/>
    <x v="1"/>
    <x v="1"/>
    <x v="2"/>
  </r>
  <r>
    <x v="17"/>
    <x v="18"/>
    <x v="1"/>
    <x v="18"/>
    <x v="2"/>
    <x v="2"/>
    <x v="4"/>
    <x v="2"/>
    <x v="0"/>
    <x v="0"/>
    <x v="0"/>
    <x v="0"/>
    <x v="0"/>
    <x v="3"/>
    <x v="5"/>
    <x v="2"/>
    <x v="6"/>
    <x v="4"/>
    <x v="2"/>
    <x v="4"/>
    <x v="5"/>
    <x v="1"/>
    <x v="1"/>
    <x v="2"/>
  </r>
  <r>
    <x v="18"/>
    <x v="19"/>
    <x v="1"/>
    <x v="19"/>
    <x v="2"/>
    <x v="2"/>
    <x v="4"/>
    <x v="2"/>
    <x v="0"/>
    <x v="0"/>
    <x v="0"/>
    <x v="0"/>
    <x v="0"/>
    <x v="3"/>
    <x v="5"/>
    <x v="2"/>
    <x v="0"/>
    <x v="4"/>
    <x v="2"/>
    <x v="4"/>
    <x v="5"/>
    <x v="1"/>
    <x v="1"/>
    <x v="2"/>
  </r>
  <r>
    <x v="19"/>
    <x v="20"/>
    <x v="1"/>
    <x v="20"/>
    <x v="2"/>
    <x v="0"/>
    <x v="4"/>
    <x v="2"/>
    <x v="4"/>
    <x v="1"/>
    <x v="1"/>
    <x v="12"/>
    <x v="17"/>
    <x v="3"/>
    <x v="5"/>
    <x v="2"/>
    <x v="6"/>
    <x v="4"/>
    <x v="2"/>
    <x v="2"/>
    <x v="5"/>
    <x v="1"/>
    <x v="1"/>
    <x v="2"/>
  </r>
  <r>
    <x v="10"/>
    <x v="11"/>
    <x v="0"/>
    <x v="11"/>
    <x v="2"/>
    <x v="0"/>
    <x v="4"/>
    <x v="0"/>
    <x v="5"/>
    <x v="2"/>
    <x v="0"/>
    <x v="9"/>
    <x v="22"/>
    <x v="3"/>
    <x v="5"/>
    <x v="2"/>
    <x v="1"/>
    <x v="4"/>
    <x v="2"/>
    <x v="4"/>
    <x v="5"/>
    <x v="0"/>
    <x v="0"/>
    <x v="2"/>
  </r>
  <r>
    <x v="11"/>
    <x v="12"/>
    <x v="0"/>
    <x v="12"/>
    <x v="2"/>
    <x v="0"/>
    <x v="4"/>
    <x v="0"/>
    <x v="3"/>
    <x v="0"/>
    <x v="0"/>
    <x v="4"/>
    <x v="5"/>
    <x v="3"/>
    <x v="5"/>
    <x v="2"/>
    <x v="6"/>
    <x v="4"/>
    <x v="2"/>
    <x v="4"/>
    <x v="5"/>
    <x v="0"/>
    <x v="0"/>
    <x v="2"/>
  </r>
  <r>
    <x v="12"/>
    <x v="13"/>
    <x v="1"/>
    <x v="13"/>
    <x v="2"/>
    <x v="0"/>
    <x v="4"/>
    <x v="0"/>
    <x v="6"/>
    <x v="1"/>
    <x v="1"/>
    <x v="8"/>
    <x v="9"/>
    <x v="3"/>
    <x v="5"/>
    <x v="2"/>
    <x v="2"/>
    <x v="4"/>
    <x v="2"/>
    <x v="4"/>
    <x v="5"/>
    <x v="0"/>
    <x v="0"/>
    <x v="2"/>
  </r>
  <r>
    <x v="13"/>
    <x v="14"/>
    <x v="1"/>
    <x v="14"/>
    <x v="2"/>
    <x v="0"/>
    <x v="2"/>
    <x v="0"/>
    <x v="8"/>
    <x v="1"/>
    <x v="3"/>
    <x v="5"/>
    <x v="4"/>
    <x v="3"/>
    <x v="5"/>
    <x v="2"/>
    <x v="6"/>
    <x v="1"/>
    <x v="2"/>
    <x v="4"/>
    <x v="0"/>
    <x v="0"/>
    <x v="0"/>
    <x v="2"/>
  </r>
  <r>
    <x v="14"/>
    <x v="15"/>
    <x v="1"/>
    <x v="15"/>
    <x v="2"/>
    <x v="0"/>
    <x v="4"/>
    <x v="0"/>
    <x v="2"/>
    <x v="1"/>
    <x v="0"/>
    <x v="13"/>
    <x v="4"/>
    <x v="3"/>
    <x v="5"/>
    <x v="2"/>
    <x v="6"/>
    <x v="4"/>
    <x v="2"/>
    <x v="4"/>
    <x v="5"/>
    <x v="0"/>
    <x v="0"/>
    <x v="2"/>
  </r>
  <r>
    <x v="15"/>
    <x v="16"/>
    <x v="1"/>
    <x v="16"/>
    <x v="2"/>
    <x v="0"/>
    <x v="4"/>
    <x v="0"/>
    <x v="4"/>
    <x v="0"/>
    <x v="0"/>
    <x v="6"/>
    <x v="3"/>
    <x v="3"/>
    <x v="5"/>
    <x v="2"/>
    <x v="1"/>
    <x v="4"/>
    <x v="2"/>
    <x v="4"/>
    <x v="1"/>
    <x v="0"/>
    <x v="0"/>
    <x v="2"/>
  </r>
  <r>
    <x v="16"/>
    <x v="17"/>
    <x v="1"/>
    <x v="17"/>
    <x v="2"/>
    <x v="0"/>
    <x v="4"/>
    <x v="0"/>
    <x v="3"/>
    <x v="0"/>
    <x v="2"/>
    <x v="17"/>
    <x v="15"/>
    <x v="3"/>
    <x v="5"/>
    <x v="2"/>
    <x v="6"/>
    <x v="4"/>
    <x v="2"/>
    <x v="4"/>
    <x v="5"/>
    <x v="0"/>
    <x v="0"/>
    <x v="2"/>
  </r>
  <r>
    <x v="17"/>
    <x v="18"/>
    <x v="1"/>
    <x v="18"/>
    <x v="2"/>
    <x v="2"/>
    <x v="4"/>
    <x v="0"/>
    <x v="3"/>
    <x v="1"/>
    <x v="1"/>
    <x v="0"/>
    <x v="21"/>
    <x v="3"/>
    <x v="5"/>
    <x v="2"/>
    <x v="6"/>
    <x v="0"/>
    <x v="2"/>
    <x v="4"/>
    <x v="5"/>
    <x v="0"/>
    <x v="0"/>
    <x v="2"/>
  </r>
  <r>
    <x v="18"/>
    <x v="19"/>
    <x v="1"/>
    <x v="19"/>
    <x v="2"/>
    <x v="2"/>
    <x v="4"/>
    <x v="0"/>
    <x v="1"/>
    <x v="0"/>
    <x v="0"/>
    <x v="1"/>
    <x v="1"/>
    <x v="3"/>
    <x v="5"/>
    <x v="2"/>
    <x v="0"/>
    <x v="4"/>
    <x v="2"/>
    <x v="4"/>
    <x v="5"/>
    <x v="0"/>
    <x v="0"/>
    <x v="2"/>
  </r>
  <r>
    <x v="19"/>
    <x v="20"/>
    <x v="1"/>
    <x v="20"/>
    <x v="2"/>
    <x v="0"/>
    <x v="4"/>
    <x v="0"/>
    <x v="4"/>
    <x v="0"/>
    <x v="1"/>
    <x v="2"/>
    <x v="2"/>
    <x v="3"/>
    <x v="5"/>
    <x v="2"/>
    <x v="6"/>
    <x v="4"/>
    <x v="2"/>
    <x v="0"/>
    <x v="5"/>
    <x v="0"/>
    <x v="0"/>
    <x v="2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D19" firstHeaderRow="1" firstDataRow="2" firstDataCol="1"/>
  <pivotFields count="24">
    <pivotField showAll="0" compact="0"/>
    <pivotField axis="axisRow" showAll="0" defaultSubtotal="0" compact="0" outline="0">
      <items count="21">
        <item x="0"/>
        <item x="1"/>
        <item x="2"/>
        <item x="3"/>
        <item x="4"/>
        <item x="5"/>
        <item x="11"/>
        <item x="12"/>
        <item x="13"/>
        <item x="14"/>
        <item x="15"/>
        <item x="16"/>
        <item x="17"/>
        <item x="18"/>
        <item x="19"/>
        <item x="20"/>
        <item h="1" x="6"/>
        <item h="1" x="7"/>
        <item h="1" x="8"/>
        <item h="1" x="9"/>
        <item h="1" x="10"/>
      </items>
    </pivotField>
    <pivotField showAll="0" compact="0"/>
    <pivotField showAll="0" compact="0"/>
    <pivotField axis="axisCol" showAll="0" defaultSubtotal="0" compact="0" outline="0">
      <items count="3">
        <item x="0"/>
        <item x="2"/>
        <item h="1" x="1"/>
      </items>
    </pivotField>
    <pivotField showAll="0" compact="0"/>
    <pivotField showAll="0" compact="0"/>
    <pivotField showAll="0" compact="0"/>
    <pivotField showAll="0" compact="0"/>
    <pivotField showAll="0" compact="0"/>
    <pivotField showAll="0" compact="0"/>
    <pivotField dataField="1" showAll="0" compact="0" outline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</pivotFields>
  <rowFields count="1">
    <field x="1"/>
  </rowFields>
  <colFields count="2">
    <field x="-2"/>
    <field x="4"/>
  </colFields>
  <dataFields count="1">
    <dataField fld="11" subtotal="sum"/>
  </dataFields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5.56"/>
    <col collapsed="false" customWidth="false" hidden="false" outlineLevel="0" max="1025" min="5" style="0" width="11.52"/>
  </cols>
  <sheetData>
    <row r="1" customFormat="false" ht="37.1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0" t="s">
        <v>16</v>
      </c>
      <c r="R1" s="0" t="s">
        <v>17</v>
      </c>
      <c r="S1" s="2" t="s">
        <v>18</v>
      </c>
      <c r="T1" s="3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 t="s">
        <v>33</v>
      </c>
      <c r="K2" s="0" t="s">
        <v>34</v>
      </c>
      <c r="L2" s="0" t="s">
        <v>35</v>
      </c>
      <c r="M2" s="0" t="s">
        <v>36</v>
      </c>
      <c r="N2" s="0" t="s">
        <v>37</v>
      </c>
      <c r="O2" s="0" t="s">
        <v>38</v>
      </c>
      <c r="P2" s="0" t="s">
        <v>39</v>
      </c>
      <c r="Q2" s="0" t="s">
        <v>40</v>
      </c>
      <c r="R2" s="0" t="s">
        <v>41</v>
      </c>
      <c r="S2" s="0" t="s">
        <v>42</v>
      </c>
      <c r="T2" s="0" t="s">
        <v>43</v>
      </c>
      <c r="U2" s="0" t="s">
        <v>44</v>
      </c>
      <c r="V2" s="0" t="s">
        <v>45</v>
      </c>
      <c r="W2" s="0" t="s">
        <v>46</v>
      </c>
      <c r="X2" s="0" t="s">
        <v>47</v>
      </c>
    </row>
    <row r="3" customFormat="false" ht="13.4" hidden="false" customHeight="false" outlineLevel="0" collapsed="false">
      <c r="A3" s="0" t="s">
        <v>48</v>
      </c>
      <c r="B3" s="0" t="s">
        <v>49</v>
      </c>
      <c r="C3" s="0" t="s">
        <v>50</v>
      </c>
      <c r="D3" s="0" t="str">
        <f aca="false">INDEX(Objectives!$A$2:$C$22, MATCH(A3, Objectives!$A$2:$A$22, 0),3)</f>
        <v>Ag Biz A is an organic fertilizer producer that works with communities to collect compost.</v>
      </c>
      <c r="E3" s="0" t="s">
        <v>51</v>
      </c>
      <c r="F3" s="0" t="s">
        <v>52</v>
      </c>
      <c r="G3" s="4" t="n">
        <v>42739</v>
      </c>
      <c r="H3" s="4" t="s">
        <v>53</v>
      </c>
      <c r="I3" s="0" t="n">
        <v>3</v>
      </c>
      <c r="J3" s="0" t="n">
        <v>1</v>
      </c>
      <c r="K3" s="0" t="n">
        <v>1</v>
      </c>
      <c r="L3" s="5" t="n">
        <v>3038.221</v>
      </c>
      <c r="M3" s="5" t="n">
        <v>20499.873</v>
      </c>
      <c r="O3" s="0" t="n">
        <v>2000</v>
      </c>
      <c r="V3" s="4" t="n">
        <v>43101</v>
      </c>
      <c r="W3" s="4" t="n">
        <v>43465</v>
      </c>
    </row>
    <row r="4" customFormat="false" ht="13.4" hidden="false" customHeight="false" outlineLevel="0" collapsed="false">
      <c r="A4" s="0" t="s">
        <v>54</v>
      </c>
      <c r="B4" s="0" t="s">
        <v>55</v>
      </c>
      <c r="C4" s="0" t="s">
        <v>50</v>
      </c>
      <c r="D4" s="0" t="str">
        <f aca="false">INDEX(Objectives!$A$2:$C$22, MATCH(A4, Objectives!$A$2:$A$22, 0),3)</f>
        <v>Ag Biz B is a vertical farm producing high-end herbs.</v>
      </c>
      <c r="E4" s="1" t="s">
        <v>51</v>
      </c>
      <c r="F4" s="0" t="s">
        <v>52</v>
      </c>
      <c r="H4" s="4" t="s">
        <v>53</v>
      </c>
      <c r="I4" s="0" t="n">
        <v>7</v>
      </c>
      <c r="J4" s="0" t="n">
        <v>2</v>
      </c>
      <c r="K4" s="0" t="n">
        <v>2</v>
      </c>
      <c r="L4" s="5" t="s">
        <v>56</v>
      </c>
      <c r="M4" s="5" t="n">
        <v>7757.561</v>
      </c>
      <c r="N4" s="0" t="n">
        <v>20</v>
      </c>
      <c r="O4" s="0" t="n">
        <v>150</v>
      </c>
      <c r="V4" s="4" t="n">
        <v>43101</v>
      </c>
      <c r="W4" s="4" t="n">
        <v>43465</v>
      </c>
    </row>
    <row r="5" customFormat="false" ht="13.4" hidden="false" customHeight="false" outlineLevel="0" collapsed="false">
      <c r="A5" s="0" t="s">
        <v>57</v>
      </c>
      <c r="B5" s="0" t="s">
        <v>58</v>
      </c>
      <c r="C5" s="0" t="s">
        <v>50</v>
      </c>
      <c r="D5" s="0" t="str">
        <f aca="false">INDEX(Objectives!$A$2:$C$22, MATCH(A5, Objectives!$A$2:$A$22, 0),3)</f>
        <v>Ag Biz C edits the genes of crops to create designer produce.</v>
      </c>
      <c r="E5" s="1" t="s">
        <v>51</v>
      </c>
      <c r="F5" s="0" t="s">
        <v>52</v>
      </c>
      <c r="H5" s="4" t="s">
        <v>53</v>
      </c>
      <c r="I5" s="0" t="n">
        <v>5</v>
      </c>
      <c r="J5" s="0" t="n">
        <v>0</v>
      </c>
      <c r="K5" s="0" t="n">
        <v>2</v>
      </c>
      <c r="L5" s="5" t="s">
        <v>59</v>
      </c>
      <c r="M5" s="5" t="n">
        <v>14377.736</v>
      </c>
      <c r="O5" s="0" t="n">
        <v>80</v>
      </c>
      <c r="V5" s="4" t="n">
        <v>43101</v>
      </c>
      <c r="W5" s="4" t="n">
        <v>43465</v>
      </c>
    </row>
    <row r="6" customFormat="false" ht="13.4" hidden="false" customHeight="false" outlineLevel="0" collapsed="false">
      <c r="A6" s="0" t="s">
        <v>60</v>
      </c>
      <c r="B6" s="0" t="s">
        <v>61</v>
      </c>
      <c r="C6" s="0" t="s">
        <v>50</v>
      </c>
      <c r="D6" s="0" t="str">
        <f aca="false">INDEX(Objectives!$A$2:$C$22, MATCH(A6, Objectives!$A$2:$A$22, 0),3)</f>
        <v>Ag Biz D is a synthetic meat producer.</v>
      </c>
      <c r="E6" s="1" t="s">
        <v>51</v>
      </c>
      <c r="F6" s="0" t="s">
        <v>52</v>
      </c>
      <c r="H6" s="4" t="s">
        <v>53</v>
      </c>
      <c r="I6" s="0" t="n">
        <v>3</v>
      </c>
      <c r="J6" s="0" t="n">
        <v>1</v>
      </c>
      <c r="K6" s="0" t="n">
        <v>0</v>
      </c>
      <c r="L6" s="5" t="n">
        <v>10377.137</v>
      </c>
      <c r="M6" s="5" t="n">
        <v>45864.875</v>
      </c>
      <c r="N6" s="0" t="n">
        <v>400</v>
      </c>
      <c r="O6" s="0" t="n">
        <v>40</v>
      </c>
      <c r="S6" s="0" t="n">
        <v>200</v>
      </c>
      <c r="V6" s="4" t="n">
        <v>43101</v>
      </c>
      <c r="W6" s="4" t="n">
        <v>43465</v>
      </c>
    </row>
    <row r="7" customFormat="false" ht="13.4" hidden="false" customHeight="false" outlineLevel="0" collapsed="false">
      <c r="A7" s="0" t="s">
        <v>62</v>
      </c>
      <c r="B7" s="0" t="s">
        <v>63</v>
      </c>
      <c r="C7" s="0" t="s">
        <v>50</v>
      </c>
      <c r="D7" s="0" t="str">
        <f aca="false">INDEX(Objectives!$A$2:$C$22, MATCH(A7, Objectives!$A$2:$A$22, 0),3)</f>
        <v>Ag Biz E is an all-natural pesticide producer.</v>
      </c>
      <c r="E7" s="1" t="s">
        <v>51</v>
      </c>
      <c r="F7" s="0" t="s">
        <v>52</v>
      </c>
      <c r="H7" s="4" t="s">
        <v>53</v>
      </c>
      <c r="I7" s="0" t="n">
        <v>2</v>
      </c>
      <c r="J7" s="0" t="n">
        <v>0</v>
      </c>
      <c r="K7" s="0" t="n">
        <v>1</v>
      </c>
      <c r="L7" s="5" t="s">
        <v>64</v>
      </c>
      <c r="M7" s="5" t="n">
        <v>95142.697</v>
      </c>
      <c r="V7" s="4" t="n">
        <v>43101</v>
      </c>
      <c r="W7" s="4" t="n">
        <v>43465</v>
      </c>
    </row>
    <row r="8" customFormat="false" ht="13.4" hidden="false" customHeight="false" outlineLevel="0" collapsed="false">
      <c r="A8" s="0" t="s">
        <v>65</v>
      </c>
      <c r="B8" s="0" t="s">
        <v>66</v>
      </c>
      <c r="C8" s="0" t="s">
        <v>50</v>
      </c>
      <c r="D8" s="0" t="str">
        <f aca="false">INDEX(Objectives!$A$2:$C$22, MATCH(A8, Objectives!$A$2:$A$22, 0),3)</f>
        <v>Ag Biz F develops low-energy methane collectors to help livestock farms become methane-neutral</v>
      </c>
      <c r="E8" s="1" t="s">
        <v>51</v>
      </c>
      <c r="F8" s="0" t="s">
        <v>52</v>
      </c>
      <c r="G8" s="4" t="n">
        <v>42430</v>
      </c>
      <c r="H8" s="4" t="s">
        <v>53</v>
      </c>
      <c r="I8" s="0" t="n">
        <v>2</v>
      </c>
      <c r="J8" s="0" t="n">
        <v>0</v>
      </c>
      <c r="K8" s="0" t="n">
        <v>0</v>
      </c>
      <c r="L8" s="5" t="s">
        <v>67</v>
      </c>
      <c r="M8" s="5" t="n">
        <v>70352.118</v>
      </c>
      <c r="P8" s="0" t="n">
        <v>500</v>
      </c>
      <c r="V8" s="4" t="n">
        <v>43101</v>
      </c>
      <c r="W8" s="4" t="n">
        <v>43465</v>
      </c>
      <c r="X8" s="0" t="s">
        <v>68</v>
      </c>
    </row>
    <row r="9" customFormat="false" ht="12.8" hidden="false" customHeight="false" outlineLevel="0" collapsed="false">
      <c r="A9" s="0" t="s">
        <v>69</v>
      </c>
      <c r="B9" s="0" t="s">
        <v>70</v>
      </c>
      <c r="C9" s="0" t="s">
        <v>50</v>
      </c>
      <c r="D9" s="0" t="str">
        <f aca="false">INDEX(Objectives!$A$2:$C$22, MATCH(A9, Objectives!$A$2:$A$22, 0),3)</f>
        <v>Ag Biz G produces an electronic garden monitor.</v>
      </c>
      <c r="E9" s="1" t="s">
        <v>51</v>
      </c>
      <c r="F9" s="0" t="s">
        <v>52</v>
      </c>
      <c r="H9" s="4" t="s">
        <v>71</v>
      </c>
      <c r="I9" s="0" t="n">
        <v>6</v>
      </c>
      <c r="J9" s="0" t="n">
        <v>3</v>
      </c>
      <c r="K9" s="0" t="n">
        <v>1</v>
      </c>
      <c r="L9" s="5"/>
      <c r="M9" s="5"/>
      <c r="V9" s="4" t="n">
        <v>43101</v>
      </c>
      <c r="W9" s="4" t="n">
        <v>43465</v>
      </c>
    </row>
    <row r="10" customFormat="false" ht="12.8" hidden="false" customHeight="false" outlineLevel="0" collapsed="false">
      <c r="A10" s="0" t="s">
        <v>72</v>
      </c>
      <c r="B10" s="0" t="s">
        <v>73</v>
      </c>
      <c r="C10" s="0" t="s">
        <v>50</v>
      </c>
      <c r="D10" s="0" t="str">
        <f aca="false">INDEX(Objectives!$A$2:$C$22, MATCH(A10, Objectives!$A$2:$A$22, 0),3)</f>
        <v>Ag Biz H designs sleek, digitally controlled grow lights marketed to new indoor farmers</v>
      </c>
      <c r="E10" s="1" t="s">
        <v>51</v>
      </c>
      <c r="F10" s="0" t="s">
        <v>52</v>
      </c>
      <c r="H10" s="4" t="s">
        <v>71</v>
      </c>
      <c r="I10" s="0" t="n">
        <v>4</v>
      </c>
      <c r="J10" s="0" t="n">
        <v>1</v>
      </c>
      <c r="K10" s="0" t="n">
        <v>0</v>
      </c>
      <c r="L10" s="5"/>
      <c r="M10" s="5"/>
      <c r="V10" s="4" t="n">
        <v>43101</v>
      </c>
      <c r="W10" s="4" t="n">
        <v>43465</v>
      </c>
    </row>
    <row r="11" customFormat="false" ht="12.8" hidden="false" customHeight="false" outlineLevel="0" collapsed="false">
      <c r="A11" s="0" t="s">
        <v>74</v>
      </c>
      <c r="B11" s="0" t="s">
        <v>75</v>
      </c>
      <c r="C11" s="0" t="s">
        <v>50</v>
      </c>
      <c r="D11" s="0" t="str">
        <f aca="false">INDEX(Objectives!$A$2:$C$22, MATCH(A11, Objectives!$A$2:$A$22, 0),3)</f>
        <v>Ag Biz I is a consultancy and online subsidy tracker for various agriculture products</v>
      </c>
      <c r="E11" s="1" t="s">
        <v>51</v>
      </c>
      <c r="F11" s="0" t="s">
        <v>52</v>
      </c>
      <c r="H11" s="4" t="s">
        <v>71</v>
      </c>
      <c r="I11" s="0" t="n">
        <v>1</v>
      </c>
      <c r="J11" s="0" t="n">
        <v>1</v>
      </c>
      <c r="K11" s="0" t="n">
        <v>1</v>
      </c>
      <c r="L11" s="5"/>
      <c r="M11" s="5"/>
      <c r="V11" s="4" t="n">
        <v>43101</v>
      </c>
      <c r="W11" s="4" t="n">
        <v>43465</v>
      </c>
    </row>
    <row r="12" customFormat="false" ht="12.8" hidden="false" customHeight="false" outlineLevel="0" collapsed="false">
      <c r="A12" s="0" t="s">
        <v>76</v>
      </c>
      <c r="B12" s="0" t="s">
        <v>77</v>
      </c>
      <c r="C12" s="0" t="s">
        <v>50</v>
      </c>
      <c r="D12" s="0" t="str">
        <f aca="false">INDEX(Objectives!$A$2:$C$22, MATCH(A12, Objectives!$A$2:$A$22, 0),3)</f>
        <v>Ag Biz J is a food company working to introduce palatable insect protein to American consumers.</v>
      </c>
      <c r="E12" s="1" t="s">
        <v>51</v>
      </c>
      <c r="F12" s="0" t="s">
        <v>52</v>
      </c>
      <c r="H12" s="4" t="s">
        <v>71</v>
      </c>
      <c r="I12" s="0" t="n">
        <v>4</v>
      </c>
      <c r="J12" s="0" t="n">
        <v>1</v>
      </c>
      <c r="K12" s="0" t="n">
        <v>0</v>
      </c>
      <c r="L12" s="5"/>
      <c r="M12" s="5"/>
      <c r="V12" s="4" t="n">
        <v>43101</v>
      </c>
      <c r="W12" s="4" t="n">
        <v>43465</v>
      </c>
    </row>
    <row r="13" customFormat="false" ht="13.4" hidden="false" customHeight="false" outlineLevel="0" collapsed="false">
      <c r="A13" s="0" t="s">
        <v>78</v>
      </c>
      <c r="B13" s="0" t="s">
        <v>79</v>
      </c>
      <c r="C13" s="0" t="s">
        <v>80</v>
      </c>
      <c r="D13" s="0" t="str">
        <f aca="false">INDEX(Objectives!$A$2:$C$22, MATCH(A13, Objectives!$A$2:$A$22, 0),3)</f>
        <v>Water Biz A develops modular water processing components for rural areas.</v>
      </c>
      <c r="E13" s="0" t="s">
        <v>81</v>
      </c>
      <c r="F13" s="0" t="s">
        <v>52</v>
      </c>
      <c r="H13" s="4" t="s">
        <v>53</v>
      </c>
      <c r="I13" s="0" t="n">
        <v>5</v>
      </c>
      <c r="J13" s="0" t="n">
        <v>2</v>
      </c>
      <c r="K13" s="0" t="n">
        <v>0</v>
      </c>
      <c r="L13" s="5" t="n">
        <v>83878.0558</v>
      </c>
      <c r="M13" s="5" t="n">
        <v>30000</v>
      </c>
      <c r="Q13" s="0" t="n">
        <v>10</v>
      </c>
      <c r="T13" s="0" t="n">
        <v>5000</v>
      </c>
      <c r="V13" s="4" t="n">
        <v>41640</v>
      </c>
      <c r="W13" s="4" t="n">
        <v>43465</v>
      </c>
    </row>
    <row r="14" customFormat="false" ht="13.4" hidden="false" customHeight="false" outlineLevel="0" collapsed="false">
      <c r="A14" s="0" t="s">
        <v>82</v>
      </c>
      <c r="B14" s="0" t="s">
        <v>83</v>
      </c>
      <c r="C14" s="0" t="s">
        <v>80</v>
      </c>
      <c r="D14" s="0" t="str">
        <f aca="false">INDEX(Objectives!$A$2:$C$22, MATCH(A14, Objectives!$A$2:$A$22, 0),3)</f>
        <v>Water Biz B is a consulting firm that partners with local water municipalities to automate heavy metal testing.</v>
      </c>
      <c r="E14" s="1" t="s">
        <v>81</v>
      </c>
      <c r="F14" s="0" t="s">
        <v>52</v>
      </c>
      <c r="H14" s="4" t="s">
        <v>53</v>
      </c>
      <c r="I14" s="0" t="n">
        <v>8</v>
      </c>
      <c r="J14" s="0" t="n">
        <v>2</v>
      </c>
      <c r="K14" s="0" t="n">
        <v>0</v>
      </c>
      <c r="L14" s="5" t="n">
        <v>49154.9382</v>
      </c>
      <c r="M14" s="5" t="n">
        <v>14992</v>
      </c>
      <c r="V14" s="4" t="n">
        <v>41640</v>
      </c>
      <c r="W14" s="4" t="n">
        <v>43465</v>
      </c>
    </row>
    <row r="15" customFormat="false" ht="13.4" hidden="false" customHeight="false" outlineLevel="0" collapsed="false">
      <c r="A15" s="0" t="s">
        <v>84</v>
      </c>
      <c r="B15" s="0" t="s">
        <v>85</v>
      </c>
      <c r="C15" s="0" t="s">
        <v>50</v>
      </c>
      <c r="D15" s="0" t="str">
        <f aca="false">INDEX(Objectives!$A$2:$C$22, MATCH(A15, Objectives!$A$2:$A$22, 0),3)</f>
        <v>Water Biz C develops a mobile app that crowdsources local water quality.</v>
      </c>
      <c r="E15" s="1" t="s">
        <v>81</v>
      </c>
      <c r="F15" s="0" t="s">
        <v>52</v>
      </c>
      <c r="H15" s="4" t="s">
        <v>53</v>
      </c>
      <c r="I15" s="0" t="n">
        <v>5</v>
      </c>
      <c r="J15" s="0" t="n">
        <v>1</v>
      </c>
      <c r="K15" s="0" t="n">
        <v>1</v>
      </c>
      <c r="L15" s="5" t="n">
        <v>21878.2369</v>
      </c>
      <c r="M15" s="5" t="n">
        <v>15301</v>
      </c>
      <c r="Q15" s="0" t="n">
        <v>10</v>
      </c>
      <c r="V15" s="4" t="n">
        <v>41640</v>
      </c>
      <c r="W15" s="4" t="n">
        <v>43465</v>
      </c>
    </row>
    <row r="16" customFormat="false" ht="13.4" hidden="false" customHeight="false" outlineLevel="0" collapsed="false">
      <c r="A16" s="0" t="s">
        <v>86</v>
      </c>
      <c r="B16" s="0" t="s">
        <v>87</v>
      </c>
      <c r="C16" s="0" t="s">
        <v>50</v>
      </c>
      <c r="D16" s="0" t="str">
        <f aca="false">INDEX(Objectives!$A$2:$C$22, MATCH(A16, Objectives!$A$2:$A$22, 0),3)</f>
        <v>Water Biz D designs water recirculation machines for drought-heavy areas.</v>
      </c>
      <c r="E16" s="1" t="s">
        <v>81</v>
      </c>
      <c r="F16" s="0" t="s">
        <v>52</v>
      </c>
      <c r="G16" s="4" t="n">
        <v>43162</v>
      </c>
      <c r="H16" s="4" t="s">
        <v>53</v>
      </c>
      <c r="I16" s="0" t="n">
        <v>20</v>
      </c>
      <c r="J16" s="0" t="n">
        <v>3</v>
      </c>
      <c r="K16" s="0" t="n">
        <v>4</v>
      </c>
      <c r="L16" s="5" t="n">
        <v>35011.3236</v>
      </c>
      <c r="M16" s="5" t="n">
        <v>6000</v>
      </c>
      <c r="R16" s="0" t="n">
        <v>4000</v>
      </c>
      <c r="U16" s="0" t="n">
        <v>3000</v>
      </c>
      <c r="V16" s="4" t="n">
        <v>41640</v>
      </c>
      <c r="W16" s="4" t="n">
        <v>43465</v>
      </c>
    </row>
    <row r="17" customFormat="false" ht="13.4" hidden="false" customHeight="false" outlineLevel="0" collapsed="false">
      <c r="A17" s="0" t="s">
        <v>88</v>
      </c>
      <c r="B17" s="0" t="s">
        <v>89</v>
      </c>
      <c r="C17" s="0" t="s">
        <v>50</v>
      </c>
      <c r="D17" s="0" t="str">
        <f aca="false">INDEX(Objectives!$A$2:$C$22, MATCH(A17, Objectives!$A$2:$A$22, 0),3)</f>
        <v>Water Biz E develops 2-in-1 hydroelectric generators and filters.</v>
      </c>
      <c r="E17" s="1" t="s">
        <v>81</v>
      </c>
      <c r="F17" s="0" t="s">
        <v>52</v>
      </c>
      <c r="H17" s="4" t="s">
        <v>53</v>
      </c>
      <c r="I17" s="0" t="n">
        <v>4</v>
      </c>
      <c r="J17" s="0" t="n">
        <v>1</v>
      </c>
      <c r="K17" s="0" t="n">
        <v>0</v>
      </c>
      <c r="L17" s="5" t="n">
        <v>7788.4195</v>
      </c>
      <c r="M17" s="5" t="n">
        <v>858.1332</v>
      </c>
      <c r="V17" s="4" t="n">
        <v>41640</v>
      </c>
      <c r="W17" s="4" t="n">
        <v>43465</v>
      </c>
    </row>
    <row r="18" customFormat="false" ht="13.4" hidden="false" customHeight="false" outlineLevel="0" collapsed="false">
      <c r="A18" s="0" t="s">
        <v>90</v>
      </c>
      <c r="B18" s="0" t="s">
        <v>91</v>
      </c>
      <c r="C18" s="0" t="s">
        <v>50</v>
      </c>
      <c r="D18" s="0" t="str">
        <f aca="false">INDEX(Objectives!$A$2:$C$22, MATCH(A18, Objectives!$A$2:$A$22, 0),3)</f>
        <v>Water Biz F designs rooftop terraces that collect rainwater.</v>
      </c>
      <c r="E18" s="1" t="s">
        <v>81</v>
      </c>
      <c r="F18" s="0" t="s">
        <v>52</v>
      </c>
      <c r="H18" s="4" t="s">
        <v>53</v>
      </c>
      <c r="I18" s="0" t="n">
        <v>5</v>
      </c>
      <c r="J18" s="0" t="n">
        <v>1</v>
      </c>
      <c r="K18" s="0" t="n">
        <v>1</v>
      </c>
      <c r="L18" s="5" t="n">
        <v>19388.4381</v>
      </c>
      <c r="M18" s="5" t="n">
        <v>5300</v>
      </c>
      <c r="Q18" s="0" t="n">
        <v>23</v>
      </c>
      <c r="U18" s="0" t="n">
        <v>50000</v>
      </c>
      <c r="V18" s="4" t="n">
        <v>41640</v>
      </c>
      <c r="W18" s="4" t="n">
        <v>43465</v>
      </c>
    </row>
    <row r="19" customFormat="false" ht="13.4" hidden="false" customHeight="false" outlineLevel="0" collapsed="false">
      <c r="A19" s="0" t="s">
        <v>92</v>
      </c>
      <c r="B19" s="0" t="s">
        <v>93</v>
      </c>
      <c r="C19" s="0" t="s">
        <v>50</v>
      </c>
      <c r="D19" s="0" t="str">
        <f aca="false">INDEX(Objectives!$A$2:$C$22, MATCH(A19, Objectives!$A$2:$A$22, 0),3)</f>
        <v>Water Biz G produces an IOT water meter that tracks a household’s water usage</v>
      </c>
      <c r="E19" s="1" t="s">
        <v>81</v>
      </c>
      <c r="F19" s="0" t="s">
        <v>52</v>
      </c>
      <c r="H19" s="4" t="s">
        <v>53</v>
      </c>
      <c r="I19" s="0" t="n">
        <v>7</v>
      </c>
      <c r="J19" s="0" t="n">
        <v>0</v>
      </c>
      <c r="K19" s="0" t="n">
        <v>2</v>
      </c>
      <c r="L19" s="5" t="n">
        <v>11372.3211</v>
      </c>
      <c r="M19" s="5" t="n">
        <v>10000</v>
      </c>
      <c r="V19" s="4" t="n">
        <v>41640</v>
      </c>
      <c r="W19" s="4" t="n">
        <v>43465</v>
      </c>
    </row>
    <row r="20" customFormat="false" ht="13.4" hidden="false" customHeight="false" outlineLevel="0" collapsed="false">
      <c r="A20" s="0" t="s">
        <v>94</v>
      </c>
      <c r="B20" s="0" t="s">
        <v>95</v>
      </c>
      <c r="C20" s="0" t="s">
        <v>50</v>
      </c>
      <c r="D20" s="0" t="str">
        <f aca="false">INDEX(Objectives!$A$2:$C$22, MATCH(A20, Objectives!$A$2:$A$22, 0),3)</f>
        <v>Water Biz H (Defunct) produced filtration straws.</v>
      </c>
      <c r="E20" s="1" t="s">
        <v>81</v>
      </c>
      <c r="F20" s="0" t="s">
        <v>96</v>
      </c>
      <c r="H20" s="4" t="s">
        <v>53</v>
      </c>
      <c r="I20" s="0" t="n">
        <v>0</v>
      </c>
      <c r="J20" s="0" t="n">
        <v>0</v>
      </c>
      <c r="K20" s="0" t="n">
        <v>0</v>
      </c>
      <c r="L20" s="5" t="n">
        <v>0</v>
      </c>
      <c r="M20" s="5" t="n">
        <v>0</v>
      </c>
      <c r="V20" s="4" t="n">
        <v>41640</v>
      </c>
      <c r="W20" s="4" t="n">
        <v>43465</v>
      </c>
    </row>
    <row r="21" customFormat="false" ht="13.4" hidden="false" customHeight="false" outlineLevel="0" collapsed="false">
      <c r="A21" s="0" t="s">
        <v>97</v>
      </c>
      <c r="B21" s="0" t="s">
        <v>98</v>
      </c>
      <c r="C21" s="0" t="s">
        <v>50</v>
      </c>
      <c r="D21" s="0" t="str">
        <f aca="false">INDEX(Objectives!$A$2:$C$22, MATCH(A21, Objectives!$A$2:$A$22, 0),3)</f>
        <v>Water Biz I (Defunct) simulated runoff scenarios using GIS data.</v>
      </c>
      <c r="E21" s="1" t="s">
        <v>81</v>
      </c>
      <c r="F21" s="0" t="s">
        <v>96</v>
      </c>
      <c r="H21" s="4" t="s">
        <v>53</v>
      </c>
      <c r="I21" s="0" t="n">
        <v>0</v>
      </c>
      <c r="J21" s="0" t="n">
        <v>0</v>
      </c>
      <c r="K21" s="0" t="n">
        <v>0</v>
      </c>
      <c r="L21" s="5" t="n">
        <v>0</v>
      </c>
      <c r="M21" s="5" t="n">
        <v>0</v>
      </c>
      <c r="Q21" s="0" t="n">
        <v>2</v>
      </c>
      <c r="V21" s="4" t="n">
        <v>41640</v>
      </c>
      <c r="W21" s="4" t="n">
        <v>43465</v>
      </c>
    </row>
    <row r="22" customFormat="false" ht="13.4" hidden="false" customHeight="false" outlineLevel="0" collapsed="false">
      <c r="A22" s="0" t="s">
        <v>99</v>
      </c>
      <c r="B22" s="0" t="s">
        <v>100</v>
      </c>
      <c r="C22" s="0" t="s">
        <v>50</v>
      </c>
      <c r="D22" s="0" t="str">
        <f aca="false">INDEX(Objectives!$A$2:$C$22, MATCH(A22, Objectives!$A$2:$A$22, 0),3)</f>
        <v>Water Biz J sells a shower head with LED lights that change color as more water is used.</v>
      </c>
      <c r="E22" s="1" t="s">
        <v>81</v>
      </c>
      <c r="F22" s="0" t="s">
        <v>52</v>
      </c>
      <c r="H22" s="4" t="s">
        <v>53</v>
      </c>
      <c r="I22" s="0" t="n">
        <v>4</v>
      </c>
      <c r="J22" s="0" t="n">
        <v>1</v>
      </c>
      <c r="K22" s="0" t="n">
        <v>1</v>
      </c>
      <c r="L22" s="5" t="n">
        <v>12797.275</v>
      </c>
      <c r="M22" s="5" t="n">
        <v>6852.343</v>
      </c>
      <c r="T22" s="0" t="n">
        <v>20000</v>
      </c>
      <c r="V22" s="4" t="n">
        <v>41640</v>
      </c>
      <c r="W22" s="4" t="n">
        <v>43465</v>
      </c>
    </row>
    <row r="23" customFormat="false" ht="13.4" hidden="false" customHeight="false" outlineLevel="0" collapsed="false">
      <c r="A23" s="0" t="s">
        <v>78</v>
      </c>
      <c r="B23" s="0" t="s">
        <v>79</v>
      </c>
      <c r="C23" s="0" t="s">
        <v>80</v>
      </c>
      <c r="D23" s="0" t="str">
        <f aca="false">INDEX(Objectives!$A$2:$C$22, MATCH(A23, Objectives!$A$2:$A$22, 0),3)</f>
        <v>Water Biz A develops modular water processing components for rural areas.</v>
      </c>
      <c r="E23" s="1" t="s">
        <v>81</v>
      </c>
      <c r="F23" s="0" t="s">
        <v>52</v>
      </c>
      <c r="H23" s="0" t="s">
        <v>71</v>
      </c>
      <c r="I23" s="0" t="n">
        <v>5</v>
      </c>
      <c r="J23" s="0" t="n">
        <v>2</v>
      </c>
      <c r="K23" s="0" t="n">
        <v>0</v>
      </c>
      <c r="L23" s="5" t="n">
        <v>9801.701</v>
      </c>
      <c r="M23" s="5" t="n">
        <v>8460.948</v>
      </c>
      <c r="Q23" s="0" t="n">
        <v>3</v>
      </c>
      <c r="V23" s="4" t="n">
        <v>41275</v>
      </c>
      <c r="W23" s="4" t="n">
        <v>41639</v>
      </c>
    </row>
    <row r="24" customFormat="false" ht="13.4" hidden="false" customHeight="false" outlineLevel="0" collapsed="false">
      <c r="A24" s="0" t="s">
        <v>82</v>
      </c>
      <c r="B24" s="0" t="s">
        <v>83</v>
      </c>
      <c r="C24" s="0" t="s">
        <v>80</v>
      </c>
      <c r="D24" s="0" t="str">
        <f aca="false">INDEX(Objectives!$A$2:$C$22, MATCH(A24, Objectives!$A$2:$A$22, 0),3)</f>
        <v>Water Biz B is a consulting firm that partners with local water municipalities to automate heavy metal testing.</v>
      </c>
      <c r="E24" s="1" t="s">
        <v>81</v>
      </c>
      <c r="F24" s="0" t="s">
        <v>52</v>
      </c>
      <c r="H24" s="0" t="s">
        <v>71</v>
      </c>
      <c r="I24" s="0" t="n">
        <v>3</v>
      </c>
      <c r="J24" s="0" t="n">
        <v>0</v>
      </c>
      <c r="K24" s="0" t="n">
        <v>0</v>
      </c>
      <c r="L24" s="5" t="n">
        <v>3857.125</v>
      </c>
      <c r="M24" s="5" t="n">
        <v>3857.125</v>
      </c>
      <c r="V24" s="4" t="n">
        <v>41275</v>
      </c>
      <c r="W24" s="4" t="n">
        <v>41639</v>
      </c>
    </row>
    <row r="25" customFormat="false" ht="13.4" hidden="false" customHeight="false" outlineLevel="0" collapsed="false">
      <c r="A25" s="0" t="s">
        <v>84</v>
      </c>
      <c r="B25" s="0" t="s">
        <v>85</v>
      </c>
      <c r="C25" s="0" t="s">
        <v>50</v>
      </c>
      <c r="D25" s="0" t="str">
        <f aca="false">INDEX(Objectives!$A$2:$C$22, MATCH(A25, Objectives!$A$2:$A$22, 0),3)</f>
        <v>Water Biz C develops a mobile app that crowdsources local water quality.</v>
      </c>
      <c r="E25" s="1" t="s">
        <v>81</v>
      </c>
      <c r="F25" s="0" t="s">
        <v>52</v>
      </c>
      <c r="H25" s="0" t="s">
        <v>71</v>
      </c>
      <c r="I25" s="0" t="n">
        <v>6</v>
      </c>
      <c r="J25" s="0" t="n">
        <v>1</v>
      </c>
      <c r="K25" s="0" t="n">
        <v>1</v>
      </c>
      <c r="L25" s="5" t="n">
        <v>9347.763</v>
      </c>
      <c r="M25" s="5" t="n">
        <v>9994.698</v>
      </c>
      <c r="Q25" s="0" t="n">
        <v>5</v>
      </c>
      <c r="V25" s="4" t="n">
        <v>41275</v>
      </c>
      <c r="W25" s="4" t="n">
        <v>41639</v>
      </c>
    </row>
    <row r="26" customFormat="false" ht="13.4" hidden="false" customHeight="false" outlineLevel="0" collapsed="false">
      <c r="A26" s="0" t="s">
        <v>86</v>
      </c>
      <c r="B26" s="0" t="s">
        <v>87</v>
      </c>
      <c r="C26" s="0" t="s">
        <v>50</v>
      </c>
      <c r="D26" s="0" t="str">
        <f aca="false">INDEX(Objectives!$A$2:$C$22, MATCH(A26, Objectives!$A$2:$A$22, 0),3)</f>
        <v>Water Biz D designs water recirculation machines for drought-heavy areas.</v>
      </c>
      <c r="E26" s="1" t="s">
        <v>81</v>
      </c>
      <c r="F26" s="0" t="s">
        <v>52</v>
      </c>
      <c r="G26" s="4" t="n">
        <v>43162</v>
      </c>
      <c r="H26" s="0" t="s">
        <v>71</v>
      </c>
      <c r="I26" s="0" t="n">
        <v>8</v>
      </c>
      <c r="J26" s="0" t="n">
        <v>1</v>
      </c>
      <c r="K26" s="0" t="n">
        <v>3</v>
      </c>
      <c r="L26" s="5" t="n">
        <v>4512.134</v>
      </c>
      <c r="M26" s="5" t="n">
        <v>3000</v>
      </c>
      <c r="R26" s="0" t="n">
        <v>150</v>
      </c>
      <c r="U26" s="0" t="n">
        <v>200</v>
      </c>
      <c r="V26" s="4" t="n">
        <v>41275</v>
      </c>
      <c r="W26" s="4" t="n">
        <v>41639</v>
      </c>
    </row>
    <row r="27" customFormat="false" ht="13.4" hidden="false" customHeight="false" outlineLevel="0" collapsed="false">
      <c r="A27" s="0" t="s">
        <v>88</v>
      </c>
      <c r="B27" s="0" t="s">
        <v>89</v>
      </c>
      <c r="C27" s="0" t="s">
        <v>50</v>
      </c>
      <c r="D27" s="0" t="str">
        <f aca="false">INDEX(Objectives!$A$2:$C$22, MATCH(A27, Objectives!$A$2:$A$22, 0),3)</f>
        <v>Water Biz E develops 2-in-1 hydroelectric generators and filters.</v>
      </c>
      <c r="E27" s="1" t="s">
        <v>81</v>
      </c>
      <c r="F27" s="0" t="s">
        <v>52</v>
      </c>
      <c r="H27" s="0" t="s">
        <v>71</v>
      </c>
      <c r="I27" s="0" t="n">
        <v>2</v>
      </c>
      <c r="J27" s="0" t="n">
        <v>1</v>
      </c>
      <c r="K27" s="0" t="n">
        <v>0</v>
      </c>
      <c r="L27" s="5" t="n">
        <v>15936.589</v>
      </c>
      <c r="M27" s="5" t="n">
        <v>3000</v>
      </c>
      <c r="V27" s="4" t="n">
        <v>41275</v>
      </c>
      <c r="W27" s="4" t="n">
        <v>41639</v>
      </c>
    </row>
    <row r="28" customFormat="false" ht="13.4" hidden="false" customHeight="false" outlineLevel="0" collapsed="false">
      <c r="A28" s="0" t="s">
        <v>90</v>
      </c>
      <c r="B28" s="0" t="s">
        <v>91</v>
      </c>
      <c r="C28" s="0" t="s">
        <v>50</v>
      </c>
      <c r="D28" s="0" t="str">
        <f aca="false">INDEX(Objectives!$A$2:$C$22, MATCH(A28, Objectives!$A$2:$A$22, 0),3)</f>
        <v>Water Biz F designs rooftop terraces that collect rainwater.</v>
      </c>
      <c r="E28" s="1" t="s">
        <v>81</v>
      </c>
      <c r="F28" s="0" t="s">
        <v>52</v>
      </c>
      <c r="H28" s="0" t="s">
        <v>71</v>
      </c>
      <c r="I28" s="0" t="n">
        <v>4</v>
      </c>
      <c r="J28" s="0" t="n">
        <v>0</v>
      </c>
      <c r="K28" s="0" t="n">
        <v>0</v>
      </c>
      <c r="L28" s="5" t="n">
        <v>7159.53</v>
      </c>
      <c r="M28" s="5" t="n">
        <v>2002</v>
      </c>
      <c r="Q28" s="0" t="n">
        <v>3</v>
      </c>
      <c r="U28" s="0" t="n">
        <v>300</v>
      </c>
      <c r="V28" s="4" t="n">
        <v>41275</v>
      </c>
      <c r="W28" s="4" t="n">
        <v>41639</v>
      </c>
    </row>
    <row r="29" customFormat="false" ht="13.4" hidden="false" customHeight="false" outlineLevel="0" collapsed="false">
      <c r="A29" s="0" t="s">
        <v>92</v>
      </c>
      <c r="B29" s="0" t="s">
        <v>93</v>
      </c>
      <c r="C29" s="0" t="s">
        <v>50</v>
      </c>
      <c r="D29" s="0" t="str">
        <f aca="false">INDEX(Objectives!$A$2:$C$22, MATCH(A29, Objectives!$A$2:$A$22, 0),3)</f>
        <v>Water Biz G produces an IOT water meter that tracks a household’s water usage</v>
      </c>
      <c r="E29" s="1" t="s">
        <v>81</v>
      </c>
      <c r="F29" s="0" t="s">
        <v>52</v>
      </c>
      <c r="H29" s="0" t="s">
        <v>71</v>
      </c>
      <c r="I29" s="0" t="n">
        <v>3</v>
      </c>
      <c r="J29" s="0" t="n">
        <v>0</v>
      </c>
      <c r="K29" s="0" t="n">
        <v>2</v>
      </c>
      <c r="L29" s="5" t="n">
        <v>40000</v>
      </c>
      <c r="M29" s="5" t="n">
        <v>50000</v>
      </c>
      <c r="V29" s="4" t="n">
        <v>41275</v>
      </c>
      <c r="W29" s="4" t="n">
        <v>41639</v>
      </c>
    </row>
    <row r="30" customFormat="false" ht="13.4" hidden="false" customHeight="false" outlineLevel="0" collapsed="false">
      <c r="A30" s="0" t="s">
        <v>94</v>
      </c>
      <c r="B30" s="0" t="s">
        <v>95</v>
      </c>
      <c r="C30" s="0" t="s">
        <v>50</v>
      </c>
      <c r="D30" s="0" t="str">
        <f aca="false">INDEX(Objectives!$A$2:$C$22, MATCH(A30, Objectives!$A$2:$A$22, 0),3)</f>
        <v>Water Biz H (Defunct) produced filtration straws.</v>
      </c>
      <c r="E30" s="1" t="s">
        <v>81</v>
      </c>
      <c r="F30" s="0" t="s">
        <v>96</v>
      </c>
      <c r="H30" s="0" t="s">
        <v>71</v>
      </c>
      <c r="I30" s="0" t="n">
        <v>3</v>
      </c>
      <c r="J30" s="0" t="n">
        <v>1</v>
      </c>
      <c r="K30" s="0" t="n">
        <v>1</v>
      </c>
      <c r="L30" s="5" t="n">
        <v>0</v>
      </c>
      <c r="M30" s="5" t="n">
        <v>562.3652</v>
      </c>
      <c r="R30" s="0" t="n">
        <v>50</v>
      </c>
      <c r="V30" s="4" t="n">
        <v>41275</v>
      </c>
      <c r="W30" s="4" t="n">
        <v>41639</v>
      </c>
    </row>
    <row r="31" customFormat="false" ht="13.4" hidden="false" customHeight="false" outlineLevel="0" collapsed="false">
      <c r="A31" s="0" t="s">
        <v>97</v>
      </c>
      <c r="B31" s="0" t="s">
        <v>98</v>
      </c>
      <c r="C31" s="0" t="s">
        <v>50</v>
      </c>
      <c r="D31" s="0" t="str">
        <f aca="false">INDEX(Objectives!$A$2:$C$22, MATCH(A31, Objectives!$A$2:$A$22, 0),3)</f>
        <v>Water Biz I (Defunct) simulated runoff scenarios using GIS data.</v>
      </c>
      <c r="E31" s="1" t="s">
        <v>81</v>
      </c>
      <c r="F31" s="0" t="s">
        <v>96</v>
      </c>
      <c r="H31" s="0" t="s">
        <v>71</v>
      </c>
      <c r="I31" s="0" t="n">
        <v>1</v>
      </c>
      <c r="J31" s="0" t="n">
        <v>0</v>
      </c>
      <c r="K31" s="0" t="n">
        <v>0</v>
      </c>
      <c r="L31" s="5" t="n">
        <v>300</v>
      </c>
      <c r="M31" s="5" t="n">
        <v>1000</v>
      </c>
      <c r="Q31" s="0" t="n">
        <v>2</v>
      </c>
      <c r="V31" s="4" t="n">
        <v>41275</v>
      </c>
      <c r="W31" s="4" t="n">
        <v>41639</v>
      </c>
    </row>
    <row r="32" customFormat="false" ht="13.4" hidden="false" customHeight="false" outlineLevel="0" collapsed="false">
      <c r="A32" s="0" t="s">
        <v>99</v>
      </c>
      <c r="B32" s="0" t="s">
        <v>100</v>
      </c>
      <c r="C32" s="0" t="s">
        <v>50</v>
      </c>
      <c r="D32" s="0" t="str">
        <f aca="false">INDEX(Objectives!$A$2:$C$22, MATCH(A32, Objectives!$A$2:$A$22, 0),3)</f>
        <v>Water Biz J sells a shower head with LED lights that change color as more water is used.</v>
      </c>
      <c r="E32" s="1" t="s">
        <v>81</v>
      </c>
      <c r="F32" s="0" t="s">
        <v>52</v>
      </c>
      <c r="H32" s="0" t="s">
        <v>71</v>
      </c>
      <c r="I32" s="0" t="n">
        <v>4</v>
      </c>
      <c r="J32" s="0" t="n">
        <v>0</v>
      </c>
      <c r="K32" s="0" t="n">
        <v>1</v>
      </c>
      <c r="L32" s="5" t="n">
        <v>3000</v>
      </c>
      <c r="M32" s="5" t="n">
        <v>2000</v>
      </c>
      <c r="T32" s="0" t="n">
        <v>200</v>
      </c>
      <c r="V32" s="4" t="n">
        <v>41275</v>
      </c>
      <c r="W32" s="4" t="n">
        <v>41639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6" t="s">
        <v>101</v>
      </c>
      <c r="B1" s="7" t="s">
        <v>102</v>
      </c>
      <c r="C1" s="8"/>
      <c r="D1" s="9"/>
    </row>
    <row r="2" customFormat="false" ht="12.8" hidden="false" customHeight="false" outlineLevel="0" collapsed="false">
      <c r="A2" s="10" t="s">
        <v>1</v>
      </c>
      <c r="B2" s="11" t="s">
        <v>51</v>
      </c>
      <c r="C2" s="12" t="s">
        <v>81</v>
      </c>
      <c r="D2" s="13" t="s">
        <v>103</v>
      </c>
    </row>
    <row r="3" customFormat="false" ht="12.8" hidden="false" customHeight="false" outlineLevel="0" collapsed="false">
      <c r="A3" s="14" t="s">
        <v>49</v>
      </c>
      <c r="B3" s="15" t="n">
        <v>3038.221</v>
      </c>
      <c r="C3" s="16"/>
      <c r="D3" s="17" t="n">
        <v>3038.221</v>
      </c>
    </row>
    <row r="4" customFormat="false" ht="12.8" hidden="false" customHeight="false" outlineLevel="0" collapsed="false">
      <c r="A4" s="18" t="s">
        <v>55</v>
      </c>
      <c r="B4" s="19"/>
      <c r="C4" s="20"/>
      <c r="D4" s="21"/>
    </row>
    <row r="5" customFormat="false" ht="12.8" hidden="false" customHeight="false" outlineLevel="0" collapsed="false">
      <c r="A5" s="18" t="s">
        <v>58</v>
      </c>
      <c r="B5" s="19"/>
      <c r="C5" s="20"/>
      <c r="D5" s="21"/>
    </row>
    <row r="6" customFormat="false" ht="12.8" hidden="false" customHeight="false" outlineLevel="0" collapsed="false">
      <c r="A6" s="18" t="s">
        <v>61</v>
      </c>
      <c r="B6" s="22" t="n">
        <v>10377.137</v>
      </c>
      <c r="C6" s="20"/>
      <c r="D6" s="23" t="n">
        <v>10377.137</v>
      </c>
    </row>
    <row r="7" customFormat="false" ht="12.8" hidden="false" customHeight="false" outlineLevel="0" collapsed="false">
      <c r="A7" s="18" t="s">
        <v>63</v>
      </c>
      <c r="B7" s="19"/>
      <c r="C7" s="20"/>
      <c r="D7" s="21"/>
    </row>
    <row r="8" customFormat="false" ht="12.8" hidden="false" customHeight="false" outlineLevel="0" collapsed="false">
      <c r="A8" s="18" t="s">
        <v>66</v>
      </c>
      <c r="B8" s="19"/>
      <c r="C8" s="20"/>
      <c r="D8" s="21"/>
    </row>
    <row r="9" customFormat="false" ht="12.8" hidden="false" customHeight="false" outlineLevel="0" collapsed="false">
      <c r="A9" s="18" t="s">
        <v>79</v>
      </c>
      <c r="B9" s="19"/>
      <c r="C9" s="24" t="n">
        <v>93679.7568</v>
      </c>
      <c r="D9" s="23" t="n">
        <v>93679.7568</v>
      </c>
    </row>
    <row r="10" customFormat="false" ht="12.8" hidden="false" customHeight="false" outlineLevel="0" collapsed="false">
      <c r="A10" s="18" t="s">
        <v>83</v>
      </c>
      <c r="B10" s="19"/>
      <c r="C10" s="24" t="n">
        <v>53012.0632</v>
      </c>
      <c r="D10" s="23" t="n">
        <v>53012.0632</v>
      </c>
    </row>
    <row r="11" customFormat="false" ht="12.8" hidden="false" customHeight="false" outlineLevel="0" collapsed="false">
      <c r="A11" s="18" t="s">
        <v>85</v>
      </c>
      <c r="B11" s="19"/>
      <c r="C11" s="24" t="n">
        <v>31225.9999</v>
      </c>
      <c r="D11" s="23" t="n">
        <v>31225.9999</v>
      </c>
    </row>
    <row r="12" customFormat="false" ht="12.8" hidden="false" customHeight="false" outlineLevel="0" collapsed="false">
      <c r="A12" s="18" t="s">
        <v>87</v>
      </c>
      <c r="B12" s="19"/>
      <c r="C12" s="24" t="n">
        <v>39523.4576</v>
      </c>
      <c r="D12" s="23" t="n">
        <v>39523.4576</v>
      </c>
    </row>
    <row r="13" customFormat="false" ht="12.8" hidden="false" customHeight="false" outlineLevel="0" collapsed="false">
      <c r="A13" s="18" t="s">
        <v>89</v>
      </c>
      <c r="B13" s="19"/>
      <c r="C13" s="24" t="n">
        <v>23725.0085</v>
      </c>
      <c r="D13" s="23" t="n">
        <v>23725.0085</v>
      </c>
    </row>
    <row r="14" customFormat="false" ht="12.8" hidden="false" customHeight="false" outlineLevel="0" collapsed="false">
      <c r="A14" s="18" t="s">
        <v>91</v>
      </c>
      <c r="B14" s="19"/>
      <c r="C14" s="24" t="n">
        <v>26547.9681</v>
      </c>
      <c r="D14" s="23" t="n">
        <v>26547.9681</v>
      </c>
    </row>
    <row r="15" customFormat="false" ht="12.8" hidden="false" customHeight="false" outlineLevel="0" collapsed="false">
      <c r="A15" s="18" t="s">
        <v>93</v>
      </c>
      <c r="B15" s="19"/>
      <c r="C15" s="24" t="n">
        <v>51372.3211</v>
      </c>
      <c r="D15" s="23" t="n">
        <v>51372.3211</v>
      </c>
    </row>
    <row r="16" customFormat="false" ht="12.8" hidden="false" customHeight="false" outlineLevel="0" collapsed="false">
      <c r="A16" s="18" t="s">
        <v>95</v>
      </c>
      <c r="B16" s="19"/>
      <c r="C16" s="24" t="n">
        <v>0</v>
      </c>
      <c r="D16" s="23" t="n">
        <v>0</v>
      </c>
    </row>
    <row r="17" customFormat="false" ht="12.8" hidden="false" customHeight="false" outlineLevel="0" collapsed="false">
      <c r="A17" s="18" t="s">
        <v>98</v>
      </c>
      <c r="B17" s="19"/>
      <c r="C17" s="24" t="n">
        <v>300</v>
      </c>
      <c r="D17" s="23" t="n">
        <v>300</v>
      </c>
    </row>
    <row r="18" customFormat="false" ht="12.8" hidden="false" customHeight="false" outlineLevel="0" collapsed="false">
      <c r="A18" s="18" t="s">
        <v>100</v>
      </c>
      <c r="B18" s="25"/>
      <c r="C18" s="26" t="n">
        <v>15797.275</v>
      </c>
      <c r="D18" s="27" t="n">
        <v>15797.275</v>
      </c>
    </row>
    <row r="19" customFormat="false" ht="12.8" hidden="false" customHeight="false" outlineLevel="0" collapsed="false">
      <c r="A19" s="28" t="s">
        <v>103</v>
      </c>
      <c r="B19" s="29" t="n">
        <v>13415.358</v>
      </c>
      <c r="C19" s="30" t="n">
        <v>335183.8502</v>
      </c>
      <c r="D19" s="31" t="n">
        <v>348599.2082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E27" activeCellId="0" sqref="E2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61.57"/>
    <col collapsed="false" customWidth="false" hidden="false" outlineLevel="0" max="1025" min="4" style="0" width="11.52"/>
  </cols>
  <sheetData>
    <row r="1" s="32" customFormat="true" ht="57.45" hidden="false" customHeight="false" outlineLevel="0" collapsed="false">
      <c r="C1" s="32" t="s">
        <v>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  <c r="I1" s="2" t="s">
        <v>109</v>
      </c>
      <c r="J1" s="2" t="s">
        <v>110</v>
      </c>
      <c r="K1" s="2" t="s">
        <v>111</v>
      </c>
      <c r="L1" s="2" t="s">
        <v>112</v>
      </c>
      <c r="M1" s="2" t="s">
        <v>113</v>
      </c>
      <c r="N1" s="2" t="s">
        <v>114</v>
      </c>
      <c r="O1" s="2" t="s">
        <v>115</v>
      </c>
      <c r="P1" s="2" t="s">
        <v>116</v>
      </c>
      <c r="Q1" s="2" t="s">
        <v>117</v>
      </c>
      <c r="R1" s="2" t="s">
        <v>118</v>
      </c>
      <c r="S1" s="2" t="s">
        <v>119</v>
      </c>
      <c r="T1" s="2" t="s">
        <v>120</v>
      </c>
      <c r="U1" s="2" t="s">
        <v>121</v>
      </c>
      <c r="V1" s="2" t="s">
        <v>122</v>
      </c>
      <c r="W1" s="2" t="s">
        <v>123</v>
      </c>
      <c r="X1" s="2" t="s">
        <v>124</v>
      </c>
      <c r="Y1" s="2" t="s">
        <v>125</v>
      </c>
      <c r="Z1" s="2" t="s">
        <v>126</v>
      </c>
      <c r="AA1" s="2" t="s">
        <v>127</v>
      </c>
      <c r="AB1" s="2" t="s">
        <v>128</v>
      </c>
    </row>
    <row r="2" customFormat="false" ht="15" hidden="false" customHeight="false" outlineLevel="0" collapsed="false">
      <c r="A2" s="0" t="s">
        <v>0</v>
      </c>
      <c r="B2" s="0" t="s">
        <v>25</v>
      </c>
      <c r="C2" s="33" t="s">
        <v>27</v>
      </c>
      <c r="D2" s="0" t="s">
        <v>129</v>
      </c>
      <c r="E2" s="0" t="s">
        <v>130</v>
      </c>
      <c r="F2" s="0" t="s">
        <v>131</v>
      </c>
      <c r="G2" s="0" t="s">
        <v>132</v>
      </c>
      <c r="H2" s="0" t="s">
        <v>133</v>
      </c>
      <c r="I2" s="0" t="s">
        <v>134</v>
      </c>
      <c r="J2" s="0" t="s">
        <v>135</v>
      </c>
      <c r="K2" s="0" t="s">
        <v>136</v>
      </c>
      <c r="L2" s="0" t="s">
        <v>137</v>
      </c>
      <c r="M2" s="0" t="s">
        <v>138</v>
      </c>
      <c r="N2" s="0" t="s">
        <v>139</v>
      </c>
      <c r="O2" s="0" t="s">
        <v>140</v>
      </c>
      <c r="P2" s="0" t="s">
        <v>141</v>
      </c>
      <c r="Q2" s="0" t="s">
        <v>142</v>
      </c>
      <c r="R2" s="0" t="s">
        <v>143</v>
      </c>
      <c r="S2" s="0" t="s">
        <v>144</v>
      </c>
      <c r="T2" s="0" t="s">
        <v>145</v>
      </c>
      <c r="U2" s="0" t="s">
        <v>146</v>
      </c>
      <c r="V2" s="0" t="s">
        <v>147</v>
      </c>
      <c r="W2" s="0" t="s">
        <v>148</v>
      </c>
      <c r="X2" s="0" t="s">
        <v>149</v>
      </c>
      <c r="Y2" s="0" t="s">
        <v>150</v>
      </c>
      <c r="Z2" s="0" t="s">
        <v>151</v>
      </c>
      <c r="AA2" s="0" t="s">
        <v>152</v>
      </c>
      <c r="AB2" s="0" t="s">
        <v>153</v>
      </c>
    </row>
    <row r="3" customFormat="false" ht="12.8" hidden="false" customHeight="false" outlineLevel="0" collapsed="false">
      <c r="A3" s="0" t="s">
        <v>48</v>
      </c>
      <c r="B3" s="0" t="s">
        <v>49</v>
      </c>
      <c r="C3" s="0" t="s">
        <v>154</v>
      </c>
      <c r="J3" s="0" t="n">
        <v>1</v>
      </c>
      <c r="L3" s="0" t="n">
        <v>1</v>
      </c>
      <c r="AC3" s="0" t="n">
        <f aca="false">SUM(D3:AB3)</f>
        <v>2</v>
      </c>
    </row>
    <row r="4" customFormat="false" ht="12.8" hidden="false" customHeight="false" outlineLevel="0" collapsed="false">
      <c r="A4" s="0" t="s">
        <v>54</v>
      </c>
      <c r="B4" s="0" t="s">
        <v>55</v>
      </c>
      <c r="C4" s="0" t="s">
        <v>155</v>
      </c>
      <c r="Y4" s="0" t="n">
        <v>1</v>
      </c>
      <c r="AA4" s="0" t="n">
        <v>1</v>
      </c>
      <c r="AC4" s="0" t="n">
        <f aca="false">SUM(D4:AB4)</f>
        <v>2</v>
      </c>
    </row>
    <row r="5" customFormat="false" ht="12.8" hidden="false" customHeight="false" outlineLevel="0" collapsed="false">
      <c r="A5" s="0" t="s">
        <v>57</v>
      </c>
      <c r="B5" s="0" t="s">
        <v>58</v>
      </c>
      <c r="C5" s="0" t="s">
        <v>156</v>
      </c>
      <c r="AC5" s="0" t="n">
        <f aca="false">SUM(D5:AB5)</f>
        <v>0</v>
      </c>
    </row>
    <row r="6" customFormat="false" ht="12.8" hidden="false" customHeight="false" outlineLevel="0" collapsed="false">
      <c r="A6" s="0" t="s">
        <v>60</v>
      </c>
      <c r="B6" s="0" t="s">
        <v>61</v>
      </c>
      <c r="C6" s="0" t="s">
        <v>157</v>
      </c>
      <c r="J6" s="0" t="n">
        <v>1</v>
      </c>
      <c r="AC6" s="0" t="n">
        <f aca="false">SUM(D6:AB6)</f>
        <v>1</v>
      </c>
    </row>
    <row r="7" customFormat="false" ht="12.8" hidden="false" customHeight="false" outlineLevel="0" collapsed="false">
      <c r="A7" s="0" t="s">
        <v>62</v>
      </c>
      <c r="B7" s="0" t="s">
        <v>63</v>
      </c>
      <c r="C7" s="0" t="s">
        <v>158</v>
      </c>
      <c r="J7" s="0" t="n">
        <v>1</v>
      </c>
      <c r="AC7" s="0" t="n">
        <f aca="false">SUM(D7:AB7)</f>
        <v>1</v>
      </c>
    </row>
    <row r="8" customFormat="false" ht="12.8" hidden="false" customHeight="false" outlineLevel="0" collapsed="false">
      <c r="A8" s="0" t="s">
        <v>65</v>
      </c>
      <c r="B8" s="0" t="s">
        <v>66</v>
      </c>
      <c r="C8" s="0" t="s">
        <v>159</v>
      </c>
      <c r="W8" s="0" t="n">
        <v>1</v>
      </c>
      <c r="Y8" s="0" t="n">
        <v>1</v>
      </c>
      <c r="AA8" s="0" t="n">
        <v>1</v>
      </c>
      <c r="AC8" s="0" t="n">
        <f aca="false">SUM(D8:AB8)</f>
        <v>3</v>
      </c>
    </row>
    <row r="9" customFormat="false" ht="12.8" hidden="false" customHeight="false" outlineLevel="0" collapsed="false">
      <c r="A9" s="0" t="s">
        <v>69</v>
      </c>
      <c r="B9" s="0" t="s">
        <v>70</v>
      </c>
      <c r="C9" s="0" t="s">
        <v>160</v>
      </c>
      <c r="J9" s="0" t="n">
        <v>1</v>
      </c>
      <c r="AA9" s="0" t="n">
        <v>1</v>
      </c>
      <c r="AC9" s="0" t="n">
        <f aca="false">SUM(D9:AB9)</f>
        <v>2</v>
      </c>
    </row>
    <row r="10" customFormat="false" ht="12.8" hidden="false" customHeight="false" outlineLevel="0" collapsed="false">
      <c r="A10" s="0" t="s">
        <v>72</v>
      </c>
      <c r="B10" s="0" t="s">
        <v>73</v>
      </c>
      <c r="C10" s="0" t="s">
        <v>161</v>
      </c>
      <c r="W10" s="0" t="n">
        <v>1</v>
      </c>
      <c r="AA10" s="0" t="n">
        <v>1</v>
      </c>
      <c r="AC10" s="0" t="n">
        <f aca="false">SUM(D10:AB10)</f>
        <v>2</v>
      </c>
    </row>
    <row r="11" customFormat="false" ht="12.8" hidden="false" customHeight="false" outlineLevel="0" collapsed="false">
      <c r="A11" s="0" t="s">
        <v>74</v>
      </c>
      <c r="B11" s="0" t="s">
        <v>75</v>
      </c>
      <c r="C11" s="0" t="s">
        <v>162</v>
      </c>
      <c r="H11" s="0" t="n">
        <v>1</v>
      </c>
      <c r="AC11" s="0" t="n">
        <f aca="false">SUM(D11:AB11)</f>
        <v>1</v>
      </c>
    </row>
    <row r="12" customFormat="false" ht="12.8" hidden="false" customHeight="false" outlineLevel="0" collapsed="false">
      <c r="A12" s="0" t="s">
        <v>76</v>
      </c>
      <c r="B12" s="0" t="s">
        <v>77</v>
      </c>
      <c r="C12" s="0" t="s">
        <v>163</v>
      </c>
      <c r="AA12" s="0" t="n">
        <v>1</v>
      </c>
      <c r="AC12" s="0" t="n">
        <f aca="false">SUM(D12:AB12)</f>
        <v>1</v>
      </c>
    </row>
    <row r="13" customFormat="false" ht="12.8" hidden="false" customHeight="false" outlineLevel="0" collapsed="false">
      <c r="A13" s="0" t="s">
        <v>78</v>
      </c>
      <c r="B13" s="0" t="s">
        <v>79</v>
      </c>
      <c r="C13" s="0" t="s">
        <v>164</v>
      </c>
      <c r="D13" s="0" t="n">
        <v>1</v>
      </c>
      <c r="AB13" s="0" t="n">
        <v>1</v>
      </c>
      <c r="AC13" s="0" t="n">
        <f aca="false">SUM(D13:AB13)</f>
        <v>2</v>
      </c>
    </row>
    <row r="14" customFormat="false" ht="12.8" hidden="false" customHeight="false" outlineLevel="0" collapsed="false">
      <c r="A14" s="0" t="s">
        <v>82</v>
      </c>
      <c r="B14" s="0" t="s">
        <v>83</v>
      </c>
      <c r="C14" s="0" t="s">
        <v>165</v>
      </c>
      <c r="D14" s="0" t="n">
        <v>1</v>
      </c>
      <c r="AC14" s="0" t="n">
        <f aca="false">SUM(D14:AB14)</f>
        <v>1</v>
      </c>
    </row>
    <row r="15" customFormat="false" ht="12.8" hidden="false" customHeight="false" outlineLevel="0" collapsed="false">
      <c r="A15" s="0" t="s">
        <v>84</v>
      </c>
      <c r="B15" s="0" t="s">
        <v>85</v>
      </c>
      <c r="C15" s="0" t="s">
        <v>166</v>
      </c>
      <c r="D15" s="0" t="n">
        <v>1</v>
      </c>
      <c r="H15" s="0" t="n">
        <v>1</v>
      </c>
      <c r="AC15" s="0" t="n">
        <f aca="false">SUM(D15:AB15)</f>
        <v>2</v>
      </c>
    </row>
    <row r="16" customFormat="false" ht="12.8" hidden="false" customHeight="false" outlineLevel="0" collapsed="false">
      <c r="A16" s="0" t="s">
        <v>86</v>
      </c>
      <c r="B16" s="0" t="s">
        <v>87</v>
      </c>
      <c r="C16" s="0" t="s">
        <v>167</v>
      </c>
      <c r="D16" s="0" t="n">
        <v>1</v>
      </c>
      <c r="AB16" s="0" t="n">
        <v>1</v>
      </c>
      <c r="AC16" s="0" t="n">
        <f aca="false">SUM(D16:AB16)</f>
        <v>2</v>
      </c>
    </row>
    <row r="17" customFormat="false" ht="12.8" hidden="false" customHeight="false" outlineLevel="0" collapsed="false">
      <c r="A17" s="0" t="s">
        <v>88</v>
      </c>
      <c r="B17" s="0" t="s">
        <v>89</v>
      </c>
      <c r="C17" s="0" t="s">
        <v>168</v>
      </c>
      <c r="D17" s="0" t="n">
        <v>1</v>
      </c>
      <c r="F17" s="0" t="n">
        <v>1</v>
      </c>
      <c r="Z17" s="0" t="n">
        <v>1</v>
      </c>
      <c r="AC17" s="0" t="n">
        <f aca="false">SUM(D17:AB17)</f>
        <v>3</v>
      </c>
    </row>
    <row r="18" customFormat="false" ht="12.8" hidden="false" customHeight="false" outlineLevel="0" collapsed="false">
      <c r="A18" s="0" t="s">
        <v>90</v>
      </c>
      <c r="B18" s="0" t="s">
        <v>91</v>
      </c>
      <c r="C18" s="0" t="s">
        <v>169</v>
      </c>
      <c r="AB18" s="0" t="n">
        <v>1</v>
      </c>
      <c r="AC18" s="0" t="n">
        <f aca="false">SUM(D18:AB18)</f>
        <v>1</v>
      </c>
    </row>
    <row r="19" customFormat="false" ht="12.8" hidden="false" customHeight="false" outlineLevel="0" collapsed="false">
      <c r="A19" s="0" t="s">
        <v>92</v>
      </c>
      <c r="B19" s="0" t="s">
        <v>93</v>
      </c>
      <c r="C19" s="0" t="s">
        <v>170</v>
      </c>
      <c r="AB19" s="0" t="n">
        <v>1</v>
      </c>
      <c r="AC19" s="0" t="n">
        <f aca="false">SUM(D19:AB19)</f>
        <v>1</v>
      </c>
    </row>
    <row r="20" customFormat="false" ht="12.8" hidden="false" customHeight="false" outlineLevel="0" collapsed="false">
      <c r="A20" s="0" t="s">
        <v>94</v>
      </c>
      <c r="B20" s="0" t="s">
        <v>95</v>
      </c>
      <c r="C20" s="0" t="s">
        <v>171</v>
      </c>
      <c r="D20" s="0" t="n">
        <v>1</v>
      </c>
      <c r="S20" s="0" t="n">
        <v>1</v>
      </c>
      <c r="AC20" s="0" t="n">
        <f aca="false">SUM(D20:AB20)</f>
        <v>2</v>
      </c>
    </row>
    <row r="21" customFormat="false" ht="12.8" hidden="false" customHeight="false" outlineLevel="0" collapsed="false">
      <c r="A21" s="0" t="s">
        <v>97</v>
      </c>
      <c r="B21" s="0" t="s">
        <v>98</v>
      </c>
      <c r="C21" s="0" t="s">
        <v>172</v>
      </c>
      <c r="Y21" s="0" t="n">
        <v>1</v>
      </c>
      <c r="AC21" s="0" t="n">
        <f aca="false">SUM(D21:AB21)</f>
        <v>1</v>
      </c>
    </row>
    <row r="22" customFormat="false" ht="12.8" hidden="false" customHeight="false" outlineLevel="0" collapsed="false">
      <c r="A22" s="0" t="s">
        <v>99</v>
      </c>
      <c r="B22" s="0" t="s">
        <v>100</v>
      </c>
      <c r="C22" s="0" t="s">
        <v>173</v>
      </c>
      <c r="AB22" s="0" t="n">
        <v>1</v>
      </c>
      <c r="AC22" s="0" t="n">
        <f aca="false">SUM(D22:AB22)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1043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2019-02-03T16:30:04Z</dcterms:created>
  <dc:creator/>
  <dc:description/>
  <dc:language>en-US</dc:language>
  <cp:lastModifiedBy/>
  <dcterms:modified xsi:type="dcterms:W3CDTF">2019-02-07T05:17:53Z</dcterms:modified>
  <cp:revision>22</cp:revision>
  <dc:subject/>
  <dc:title/>
</cp:coreProperties>
</file>