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<sst xmlns="http://schemas.openxmlformats.org/spreadsheetml/2006/main" count="2160" uniqueCount="1596">
  <si>
    <t>Prenom</t>
  </si>
  <si>
    <t>Nom</t>
  </si>
  <si>
    <t>email</t>
  </si>
  <si>
    <t>tel</t>
  </si>
  <si>
    <t>ElMostafa</t>
  </si>
  <si>
    <t>Zindine</t>
  </si>
  <si>
    <t>mostafa.zindine@gmail.com</t>
  </si>
  <si>
    <t>Docteur en Sciences de l ingénierie/Ingénieur des matériaux Ancien directeur de l’ingénierie des Matériaux au niveau global et Directeur du Centre de Recherche et de Technologie d’APTIV Connection Systems at EMZ Consulting in ALLEINS. Specializing in Innovation/Transfert de Technologie/Valorisation des résultats de recherche/Gestion des projets technologiques (Lean Engineering). Description: Consultant R&amp;D et Innovation technologique dans l Industrie de la connectique appliqués aux secteurs de  l automobile, les Telecom, l’aéronautique avec une expérience de plus de 30 ans dans la gestion et management du portefeuille des projets technologiques pour l industrie à grande volume.\r\n\r\nLinkedIn : linkedin.com/in/el-mostafa-zindine-7b7b4b189</t>
  </si>
  <si>
    <t>HAMDIOUI</t>
  </si>
  <si>
    <t>Said</t>
  </si>
  <si>
    <t>S.Hamdioui@tudelft.nl</t>
  </si>
  <si>
    <t>31-62 8802494</t>
  </si>
  <si>
    <t>Chair Professor at Delf University Of Technology/ Techno-Entrepreneur Head of the department of Quantum and Computer Engineering, Head of Computer Engineering Lab at Dependable and Emerging Computer Technologies, TU Delft/ CEO of Cognitive IC in La Haye. Specializing in Innovation/Transfert de Technologie/ Valorisation des résultats de recherche/ IT, Hardware, security, Emerging computer technologies. Description: Pr. Said HAMDIOUI a travaillé avec plusieurs multinationales en Europe et à la Silicon Valley (Intel, Philips,..) et il est cofondateur de deux startups innovantes (CogntiveIC) basées sur ses travaux de R&amp;D dont une est cotée en bourse à Londres.\r\n\r\nLinkedIn : linkedin.com/in/saidhamdioui\r\nAdresse mail 2: Said.Hamdioui@ieee.org</t>
  </si>
  <si>
    <t>BOUAZZAOUI</t>
  </si>
  <si>
    <t>Mbarek</t>
  </si>
  <si>
    <t>mbarek.bouazaoui@cirad.fr</t>
  </si>
  <si>
    <t>Docteur en Ingénierie Biomoléculaire Responsable Service de valorisation BIOS Management, partenariat et transfert de technologies at CIRAD Montpellier (France): Centre de coopération Internationale en Recherche Agronomique pour le Développement in Montpellier. Specializing in Innovation/Transfert de Technologie/ Valorisation des résultats de recherche/ Agriculture-Agronomie-Agro_Industrie. Description: Responsable Service de valorisation BIOS Management, partenariat et transfert de technologies depuis 2013: Missions de veille, de prospection pour assurer et développer les partenariats avec des structures Ex : (EMBRAPA (Brésil), Univ Shanghai (Chine), Univ Cadi Ayyad, Domaine Kabbage (Maroc), Univ Barcelone (Espagne), Commission Européenne (Belgique).</t>
  </si>
  <si>
    <t>HAMRAOUI</t>
  </si>
  <si>
    <t>Ahmed</t>
  </si>
  <si>
    <t>ahmed.hamraoui@sorbonne-universite.fr</t>
  </si>
  <si>
    <t>Professeur Habilité à Diriger des Recherches Maitre de Conférences at Laboratoire Chimie de la Matière Condensée de Paris (LCMCP) UMR SU-CNRS 7574 Sorbonne Université in Morsang-sur-Orge. Specializing in Physique des surfaces et des interfaces liquide-solide, Biophysique, Interface Physique-Neurosciences, Réparation tissulaire. Description: Pr. Ahmed HAMRAOUI est un maitre de conférences. Il a réalisé plusieurs activités de recherche privée dans le domaine Biomédical. Il a une expérience importante dans le management du projet puisqu’il a co-actionné dans la réalisation de 6 projets à savoir, Projet ELEXONE, Projet MYOTENSION, Projet WibioSens, Projet CIABIO, …etc.\r\nLinkedIn : linkedin.com/in/ahmed-hamraoui-30143237\r\nAdresse mail 2: ahmed.hamraoui@u-paris.fr</t>
  </si>
  <si>
    <t>HOUMMADY</t>
  </si>
  <si>
    <t>Moussa</t>
  </si>
  <si>
    <t>mhoummady45@gmail.com</t>
  </si>
  <si>
    <t>Docteur en Sciences pour l’Ingénieur, Conseil scientifique, en stratégie, Management de l innovation at IHEST,CNRS,IHEDN in Paris. Specializing in Innovation/Transfert de Technologie/ Valorisation des résultats de recherche/Essaimage. Description: 32 années d expérience en recherche scientifique et technique, en management de l innovation et en transfert de la technologie, ainsi que M. Hoummady est conseiller en stratégie d’organismes public et privé. Notant que M.Hoummady est membre du Haut conseil de l Evaluations  de la Recherche et de l’Enseignement Supérieur (HCERES). Egalement M hoummady a concrétisé son savoir faire par la création de plusieurs Startup/Spin off innovantes.</t>
  </si>
  <si>
    <t>MELLOUKI</t>
  </si>
  <si>
    <t>Abdelwahid</t>
  </si>
  <si>
    <t>mellouki@cnrs-orleans.fr</t>
  </si>
  <si>
    <t>Professeur Habilité à Diriger des Recherches Directeur de Recherche/Responsable du thème Atmosphère et Environnement » et Responsable de l’équipe « Réactivité Atmosphérique » at Centre National de la Recherche Scientifique (CNRS) in Orléans. Specializing in Qualité de l air/Chimie atmosphérique/Pollution atmosphérique. Description: Abdelwahid MELLOUKI:\r\n- Un professeur émérite, Habilité à Diriger des Recherches;\r\n- Coordinateur de plusieurs projets nationaux, régionaux et avec des industriels;\r\n- Fondateur et co-chair de colloques internationaux (Sino-European Schools on Atmospheric Chemistry (SESAC),Shanghai);\r\n- Membre de International Expert Advisory Group of Xi’an Government en Chine;\r\n- Etc.</t>
  </si>
  <si>
    <t>ELOUARZAKI</t>
  </si>
  <si>
    <t>Kamal</t>
  </si>
  <si>
    <t>kamal.elouarzaki@gmail.com</t>
  </si>
  <si>
    <t>Docteur Maitre de Recherche at The Cambridge Centre for Advanced Research and Education in Singapore /Nanyang Technological University in Singapour. Specializing in Innovation et valorisation des résultats de recherche/ Intelligence Artificielle/Stockage des Energies électrochimiques/Chimie analytique et organique. Description: Dr. Kamal ELOURZAKI, un Chercheur chevronné, un co-fondateur d une SPIN-OUT (DatumElectroniX) en collaboration avec \"Nanyang Technological University\"and \"the University of Cambridge\"</t>
  </si>
  <si>
    <t>RAMDANI</t>
  </si>
  <si>
    <t>Mohammed</t>
  </si>
  <si>
    <t>mohamed.ramdani@eseo.fr</t>
  </si>
  <si>
    <t>33 (0)616507096</t>
  </si>
  <si>
    <t>Docteur Enseignant-Chercheur, Directeur des Relations Internationales at Ecole Supérieure d Electronique de l Ouest (ESEO) in Angers. Specializing in Ingénierie électronique/Microélectronique/ Micro et Nanotechnologie. Description: Pr. RAMDANI a une production scientifique assez riche dans son domaine d expertise;\r\n- Membre du comité français de normalisation AFNOR;\r\n- Membre du comité scientifique international ISC de la conférence EMC Europe.</t>
  </si>
  <si>
    <t>OUKAIRA</t>
  </si>
  <si>
    <t>Aziz</t>
  </si>
  <si>
    <t>aoukaira@uottawa.ca</t>
  </si>
  <si>
    <t>001 613 793 2732</t>
  </si>
  <si>
    <t>Phd. Ingénieur Professeur agrégé- Chercheur en génie électronique at École de Science Informatique et de Génie Electrique / Université d ottawa in Gatineau. Specializing in Systèmes embarqués/ Nano et Micro-ingénierie/Architecture des systèmes avancés/Circuits intégrés. Description: Pr. OUKAIRA dispose de solides compétences et une expérience assez large dans le domaine de l intégration des systèmes embarqués qui intègrent des technologies comme 4G et 5G.\r\n- Une expérience assez riche en traitement de signaux et conception de circuits intégrés à haute vitesse et à très grande échelle (VLSI, RFSIP, IC, ASIC, mixte), en prototypage rapide FPGA, VHDL, .</t>
  </si>
  <si>
    <t>EMBARKI</t>
  </si>
  <si>
    <t>Mohamed</t>
  </si>
  <si>
    <t>mohamed.embarki@univ-fcomte.fr</t>
  </si>
  <si>
    <t>Phd en Sciences du Langage Professeur des universités, 1ère classe at Université de Franche-Comté, Besançon in Besançon. Specializing in Sciences Sociales/Sciences de l éducation/Sciences du Langage. Description: Actif dans son domaine avec ses activités pédagogiques assez variées, le Pr. EMBARKI a participé à la conception des programmes de formation;\r\nSes activités scientifiques aussi bien à l échelle nationale qu à l échelle internationale sont également nombreuses, à savoir: reviewer de revues, coordination de projets de recherche, organisation de manifestations et de collaboration scientifiques.</t>
  </si>
  <si>
    <t>IGGIDR</t>
  </si>
  <si>
    <t>Abderrahman</t>
  </si>
  <si>
    <t>abderrahman.iggidr@inria.fr</t>
  </si>
  <si>
    <t>33 606 98 00 03</t>
  </si>
  <si>
    <t>Phd en Mathématiques Appliquées Chargé de recherche/Responsable permanent at Institut National de Recherche en Informatique et en Automatique (INRIA) in METZ. Specializing in Technologie de l information/ Informatique/Ingénierie des systèmes /Mathématiques Appliquées/Modélisation mathématique. Description: Actif dans son domaine avec une expérience assez large et assez diversifiée:\r\n- Responsable permanent à l INRIA; \r\n- Co-organisateur et directeur scientifique de  \"CIMPA-UNESCO summer school\" et de \"Casablanca schools\";\r\n- Membre du réseau d’Afrique Centrale de Modélisation Informatique et Mathématique en Epidémiologie et Immunologie;\r\n- Coordinateur de plusieurs projets notamment \"CNRS International Scientific Cooperation Program\" ;\r\n- Etc.</t>
  </si>
  <si>
    <t>HASNI</t>
  </si>
  <si>
    <t>Abdelkrim</t>
  </si>
  <si>
    <t>a.hasni@USherbrooke.ca</t>
  </si>
  <si>
    <t>1(819)5715796</t>
  </si>
  <si>
    <t>Ph.D. en éducation Professeur chercheur / professeur titulaire en didactique des sciences et technologies at Faculté d éducation/ Université de Sherbrooke in Sherbrooke. Specializing in Sciences de l éducation et technologies. Description: Une expérience assez riche et diversifiée au Canada qui date de 2001, le Prof. HASNI est :\r\n- Fondateur du Centre de Recherche sur l’Enseignement et l’Apprentissage des Sciences (CREAS), reconnu par le Conseil de Recherche en Sciences Naturelles et en Génie du Canada (CRSNG) et dont les retombées sont appréciées par le Conseil Supérieur de l’Education du Québec (CSE);\r\n- Titulaire de la Chaire de Recherche sur l intérêt des jeunes à l’Egard des Sciences et de la Technologie (CRIJEST);\r\n- Gagnant des prix scientifiques (Prix Raymond-Gervais-2008 ; Prix REMI-2007 ; Certificat de reconnaissance de l’Agence universitaire de la francophonie (AUF) pour l’engagement dans la francophonie universitaire 2007);\r\n- Etc.</t>
  </si>
  <si>
    <t>ZAHROUNI</t>
  </si>
  <si>
    <t>Hamid</t>
  </si>
  <si>
    <t>hamid.zahrouni@univ-lorraine.fr</t>
  </si>
  <si>
    <t>Ph.D. en mécanique Professeur des universités/ Directeur du département Mécanique des Matériaux, des Structures et du Vivant, laboratoire LEM3 at Université de Lorraine in METZ. Specializing in Ingénierie mécanique/ Ingénierie civile/ Ingénierie des structures/Mécanique des solides. Description: Une expérience assez large et diversifiée à l université de Lorraine qui date de 2007:\r\n- Membre de la commission CHS;\r\n- Directeur du master recherche;\r\n- Membre du conseil de département Technologie Mécanique;\r\n- Etc.</t>
  </si>
  <si>
    <t>ADDI</t>
  </si>
  <si>
    <t>Khalid</t>
  </si>
  <si>
    <t>khalid.addi@univ-reunion.fr</t>
  </si>
  <si>
    <t>262 692 71 45 12</t>
  </si>
  <si>
    <t>Ph.D. en Sciences pour l ingénieur/ Habilitation à diriger des recherches Professeur des Universités - Directeur Adjoint Recherche Innovation à l ESIROI at École Supérieure d’Ingénieurs Réunion Océan Indien (ESIROI)/ Université de la Réunion in La Saline les Bains. Specializing in . Description: Une expérience de 21 années à l Université de la Réunion. Il occupe la position de Professeur des universités, depuis 2010. Les activités scientifiques sont assez nombreuses t diversifiées : encadrement doctoral, séjours scientifiques financés, organisation des rencontres scientifiques, responsabilités scientifiques, collaborations scientifiques, reviewer.</t>
  </si>
  <si>
    <t>ENNAHAR</t>
  </si>
  <si>
    <t>Saïd</t>
  </si>
  <si>
    <t>ennahar@unistra.fr</t>
  </si>
  <si>
    <t>Ph.D. d université en Sciences de l Aliment / Habilitation à diriger des Recherches en Chimie Analytique Maître de conférences at Faculté de Pharmacie/ Université de Strasbourg in Gesipolsheim. Specializing in Microbiologie/ Industrie alimentaire. Description: Actif dans son domaine, le Prof. ENNAHAR possède 24 ans d expérience. La production scientifique du Professeur s élève à 60 documents indexés dans la base SCOPUS avec un H-index de 27 et les activités pédagogiques sont assez diversifiées ( Activités d enseignement, d encadrement).</t>
  </si>
  <si>
    <t>EL MOUTAOUAKIL</t>
  </si>
  <si>
    <t>Amine</t>
  </si>
  <si>
    <t>amine.ayur@gmail.com</t>
  </si>
  <si>
    <t>Dr.Ingénieur Professeur Assistant/ Chef du focus group en Électronique at College of Engineering/United Arab Emirates University in Al Ain. Specializing in Transfert de Technologie et Valorisation des résultats de recherche/ Ingénierie électronique/Technologies térahertz/Physique des dispositifs à semi-conducteurs. Description: Actif dans son domaine, le  Pr.EL MOUTAOUAKIL possède une large expérience:\r\n- Un chef du focus groupe d électronique;\r\n- Superviseur d événements scientifiques nationaux (hink Science competitions and the international Microelectronic Olympiad);\r\n- Gestionnaire de quatre projets financés (Interne : 370 000 $ ; Externe : 20 000 $) pour le développement de nanomatériaux pour des applications Terahertz en collaboration avec l Université de Tohoku (Japon),  CEITEC (Czech Republic), l Université Nationale de National de Singapore et l Université de Salamanca (Spain);\r\nIl a également acquis une vaste expérience industrielle et académique dans la recherche et le développement de produits, la normalisation et le transfert technologique des technologies suivantes : Gestion des activités de transfert de technologie concernant les amplificateurs 300 GHz vers NEL ET l optimisation de la physique des dispositifs à semi-conducteurs et de l architecture des processus, etc.</t>
  </si>
  <si>
    <t>AKJOUJ</t>
  </si>
  <si>
    <t>Abdellatif</t>
  </si>
  <si>
    <t>Abdellatif.Akjouj@univ-lille.fr</t>
  </si>
  <si>
    <t>0033 681 85 11 74</t>
  </si>
  <si>
    <t>PhD et Habilitation à Diriger des Recherches Professeur des universités at Institut d’Electronique, de Microélectronique et de Nanotechnologie (IEMN)/ Université de Lille in Lille. Specializing in Matériaux et nanomatériaux. Description: Plus de 30 ans d expériences à l Université de Lille, les travaux de recherche du Pr.AKJOUJ sont centrés sur l’étude des ondes dans les structures nanophotoniques et plasmoniques, les cristaux phononiques et les matériaux magnoniques.\r\n\r\nQuelques liens utiles:\r\nhttps://orcid.org/0000-0002-7599-1203\r\nhttps://www.researchgate.net/profile/Abdellatif-Akjouj-2</t>
  </si>
  <si>
    <t>MEKSEM</t>
  </si>
  <si>
    <t>meksem@siu.edu</t>
  </si>
  <si>
    <t>Professeur Directeur du laboratoire de recherche at Southern Illinois University in Southern Illinois University, Carbondale, IL. 62901-4415. Specializing in Genetics and Genome Biotechnology. Description: DR. KHALID MEKSEM\r\n\r\nII. EXECUTIVE SUMMARY:\r\nBorn in Casablanca, Morocco, I graduated from the university of Casablanca and Fes in 1989 with a major in Biology and Genetics, I earned my MS in Plant Molecular and Cellular Biology, Plant Biotechnology in 1990 from the University of Paris XI, France and my PhD from the Max-Planck Institute for Plant Breeding and Genetics and the University of Cologne in Germany.\r\nFollowing my postdoctoral work from 1996-1999 on an NSF funded project to develop a genome physical map of soybean, I joined in the year 2000 the Agronomy faculty at Southern Illinois University Carbondale (SIUC), where I was later promoted to associate (2005) and full professor in 2009.\r\nMy research interests cover forward and reverse genetics, structural and functional genomics, gene mutations and evolution and genetic diversity, with a long-time area of interest residing in the molecular dissection of plant disease resistance mechanisms (nematodes) and the improvement of economically important traits in soybean and cannabis (Oil, Proteins and secondary metabolites).\r\nI co-authored more than 106 refereed manuscripts, including the discovery of a metabolic gene with a role in disease resistance that was published in the prestigious journal Nature 2012, and the discovery of the oil biosynthesis pathway in soybean.\r\nI participated with more than 250 conference presentations, I was invited more than 70 times to give talks at venues across North and South America, Africa, Europe, Asia, and Australia, I published 4 book chapters and edited 3 books and was awarded 5 patents for my work on disease resistance genes in potato and soybean. I am a member of the National Academy of Inventors. With a total career external funding of over 20 million US dollars from federal, state, industry, commodity boards, and regional agencies.\r\nRecognitions of my research include the 2021 SIU System’s Inventor of the Year, the 2021 Illinois Science &amp; Technology Coalition (ISTC)’ s Fourth Annual Researchers to Know, the 2008 and the 2014 Scholar Excellence award from the College of Agricultural Sciences at Southern Illinois University Carbondale. I was nominated to Editor in Chief of the section Plant Genetics, Genomics and Biotechnology of the Journal Plants. (2020- Now); Associate editor of The Plant Genome journal. (2021-Now), the journal Frontiers in Plant Science. (2021-Now) and Editor of the Nature research journal Scientific Reports (2018-Now)\r\nI served and continue serving on several department, school, and university committees. Including, dean’s and faculty searches committees, tenure and promotion, research, educational, faculty policy and I was honored to serve as a committee chair of the new operating paper of the school of agricultural sciences.\r\nI served and continue serving as panelist for national, federal, and international granting agencies.\r\nIII. EDUCATION\r\nPh.D., 1995 University of Cologne; at the Max-Planck-Institute for\r\nPlant Breeding and Genetics, Cologne, Germany\r\nMajor: Plant Biochemistry and Genetics\r\nThesis Title: A high resolution genetic mapping of the R1 gene for potato resistance to late blight (Phytophthora infestans) using AFLP and RFLP markers\r\nAdvisor: Profs. Francesco Salamini and Christiane Gebhardt\r\nCo-advisor: Profs. Stalinger and Klein\r\nM.S., 1990 University of Paris XI; Orsay; France\r\nMajor: Plant molecular and cellular biology, Plant Biotechnology\r\nThesis Title: Cloning of a transposable element from Petunia hybrida, transposon tagging\r\nAdvisor: Prof. Francis Quetier\r\nCo-advisor: Prof. Gadal\r\nIV. PROFESSIONAL EXPERIENCE\r\nApril. 2009- Present\r\nProfessor, Department of Plant, Soil &amp; Agricultural Systems, Southern Illinois University, Carbondale. 20% Teaching, 10% Service and 70% Research. Courses include Genomics and Bioinformatics and Plant Genetics\r\nJul. 2005- April 2009\r\nAssociate Professor, Department of Plant, Soil &amp; Agricultural Systems, Southern Illinois University, Carbondale. 20% Teaching, 10% Service and 70% Research. Courses include Genomics and Bioinformatics and Plant Genetics\r\nAugust 2000- Jan.2005\r\nAssistant Professor, Department of Plant, Soil &amp; Agricultural Systems, Southern Illinois University, Carbondale. 25% Teaching and 75% Research. Courses include Genomics and Bioinformatics and Plant Genetics\r\nOct. 1996 – July 2000\r\nPostdoctoral Fellowship, Southern Illinois University, Carbondale. 100% research\r\nAug. 1995- Sep. 1996\r\nCommodities Finance\r\nadviser manager, WBB Inc. Düsseldorf, Germany\r\nFeb. 1992- May. 1995\r\nResearch Assistant, The Max-Planck-Institute for Plant Breeding and Genetics, Cologne, Germany.\r\nV. RESEARCH AND CREATIVE ACTIVITY\r\nIssued Patents and Licensing and marketing agreements.\r\n6. Khalid Meksem (2021) Soybean Mutant library Screening, License agreement, April 2021, $1.3 Million\r\n5. Khalid Meksem, Shiming Liu, Pramod Kaitheri Kandoth et al. (2019) Soybean resistant to cyst nematodes. Date of Patent: May 21, 2019; Patent number: 10294489\r\n4. Khalid Meksem, Shiming Liu, Pramod Kaitheri Kandoth, Melissa G. Mitchum (2018) Soybean resistant to cyst nematodes. Date of Patent: September 11, 2018 Patent number: 10070614\r\n3. Khalid Meksem and David A. Lightfoot. (2011) Isolated soybean cyst nematode and soybean sudden death syndrome polypeptides Date of Patent: March 8, 2011 PATENT NUMBER: 7902337\r\n2. Meksem K., P.T. Gibson and Lightfoot D.A., (2007) Method of determining soybean sudden death syndrome resistance in a soybean plant Date of Patent: October 30, 2007. US Patent number 7288386\r\n1. Ballvora, A., Ercolano, M.R., Weiss, J., Meksem, K., Bormann, C., Oberhagemann, P., Salamini , F. and Gebhardt,C. PLANT DERIVED RESISTANCE GENE. August 2001. European patent # EP01120670.3\r\nAbstracts and Presentations at Professional Meetings:\r\nAbstracts and Proceedings in International Conferences\r\n(Total of 260 Abstracts and presentations)\r\nAward and Honors:\r\n2021 SIU System’s Inventor of the Year 2021 Illinois Science &amp; Technology Coalition (ISTC)’ s Fourth Annual Researchers to Know\r\n2014 College of Agricultural Sciences Outstanding Scholar/ Researcher\r\n2008 College of Agricultural Sciences Research Scholar award winner</t>
  </si>
  <si>
    <t>MAMOUNE</t>
  </si>
  <si>
    <t>Abdeslam</t>
  </si>
  <si>
    <t>abdeslam.mamoune@univ-brest.fr</t>
  </si>
  <si>
    <t>Professeur Vice-président en charge de la formation et de la vie universitaire at Ministère de l Enseignement Supérieur - France in Brest. Specializing in Electronique de puissance et Electrotechnique.. Description: Monsieur Mamoune Abdeslam est Professeur à l’Université de Bretagne Occidentale depuis 30 ans.\r\n\r\n- Vice-Président en charge de la formation et de la vie universitaire : 6 ans  \r\n- Vice-Président Formation et Directeur du Service Universitaire de Formation Continue :  14 ans\r\n- Enseignant- chercheur- Directeur du Service de Formation Continue : 21 ans</t>
  </si>
  <si>
    <t>El Kaoutit Zerri</t>
  </si>
  <si>
    <t>Laiachi</t>
  </si>
  <si>
    <t>kaoutit@ugr.es</t>
  </si>
  <si>
    <t>PhD Professeur Titulaire de l Université at Faculté des Sciences/ Université de Granada in Granada. Specializing in Mathématique/ Algèbre. Description: Spécialiste en Algèbre, Pr. El Kaoutit Zerri possède une large expérience dans son domaine grâce aux activités d enseignement, aux projets et activités de recherche menés (Membre du Réseau Scientifique National) .\r\nLien utile: https://www.ugr.es/en/staff/laiachi-kaoutit-zerri</t>
  </si>
  <si>
    <t>EL MACHKOURI</t>
  </si>
  <si>
    <t>mohamed.elmachkouri@univ-rouen.fr</t>
  </si>
  <si>
    <t>(+ 33) (0)6 29 56 07 70</t>
  </si>
  <si>
    <t>PhD / Maitre de conférences/ Habilité à Diriger des Recherches Maitre de conférences at Université de Rouen Normandie in Rouen. Specializing in Intelligence artificielle/ Big data / apprentissage statistique (machine Learning). Description: Plus de 20 années d expérience à l Université de Rouen Normandie, le Pr. ELMACHKOURI est spécialiste en statistique. En plus des activités de recherche et d enseignement, centrées principalement sur les théorèmes limites pour les variables aléatoires dépendantes et leurs applications en statistique, le Pr. ELMACHKOURI est membre du comité scientifique et du comité d’organisation des conférences organisées \"Marrakesh International Conférence on Probability and Statistics\"\r\n\r\nLien utile: http://lmrs.math.cnrs.fr/Persopage/Elmachkouri/</t>
  </si>
  <si>
    <t>BOUKACHOUR</t>
  </si>
  <si>
    <t>Jaouad</t>
  </si>
  <si>
    <t>jaouad.boukachour@univ-lehavre.fr</t>
  </si>
  <si>
    <t>PhD en Informatique/ Habilitation à Diriger des Recherches/Ingénieur Maitre de conférences Hors Classe at Université Le Havre Normandie in Le Havre. Specializing in Informatique/ Modélisation/ Logistique/ Optimisation des algorithmes des chaines de valeur. Description: - Spécialiste en Informatique, le Pr. BOUKACHOUR est habilité à diriger des Recherches en Informatique. Ses activités de recherche portent essentiellement sur la logistique portuaire avec des\r\napplications réelles dans le cadre de projets CPER ou en partenariat avec des industriels particulièrement avec le GPMH (Grand Port Maritime du Havre);\r\n- Praticien du Transfert de la Technologie et de la valorisation des résultats de recherche. Ainsi, il a occupé le poste d Ingénieur transfert de technologie en intelligence artificielle, au sein de l équipe intelligence artificielle du Laboratoire d Informatique de Rouen.</t>
  </si>
  <si>
    <t>BOUTAHAR</t>
  </si>
  <si>
    <t>mohamed.boutahar@univ-amu.fr</t>
  </si>
  <si>
    <t>Docteur en mathématique Maitre de conférence Classe Exceptionnelle et HDR en mathématiques at université d’Aix-Marseille. in Marseille. Specializing in mathématiques appliquées, statistiques. Description: M. Boutahar a plus de 20 ans d’expérience en recherche dans le domaine mathématique et statistique,  notamment il a une production scientifique importante dans son domaine. M Boutahar est membre de la Société Française de Statistiques (SFdS) et aussi membre du Centre International de Mathématiques Pures et Appliquées (CIMPA).</t>
  </si>
  <si>
    <t>Barich</t>
  </si>
  <si>
    <t>Amel</t>
  </si>
  <si>
    <t>amel.barich@gmail.com</t>
  </si>
  <si>
    <t>Docteur en science de la terre Project manager at GEORG - Geothermal Research Cluster in Reykjavik. Specializing in Carbon capture and energy/Geology. Description: Professionnel des géosciences avec une expérience combinée dans le milieu universitaire, les organisations internationales à but non lucratif et l industrie. Au fil des ans, Mme Barich a acquis une expertise dans les domaines de la recherche en géoscience. elle a aussi plus de 7 ans d expérience solide dans l étude des processus de la Terre profonde à l aide des outils innovants et interdisciplinaires dans le cadre de projets de collaboration internationaux.</t>
  </si>
  <si>
    <t>ZOUHAL</t>
  </si>
  <si>
    <t>Hassane</t>
  </si>
  <si>
    <t>hassane.zouhal@univ-rennes2.fr</t>
  </si>
  <si>
    <t>06 74 60 54 19</t>
  </si>
  <si>
    <t>Docteur en sciences et Techniques des Activités Physiques et Sportives (STAPS). Directeur de l UFR-STAPS / Professeur des Universités à / Président Directeur Général at l Université Rennes 2 / Institut International des Sciences du Sport in Rennes. Specializing in innovation sportive/biologie moléculaire/ biochimie/Activités de santé humaine. Description: M. Hassan Zouhal un scientifique dans le domaine des sciences du sport avec plus 170 publications des revues internationales indexées, il est aussi fondateur de la revue (AJSS) et éditeur en chef dans plusieurs d’autres  revues. En plus de ses riches productions scientifiques M zouhal est impliqué dans le secteur  comme étant praticien notamment aux jeux olympiques de Londre 2012.</t>
  </si>
  <si>
    <t>Souhair</t>
  </si>
  <si>
    <t>Nabil</t>
  </si>
  <si>
    <t>nabil.souhair2@unibo.it</t>
  </si>
  <si>
    <t>Docteur en science spatiale / ingénieur chercheur – ingénieur at Alma Mater Studiorum université de Bologne in Forli. Specializing in La physique de la matière condensée /  Génie aérospatial. Description: M. Souhair mène de nombreux projets de recherche dans un large éventail de sujets tels que, la propulsion par plasma, les fusées chimiques et les aérospikes, le développement de plateformes et de sous-systèmes d engins spatiaux. Parmi les projets notables auxquels il a participé, citons le développement d une suite numérique pour l optimisation des propulseurs à plasma, le développement de matériel expérimental pour la campagne de qualification des propulseurs à plasma et le lancement et la démonstration en orbite de REGULUS-50-I2, le tout premier propulseur à plasma Helicon à voler dans l espace.</t>
  </si>
  <si>
    <t>khalij</t>
  </si>
  <si>
    <t>leila</t>
  </si>
  <si>
    <t>leila.khalij@insa-rouen.fr</t>
  </si>
  <si>
    <t>Docteur en mécanique Maitre de conférences at INSA ROUEN NORMANDIE in Rouen. Specializing in Génie mécanique. Description: 19 ans d’expériences qui se traduit par l’implication de Mme Khalij dans plusieurs travaux de recherche et de valorisation  en collaboration avec des universités à l’échelle internationale à savoir : l’université de Brasilia (Brésil) ; ENSA d’Agadir (Maroc) ; Université d’Uberlândia (Brésil) ; INSA de Blois (France) ; Laboratoire GPM de Rouen (France); Université de la Rochelle (France); LAMCOS, INSA de Lyon (France)</t>
  </si>
  <si>
    <t>Moudrik</t>
  </si>
  <si>
    <t>Rachid</t>
  </si>
  <si>
    <t>rachid.moudrik@gmail.com</t>
  </si>
  <si>
    <t>Docteur en ingénierie  aérospatiales Engineering, Final Assambly Line (FAL), A220 at Airbus / EMAN Aéronautique in région métropolitaine. Specializing in exploration spatiale et technologie / Aerospace Engineering. Description: M Mourdrik Engineering Manager avec 25 ans d expérience dans des postes à responsabilités comme étant responsable du développement de produits aéronautiques, Installation du système, Vibrations et dynamique structurelle…etc. M. Moudrik est président fondateur d EMAN AEROSPACE qui est une organisation regroupant des experts marocains de l aérospatiale en Amérique du Nord et dédiée à la formation et à l enseignement en soutien à l industrie aérospatiale montante au Maroc.</t>
  </si>
  <si>
    <t>Bennis</t>
  </si>
  <si>
    <t>Ouail</t>
  </si>
  <si>
    <t>bennisouail@gmail.com</t>
  </si>
  <si>
    <t>ingénieure aéronautique QUALITY &amp; ENGINEERING TECHNICAL INSPECTOR at EMAN AEROSPACE / GAL in Abu Dhabi. Specializing in Aeronautical technology / Aerospace Engineering. Description: Titulaire d une maîtrise en ingénierie aéronautique en 1998, il a passé plus de 20 ans dans les départements de maintenance de la Royal Moroccan Air Force (RMAF).  M Bennis a honoré de nombreux rôles en tant que responsable de la maintenance et responsable de la qualité, notamment au sein du département Hélicoptères américains. Il a  aussi travaillé comme responsable de la maintenance sur un AMO -Authorized Maintenance Organization avec la compagnie AIR OCEAN MAROC.</t>
  </si>
  <si>
    <t>Boutamo</t>
  </si>
  <si>
    <t>Yousef</t>
  </si>
  <si>
    <t>yboutamo@gmail.com</t>
  </si>
  <si>
    <t>Ingénieur Aerospace / Professeur ingénieure spécialiste de calcule des contraintes (Stress Engineer)/  Chargé de cours at Airbus / École Polytechnique de Montréal / EMAN Aéronautique in Montreal. Specializing in Aerospace Engineering / Génie mécanique. Description: Plus de 20 ans d expérience dans l industrie aéronautique, Ingénieur en conception de réparation, Ingénierie des structures en service,  Ingénierie de liaison MRB, support client et ingénierie de production : Analyse des contraintes de la cellule (statique, DTA :  Damage Tolerance Analysis), structures majeures, projets d amélioration et supports techniques. M. Boutamo occupe aussi le poste de chargé de cours au profit des étudiants du premier cycle à  Polytechnique de Montréal</t>
  </si>
  <si>
    <t>El Gournadi</t>
  </si>
  <si>
    <t>Hicham</t>
  </si>
  <si>
    <t>hichamelgournadi@gmail.com</t>
  </si>
  <si>
    <t>Ingénieur Chef de section ingénierie at BOMBARDIER AÉRONAUTIQUE / EMAN Aéronautique in Montréal. Specializing in Technologie Aéronautique. Description: M EL Gournadi a plus de 20 ans d expérience en tant qu ingénieur en génie mécanique dans différentes industries à savoir l industrie automobile et aéronautique. M El gournadi a plusieurs réalisations pendant sa carrière professionnelle par exemple le développement d’un concept car électrique innovant qui est un projet breveté (Volkswagen),  aussi l’aménagement d’une usine d’assemblage d’environ 1300 m2 (Mazères aviation -Airbus-), ainsi la conception/liaison/support -intérieurs d’avions d’affaire- Falcon 7X et 900 (Dassault Aviation) etc…</t>
  </si>
  <si>
    <t>Moujahid</t>
  </si>
  <si>
    <t>Abdelah</t>
  </si>
  <si>
    <t>m.abdellah.pa@gmail.com</t>
  </si>
  <si>
    <t>289-489-6979</t>
  </si>
  <si>
    <t>Ingénieure qualité Analyste amélioration at Analyze and improve, Inc /  EMAN AEROSPACE in Toronto. Specializing in Contrôle de processus et logistique / Technologie aéronautique. Description: M Moujahid a une solide expérience en matière d amélioration continue, d analyse de données, de préparation opérationnelle et d audit QSE des systèmes de gestion intégrés. Aussi une connaissance approfondie de Lean, Six Sigma, Minitab / analyse statistique et gestion de projet. Monsieur Moujahid a  dirigé de nombreux projets d amélioration opérationnelle et  spécialisés dans l amélioration des processus, l optimisation des mines et la mise en œuvre du système de gestion intégrée (QSE).</t>
  </si>
  <si>
    <t>EL FAH</t>
  </si>
  <si>
    <t>Moh.elfah@gmail.com</t>
  </si>
  <si>
    <t>438-998-2338</t>
  </si>
  <si>
    <t>Management et logistic Ndt specialist/ President of MAS Precision at EMAN AEROSPACE /  MAS Precision / Heroux Devtek in Montréal. Specializing in Process control and logistics / Aeronautical technology. Description: M. El Fah a 19 ans d expérience à l échelle internationale dans le domaine de l aéronautique. il est notamment Certifié lean-Six Sigma Green Belt de la faculté de gestion Desautels de McGill. Il a aussi des compétences en termes de Techniques d amélioration continue : Six-sigma, Lean manufacturing, Smed, 5S, Gestion du changement ...etc. Notant aussi que M EL Fah est un expert dans les méthodes de CND EN4179 et NAS410 (MPI, FPI et Roll scan). Actuellement il est membre du réseau EMAN et président de MAS Précision et ingénieur qualité chez Heroux Devtek.</t>
  </si>
  <si>
    <t>HAMDAOUI</t>
  </si>
  <si>
    <t>Sana</t>
  </si>
  <si>
    <t>hamdaoui.sana@gmail.com</t>
  </si>
  <si>
    <t>Docteur en Électronique Project Manager at EMAN / MDA in Montréal. Specializing in Electronic engineering/  Aerospace Engineering. Description: Mme Hamdaoui a plus de 10 ans d’expérience en matière de gestion de projet notamment R&amp;D à l’école polytechnique Montréal. Mme Hamdaoui a aussi menée plusieurs projets avec des budgets très important dans le secteur de l’aéronautique en tant que gestionnaire de  projet.</t>
  </si>
  <si>
    <t>JEBBAR</t>
  </si>
  <si>
    <t>mohammed.jebbar@univ-brest.fr</t>
  </si>
  <si>
    <t>Prof. des Universités Cl EX1 Directeur de l’UMR 6197 (https://wwz.ifremer.fr/umr6197/) at Ministère de l Enseignement Supérieur - France in Brest. Specializing in . Description: JEBBAR MOHAMED\r\nProf. des Universités Cl EX1\r\nLaboratoire de Biologie &amp; d’Écologie\r\ndes Écosystèmes marins profonds\r\n\r\nResearcher ID: http://www.researcherid.com/rid/F-8597-2015\r\nORCID: http://orcid.org/0000-0003-3879-4400\r\nScopus Author ID: http://www.scopus.com/authid/detail.uri?authorId=6603348811\r\n\r\nDiplômes\r\n• 1988 : Licence Biologie générale, Université Mohammed Ben Abdellah, Fès, Maroc\r\n• 1989 : Maitrise de Biochimie, Université de Rennes I, France\r\n• 1990 : DEA Biologie-Agronomie, Université de Rennes I, France\r\n• 1994 : Doctorat en Sciences Biologiques, Université de Rennes I, France\r\n• 2006 : HDR en Microbiologie, Université de Rennes 1, France\r\nFonctions Universitaires\r\n• 1994-95 : ATER en Microbiologie à l’Université de Lille I\r\n• 1995-96 : Postdoc au “Max Planck Institute”, Marburg, Allemagne\r\n• 1996 : Maitre de Conférences en Microbiologie et Biochimie, Université de Rennes I\r\n• 2007 : Professeur de Microbiologie, UFR S&amp;T et IUEM, Université de Brest\r\nResponsabilités pédagogiques\r\n• 2010-2017 : responsable de la mention master Biologie-Santé (Université de Brest)\r\n• 2016-2019: ProJet Erasmus plus H2020 Capacity building Scolamar (Maroc-Europe),\r\nInnovative training for Smart coastal management and Sustainable blue growth\r\n(https://www.scolamar.com/fr/partenaires/les-porteurs-scientifiques)\r\n• Depuis 2017 : co-responsable du Master Mention Microbiologie (http://formations.univbrest.fr/fr/index/sciences-technologies-sante-STS/master-XB/master-microbiologieprogram-master-microbiologie.html) Co accrédité entre l’Université de Brest et l’Université\r\nde Rennes 1.\r\nResponsabilités collectives et d’intérêt général\r\n• Directeur de l’UMR 6197 (https://wwz.ifremer.fr/umr6197/) de 2017-2021\r\n• Directeur de l’UMR 6197 par intérim de 2015-2017\r\n• Directeur adjoint de l’UMR 6197 de 2012-2015\r\n• Directeur adjoint par intérim de l’UMR 6197 de 2010-2012\r\n• Chargé de mission INEE-CNRS du DIPEE (Dispositif de partenariat en Écologie et\r\nEnvironnement) Brest (2012-2021)\r\n• Membre nommé (2016-2021) puis élu (2021-2026) du comité national de la Recherche\r\nScientifique (CoNRS) section 29 (Biodiversité, évolution et adaptations biologiques : des\r\nmacromolécules aux communautés) et je participe aux travaux de cette section depuis\r\nUMR- CNRS 6197. LM2E\r\nUniversité de Bretagne\r\nOccidentale (UBO-Brest). Brest).\r\nInstitut Universitaire\r\nEuropéen de la Mer (IUEM). en de la Mer (IUEM).\r\nTechnopôle Brest- Iroise\r\n29280 Plouzané (France) (France)\r\nPhone : +33 298 498 817 Phone : +33 298 498 817\r\nFax: +33 298 498 705\r\nE-mail: mohamed.jebbar@univ-brest.fr\r\nweb : http://www.umr-beep.fr\r\nUMR- CNRS 6197. LM2E\r\nUniversité de Bretagne\r\nOccidentale (UBO-Brest). Brest).\r\nInstitut Universitaire\r\nEuropéen de la Mer (IUEM). en de la Mer (IUEM).\r\nTechnopôle Brest- Iroise\r\n29280 Plouzané (France) (France)\r\nPhone : +33 298 498 817\r\nFax: +33 298 498 705 Fax: +33 298 498 705\r\nE-mail:\r\nweb :</t>
  </si>
  <si>
    <t>Outaleb</t>
  </si>
  <si>
    <t>Issame</t>
  </si>
  <si>
    <t>Outaleb.consulting@gmail.com</t>
  </si>
  <si>
    <t>Professeur Enseignant-chercheur at Enseignement supérieur -Allemagne in München. Specializing in . Description: Dr. Issame Outaleb, Enzenspergerstr 5, 81669 München, Deutschland\r\noutaleb.consulting@gmail.com; Tel: +49-(0)17621619650\r\nIssame Outaleb, PhD München, 22 Apr 2022\r\n1\r\nCurriculum Vitae\r\nPersonal\r\nName: Dr. Issame Outaleb\r\nAddress: Enzenspergerstr 5\r\n 81669 München, Deutschland\r\n +49 (0)17621619650\r\n Outaleb.consulting@gmail.com\r\ni.outaleb@pharmatrace.io\r\nNationality: German/Moroccan\r\nDate of Birth: 05.10.1978\r\nMarital Status: Married\r\nRecent Publication:\r\n2022 Mar 15, Frontiers in Immunology, a leading journal in immune-science\r\nThe Small GTPase RHOA Links SLP65 Activation to PTEN Function in Pre B Cells and Is Essential for\r\nthe Generation and Survival of Normal and Malignant B Cells\r\nProfessional Experience\r\nSince 2017 Founder of www.PharmaTrace.io – Blockchain and AI/ML\r\nHealthcare Startup, Munich\r\n? Track and Trace and Serialization in Supply Chain\r\n? Clinical Trials improvement\r\n? Digital Transformation and Big data\r\n? Chronic diseases prediction and management\r\n? Asthma Prediction Indicator Modeling\r\nSince 2020 Founder of www.Seha.ma – a Tele-health-consultation platform\r\nHealthcare Startup, Agadir, Morocco\r\nSince 2013:\r\nProject Example PMO Lead Oncology – Pfizer Berlin\r\n? Support growth opportunities within (EU, APAC)\r\n? Medical Strategic Planning and MSL Excellence\r\n? Sales Training App development and integration\r\n? KAP and Engagement and Segmentation\r\nProject Example Advised a consortium of engineers, scientists, web developers in\r\nbuilding up a know-how sharing platform for Ventilators /Respiratory\r\nmachines (charity purpose)\r\nProject Example Launch Lead /SFE/Digital support Fasenra Severe Asthma- AstraZ</t>
  </si>
  <si>
    <t>JAMA</t>
  </si>
  <si>
    <t>Charfeddine</t>
  </si>
  <si>
    <t>Charafeddine.Jama@centralelille.fr</t>
  </si>
  <si>
    <t>Professeur des Universités Enseignant chercheur at Unité Matériaux et Transformations Université de Lille École Nationale Supérieure de Chimie de Lille Bâtiment C7A - RdC- bureau 006  Avenue Dimitri Mendeleïev - Bât. C7a BP 90108 59652 Villeneuve d Ascq France in Lille. Specializing in Ingénierie des systèmes polymères. Description: Charafeddine JAMA\r\nProfesseur des Universités Centrale Lille Institut\r\nBâtiment C7A - RdC- bureau 006\r\nUnité Matériaux et Transformations\r\nUniversité de Lille\r\nÉcole Nationale Supérieure de Chimie de Lille\r\nAvenue Dimitri Mendeleïev - Bât. C7a\r\nBP 90108\r\n59652 Villeneuve d Ascq\r\nFrance\r\nTel: +33 (0) 3 74 95 13 50\r\nFax: +33 (0) 320 43 65 84\r\nCourriel Envoyer un mel à  Charafeddine JAMA: Envoyer un mel à Charafeddine JAMA\r\nIdentifiant ORCID :\r\nEquipe: Ingénierie des systèmes polymères\r\nThèses en cours\r\nJihane CHAOUAY, Co pyrolyse de la biomasse et des déchets solides pour la production de carburants alternatifs. Thèse débutée en 2021. Co-directeur: Fouad BENTISS.\r\nArthur BOIDOT, Etude des mécanismes de corrosion de l acier protégé par un revêtement de zinc lamellaire : synergies entre effets mécaniques et effets électrochimiques . Thèse débutée en 2019. Co-directeur: Jean-Bernard VOGT.\r\nNadi Imane , Inhibition de la corrosion des métaux par de nouveaux composés hétérocycliques. Thèse débutée en 2016. Co-directeur: Fouad BENTISS.\r\nThèses soutenues\r\nMayssane HAGE, Compréhension des mécanismes d’interaction aux interfaces entre bactéries et matériaux : élaboration de surfaces anti-adhésion et anti-biofilm . Thèse soutenue en 2021. Co-directeurs: Nour-Eddine CHIHIB, AKOUM Hekmat.\r\nMaryem Esbayou, Elaboration de revêtements organosilicés assistée par plasma froid pour la protection de l’acier au carbone contre la corrosion. Thèse soutenue en 2018. Co-directeur: Bentiss Fouad.\r\nTourabi Mostafa , Amélioration de la résistance à la corrosion de l acier en milieu acide par l utilisation de nouveaux 3,5-diaryl-4-amino-1,2,4- triazoles : Synthèse organique et études physicochimiques. . Thèse soutenue en 2018. Co-directeur: Fouad BENTISS.\r\nSimon KHELISSA, Caractérisation des propriétés physiologiques associées aux cellules détachées de biofilms et étude des interactions aux interfaces entre bactéries et matériaux : cas de Staphylococcus aureus et Pseudomonas aeruginosa. Thèse soutenue en 2017. Co-directeur: Chihib Nour-Eddine.\r\nEL OMARI Khaled, Etude de l’activité antimicrobienne et antioxydante des huiles essentielles extraites de plantes libanaises. Thèse soutenue en 2016. Co-directeur: Nour-Eddine CHIHIB.\r\nThi Trang Phan, Elaboration et caractérisation électrochimique de revêtements sol-gel hybrides pour la protection d’un acier au carbone contre la corrosion. Thèse soutenue en 2015.\r\nBOUAMMALI Halima , Etude de nouveaux composés organiques utilisés comme précurseurs de l inhibition de la corrosion de l acier en milieu acide chlorhydrique molaire, approches thermodynamique et quantique de l effet inhibiteur. Thèse soutenue en 2015. Co-directeur: B.Hammouti.\r\nLAHHIT Nabila , Extraction, identification et valorisation des huiles essentielles des plantes aromatiques et médicales : Inula Viscosa, Foeniculum Vulgare, Lavandula Dentata et Thymus Capitatus. Thèse soutenue en 2015. Co-directeur: B.Hammouti.\r\nLayla Karam, Etude des interactions aux interfaces entre peptides, matériaux et bactéries, pour la mise au point de surfaces antimicrobiennes et d’emballages alimentaires actifs. Thèse soutenue en 2013. Co-directeurs: Pascal Dhulster, Nour-Eddine CHIHIB. Devenir post-thèse: Enseignant Chercheur - Retour au Liban.\r\nLabjar Najoua, Etude de l’inhibition de la corrosion de l’acier C38 en milieu HCl 1M par un composé organo-phosphaté Etude menée dans le cadre du Programme PHC Volubilis. Thèse soutenue en 2010. Co-directeur: EL HAJJAJI.\r\nHélène Gallou, Amélioration du comportement au feu du polyamide 6,6 par traitement de surface et en masse. Thèse soutenue en 2010. Co-directeurs: René Delobel, Maude JIMENEZ.\r\nMathilde Ferrand, Amélioration des propriétés de coloration du verre. Optimisation de l adhésion d une résine époxyde sur un verre sodocalcique. Thèse soutenue en 2009. Co-directeurs: Michel TRAISNEL, U.Mascke, Maude JIMENEZ.\r\nFatima Bouaniss, Amélioration des propriétés anticorrosion d’un acier au carbone par nitruration par plasma froid radiofréquence. Thèse soutenue en 2009. Co-directeurs: Michel TRAISNEL, Fouad BENTISS.\r\nDepinoy F., Elaboration d’elastomeres thermoplastiques ignifuges. Thèse soutenue en 2008. Co-directeurs: René Delobel, Sophie DUQUESNE.\r\nNicolas Renaut, Contribution à l’etude des procedes d’ignifugation du polypropylene-modifications de surface du polypropylene induites par plasma. Thèse soutenue en 2008. Co-directeurs: Michel TRAISNEL, Sophie DUQUESNE.\r\nFabienne Samyn, Compréhension des procédés d’ignifugation du polyamide 6, Apport des nanocomposites aux systèmes retardateurs de flamme phosphorés, . Thèse soutenue en 2007. Co-directeur: Serge BOURBIGOT.\r\nBrevets\r\n2012 - H. Gallou, M. Jimenez, C. Jama, R. Delobel: Polyamide based fireproof article including a coating formed by plasma treatment.\r\nWO/2012/084955, société Rhodia\r\n2011 - H. Gallou, M. Jimenez, S. Duquesne, C. Jama, R. Delobel, S. Bourbigot, X. Couillens: Fire retardant polyamide cast item including an intumescent coating .\r\nWO/2011/045426, par la société Rhodia\r\n2006 - R. Delobel, S. Duquesne, J. M. Gloaguen, C. Jama, J. M. Lefebvre, P. Bardollet: Polymer matrix composites comprising a two-filler population .\r\nWO2006018495 (A1)par CNRS\r\n2006 - S. Duquesne, R. Delobel, C. Jama, S. Magniet: Polymer binder for intumescent coatings.\r\nHK1085758 (A1) US2006264562 (A1) – par la société Eliokem\r\nDerniers dépôts dans dans LillOA (Lille Open Archive)\r\nPublications\r\nM. El Fiti, M. Salihi, Y. Harmen, Y. Chhiti, A. Chebak, F.E. M Hamdi Alaoui, M. Achak, F. Bentiss, c. Jama, Energetic performance optimization of a coaxial phase change material (PCM) regenerator, Journal of Energy Storage 50, 104571 (2022), [doi: 10.1016/j.est.2022.104571, LillOA]\r\nM. Dieng, M. Bensifia, J. Borme, I. Florea, C.M. Abreu, c. Jama, C. Léonard, P. Alpuim, D. Pribat, A. Yassar, F.Z. Bouanis, Wet-Chemical Noncovalent Functionalization of CVD Graphene: Molecular Doping and Its Effect on Electrolyte-Gated Graphene Field-Effect Transistor Characteristics, The Journal of Physical Chemistry C (2022), [doi: 10.1021/acs.jpcc.1c10737, LillOA]\r\nM. Salihi, M. El Fiti, Y. Harmen, Y. Chhiti, A. Chebak, F.E. M’Hamdi Alaoui, M. Achak, F. Bentiss, c. Jama, Evaluation of global energy performance of building walls integrating PCM: Numerical study in semi-arid climate in Morocco, Case Studies in Construction Materials 16, e00979 (2022), [doi: 10.1016/j.cscm.2022.e00979, LillOA]\r\nK. Bourahla, Y. Lemmouchi, c. Jama, C. Rolando, A. Mazzah, Grafting of amine functions on cellulose acetate fibers by branched polyethylenimine coating, Reactive and Functional Polymers 170, 105107 (2022), [doi: 10.1016/j.reactfunctpolym.2021.105107, LillOA]\r\nK. Bourahla, Y. Lemmouchi, c. Jama, C. Rolando, A. Mazzah, Grafting of amine functions on cellulose acetate fibers by branched polyethylenimine coating, Reactive and Functional Polymers 170, 105107 (2022), [doi: 10.1016/j.reactfunctpolym.2021.105107, LillOA]\r\nS. Kaidi, Z. Belattmania, F. Bentiss, c. Jama, A. Reani, B. Sabour, Synthesis and Characterization of Silver Nanoparticles Using Alginate from the Brown Seaweed Laminaria ochroleuca: Structural Features and Antibacterial Activity, Biointerface Research in Applied Chemistry 12;5, 6046-6057 (2021), [doi: 10.33263/briac125.60466057, LillOA]\r\nZ. Belattmania, S. El Atouani, F. Bentiss, c. Jama, A. Falace, A. Chaouti, A. Reani, B. Sabour, F. Bentiss, Seasonal patterns of growth, alginate content and block structure of the alien invader Sargassum muticum (Fucales, Ochrophyta) from the Atlantic coast of Morocco, Botanica Marina 65;1, 69-78 (2021), [doi: 10.1515/bot-2021-0050, LillOA]\r\nS. Khelissa, H. Akoum, N.-E. Chihib, c. Jama, Cold plasma surface treatments to prevent biofilm formation in food industries and medical sectors, Applied Microbiology and Biotechnology 106;1, 81-100 (2021), [doi: 10.1007/s00253-021-11715-y, LillOA]\r\nZ. Belattmania, S. Bhaby, A. Nadri, K. Khaya, F. Bentiss, c. Jama, A. Reani, V. Vasconcelos, B. Sabour, F. Bentiss, Gracilaria gracilis (Gracilariales, Rhodophyta) from Dakhla (Southern Moroccan Atlantic Coast) as Source of Agar: Content, Chemical Characteristics, and Gelling Properties, Marine Drugs 19;12, 672 (2021), [doi: 10.3390/md19120672, LillOA]\r\nM. Hage, N.-E. Chihib, M. Abdallah, S. Khelissa, B. Crocco, H. Akoum, F. Bentiss, c. Jama, Nisin-based coatings for the prevention of biofilm formation: Surface characterization and antimicrobial assessments, Surfaces and Interfaces 27, 101564 (2021), [doi: 10.1016/j.surfin.2021.101564, LillOA]\r\nI. Nadi, M. Bouanis, F. Benhiba, K. Nohair, A. Nyassi, A. Zarrouk, c. Jama, F. Bentiss, F. Bentiss, Insights into the inhibition mechanism of 2,5-bis(4-pyridyl)-1,3,4-oxadiazole for carbon steel corrosion in hydrochloric acid pickling via experimental and computational approaches, Journal of Molecular Liquids 342, 116958 (2021), [doi: 10.1016/j.molliq.2021.116958, LillOA]\r\nA. AlObaid, M. Suleiman, c. Jama, A. Zarrouk, I. Warad, Synthesis, physicochemical, optical, thermal and TD-DFT of (E)-N'-((9-ethyl-9H-carbazol-3-yl)-methylene)-4-methyl-benzene-sulfonohydrazide (ECMMBSH): Naked eye and colorimetric Cu2+ ion chemosensor, Journal of King Saud University - Science 33;8, 101633 (2021), [doi: 10.1016/j.jksus.2021.101633, LillOA]\r\nM. Hage, H. Akoum, N.-E. Chihib, c. Jama, Antimicrobial Peptides-Coated Stainless Steel for Fighting Biofilms Formation for Food and Medical Fields: Review of Literature, Coatings 11;10, 1216 (2021), [doi: 10.3390/coatings11101216, LillOA]\r\nI. Nadi, M. Bouanis, F. Benhiba, K. Nohair, A. Nyassi, A. Zarrouk, c. Jama, F. Bentiss, Insights into the inhibition mechanism of 2,5-bis(4-pyridyl)-1,3,4-oxadiazole for carbon steel corrosion in hydrochloric acid pickling via experimental and computational approaches, Journal of Molecular Liquids 116958 (2021), [doi: 10.1016/j.molliq.2021.116958, LillOA]\r\nM. El Faydy, F. Benhiba, I. Warad, A.S. Abousalem, H. About, Y. Kerroum, c. Jama, A. Guenbour, B. Lakhrissi, A. Zarrouk, Appraisal of corrosion inhibiting ability of new 5-N-((alkylamino)methyl)quinolin-8-ol analogs for C40E steel in sulfuric acid, International Journal of Hydrogen Energy 46;59, 30246-30266 (2021), [doi: 10.1016/j.ijhydene.2021.06.205, LillOA]\r\nL. Omari, A. Lekdadri, H. Lassri, O. Mentre, C. Minaud, E. Dhahri, c. Jama, Effect of low amount Mn doping on structural and magnetic properties of SrFe12O19: Effective magnetic anisotropy study by Stoner - Wohlfarth model, Materials Today Communications 102257 (2021), [doi: 10.1016/j.mtcomm.2021.102257, LillOA]\r\nM. Hage, S. Khelissa, M. Abdallah, H. Akoum, N.-E. Chihib, c. Jama, Cold plasma assisted deposition of organosilicon coatings on stainless steel for prevention of adhesion of Salmonella enterica serovar Enteritidis, Biofouling 37, 1-13 (2021), [doi: 10.1080/08927014.2021.1877274, LillOA]\r\nY. Harmen, Y. Chhiti, F.E. M’Hamdi Alaoui, F. Bentiss, c. Jama, S. Duquesne, M. Bensitel, Thermal performance of PEG-MWCNTs composites as shape-stabilised phase change materials for thermal energy storage, Fullerenes, Nanotubes and Carbon Nanostructures 1-8 (2021), [doi: 10.1080/1536383x.2021.1887146, LillOA]\r\nS. Khelissa, A. Gharsallaoui, A. Fadel, A. Barras, c. Jama, F. Jbilou, N.-E. Chihib, Microencapsulation of benzalkonium chloride enhanced its antibacterial and antibiofilm activity against Listeria monocytogenes and Escherichia coli, Journal of Applied Microbiology (2021), [doi: 10.1111/jam.15010, LillOA]\r\nS. Khelissa, A. Gharsallaoui, J. Wang, E. Dumas, A. Barras, c. Jama, F. Jbilou, N. Loukili, N.-E. Chihib, Anti-biofilm activity of dodecyltrimethylammonium chloride microcapsules against Salmonella enterica serovar Enteritidis and Staphylococcus aureus, Biofouling 1-12 (2021), [doi: 10.1080/08927014.2021.1873958, LillOA]\r\nY. Harmen, Y. Chhiti, F.E. M’Hamdi Alaoui, F. Bentiss, M. El Khouakhi, c. Jama, S. Duquesne, M. Bensitel, L. Deshayes, Thermal and energetic behaviour of solid-solid-liquid phase change materials storage unit: Experimental and numerical comparative study of the top, bottom and horizontal configurations, Journal of Energy Storage 33, 102025 (2021), [doi: 10.1016/j.est.2020.102025, LillOA]\r\nListe complète (Le lien peut être lent)\r\n\r\nCommunications\r\nM. Salihi, M. El Fiti, Y. Harmen, Y. Chhiti, A. Chebak, S. Bousalham, F.E. M Hamdi Alaoui, M. Achak, c. Jama, Energetic Performance Evaluation of Walls Incorporating Phase Change Material (PCM) Under Semi-Arid Climate of Benguerir City, Communication dans un congrès avec actes, 2021 9th International Renewable and Sustainable Energy Conference (IRSEC), Online, Maroc, Nov 2021 [LillOA]\r\nM.E. Fiti, M. Salihi, Y. Harmen, Y. Chhiti, A. Chebak, S. Bousalham, F.E.M. Alaoui, M. Achak, c. Jama, Thermal Performance Enhancement of a Longitudinal Finned Latent Thermal Energy Storage Unit, Communication dans un congrès avec actes, 2021 9th International Renewable and Sustainable Energy Conference (IRSEC), Online, Maroc, Nov 2021 [LillOA]\r\nA. Boidot, J.-B. Vogt, c. Jama, F. Gheno, Corrosion mechanisms of lamellar zinc coating for protection of stamped parts, Communication dans un congrès sans actes, EUROCORR 2021, Budapest, Hongrie, Sep 2021 [LillOA]\r\nM. Hage, M. Abdallah, S. Khelissa, H. Akoum, N.-E. Chihib, c. Jama, Elaboration of anti-adhesion and anti-bacterial films aiming to fight against biofilms, Poster, Journée de la recherche, Villeneuve d Ascq, France, Juin 2019 [LillOA]\r\nS. Khelissa, M. Abdallah, c. Jama, N.-E. Chihib, Biofilm-detached Staphylococcus aureus tolerance to benzalkonium chloride and resistance mechanism at the cellular level, Poster, Congrès National de la SFM, Paris, France, Oct 2018 [LillOA]\r\nS. Khelissa, M. Abdallah, c. Jama, N.-E. Chihib, Set up of “NEC-Biofilm System”: a practical small scale reactor to install bacterial biofilm for research purpose, Poster, Journée des Jeunes Chercheurs JJC2019, Mons, Belgique, Nov 2019 [LillOA]\r\nM. Hage, M. Abdallah, S. Khelissa, B. Crocco, H. Akoum, N.-E. Chihib, c. Jama, Preventing biofilm formation by nisin coated stainless steel in food and medical fields, Poster, Journée des Jeunes Chercheurs JJC2019, Mons, Belgique, Nov 2019 [LillOA]\r\nI. Boumanchar, Y. Chhiti, F.E.M. Alaoui, M. Elkhouakhi, L. Deshayes, F. Bentiss, c. Jama, M. Bensitel, Thermo-chemical behavior of biomass, coal, municipal solid wastes and their mixtures, Communication dans un congrès avec actes, 2020 5th International Conference on Renewable Energies for Developing Countries (REDEC), Marrakech, Maroc, Mar 2020 [LillOA]\r\nY. Harmen, Y. Chhiti, F.E.M. Alaoui, F. Bentiss, M. Elkhouakhi, L. Deshayes, c. Jama, S. Duquesne, M. Bensitel, Storage efficiency of paraffin-LDPE-MWCNT phase change material for industrial building applications, Communication dans un congrès avec actes, 2020 5th International Conference on Renewable Energies for Developing Countries (REDEC), Marrakech, Maroc, Mar 2020 [LillOA]\r\nY. Kharbach, A. Haoudi, R.Y. Kandri, M.K. Skalli, F. Bentiss, c. Jama, A. Mazzah, O. Senhaji, E. Essassi, Nouveaux hétérocycles de l isatine. Synthèse et étude de l effet inhibiteur de corrosion dans le milieu HCl, Communication dans un congrès avec actes, RNE 09, Saidia, Maroc, Mai 2017 [LillOA]</t>
  </si>
  <si>
    <t>Bichara</t>
  </si>
  <si>
    <t>Ali</t>
  </si>
  <si>
    <t>ali_bichara@hotmail.com</t>
  </si>
  <si>
    <t>Professor Enseignant chercheur at Biopharmaceutical Production Technology department at John Abbott College in Québec. Specializing in Biopharmaceutical Production Technology. Description: Dr Ali Bichara\r\nProfessor at John Abbott College\r\nAli Bichara is a full-time professor in Biopharmaceutical Production Technology department at John\r\nAbbott College. He is involved in teaching bioprocessing, production planning, solid and liquid\r\ndosage forms.\r\nHe has over 15 years experience in the pharmaceutical industry where he occupied different\r\npositions. He started his career as a research scientist in Biosyntech a biotech company, after that\r\nhe worked for 10 years as a Senior Manager of Formulation development and was involved in the\r\ndevelopment of all globally approved products developed by Labopharm. Then he was employed\r\nby Garmen as a Director of R&amp;D.\r\nPrior to joining John Abbott College, he was employed by Altus Formulation as a Director of\r\nFormulation Development.\r\nAli holds a PhD in Polymer Chemistry from University of St-Etienne and an MBA from ESG\r\nMontreal/Paris Dauphine. He is the author and co-author for several publications and patent\r\napplications.\r\nBichara, Ali – John Abbott College Departments\r\n21 275 Lakeshore Road, Sainte-Anne-de-Bellevue, Québec, H9X 3L9 Canada\r\nTel.: +1(514)7720872\r\nEmail: ali_bichara@hotmail.com</t>
  </si>
  <si>
    <t>Keddar</t>
  </si>
  <si>
    <t>Samir</t>
  </si>
  <si>
    <t>samirkaddar@gmail.com</t>
  </si>
  <si>
    <t>Docteur Président du réseau C3M at Digestive Disease Group Brussels, DDG Clinic in Bruxelles. Specializing in Anesthésiologie – Réanimation  ; Gestion et Politiques de Santé. Description: Docteur Samir Kaddar s’est investi dans la gestion et les politiques de santé après ses études médicales, en suivant un master en Sciences Po. Paris. \r\nAprès plusieurs postes à responsabilité dans les hôpitaux Bruxellois, il est devenu propriétaire et Directeur d’une clinique spécialisée en pathologie digestive, DDG, Digestive Disease Group, qui se consacre au dépistage et au traitement des cancers du système digestif et traitement de l’obésité. \r\n2017 : Chef et Fondateur de département d’anesthésie Cliniques de l’Europe, Bella Vita Medical Center \r\n2011 : Directeur Général et chef de département d’anesthésie à la clinique DDG - Bruxelles « Digestive Disease \r\nGroup » Centre d’expertise en endoscopie digestive et de dépistage de cancer colo-rectal \r\n2009 - 2014 : Chef et Fondateur de département d’anesthésie Medicis Medical Center, Bruxelles \r\n2004 : Directeur général de la société SAMKA sprl, Société d’Anesthésie-Réanimation – Clinique de la Douleur, spécialisée dans la Gestion et l’organisation des remplacements des Médecins Anesthésistes en Belgique. \r\n2009–2013 : Resp. Administratif et Porte-parole du service d’Anesthésiologie, CHU St-Pierre Bruxelles \r\n2005 – 2009 : Chef de Service d’Anesthésie, Directeur du Quartier Opératoire, Directeur de l’hôpital de jour et Président du Conseil Médical Hôpital français – ULB, Bruxelles – Belgique. \r\nDr Samir KADDAR s’engage aussi plus largement dans le domaine de la santé, il est Président fondateur du réseau international des Compétences Médicales des Marocains du Monde, C3M. \r\nL’idée du réseau C3M est parvenue pour fédérer les compétences des Marocains du monde qui œuvrent dans le domaine de la santé, elles sont très nombreuses de par le monde, elles comptent des femmes et hommes, chercheurs, médecins et enseignants dans différentes spécialités. Parmi les objectifs du réseau C3M est le transfert de compétence ainsi que l’accompagnement des porteurs de projets »</t>
  </si>
  <si>
    <t>Ait Said</t>
  </si>
  <si>
    <t>El-Hassan</t>
  </si>
  <si>
    <t>el-hassan.aitsaid@renault.com</t>
  </si>
  <si>
    <t>NULL</t>
  </si>
  <si>
    <t>Docteur Director Finance Used Cars at Group Renault in Bruxelles. Specializing in Finance. Description: El-Hassan AIT SAID, Ingénieur commercial, Fondateur et trésorier de C3M, actuellement Directeur \r\nfinancier au département Fleet Business Unit Renault et Directeur financier « valeur résiduelle / véhicule \r\noccasion » du Groupe Renault Monde. \r\n2017-2021 Directeur financier et administrateur Renault UK – République d’Irlande – Chypre – Matle pour \r\nl’organisation et la préparation du Brexit et la transformation de ces filiales =&gt; « Best in Class » \r\n2010-2017 : Directeur financier Renault Belgique Luxembourg élargi aux Pays-Bas en 2013 pour créer le \r\npremier Cluster en Europe. Renault Benelux était classé Benchmark en Europe sur le plan financier. \r\n2016 : « Manager de l’année ». En présence de plusieurs ambassadeurs, représentants des pouvoirs \r\npublics belges et ministres, dont le Premier Ministre Charles Michel, El Hassan Aitsaid, s’est vu décerner \r\nle vendredi 18 mars le premier prix dans la catégorie Management des Diwan Awards 2016. \r\n2009-2010: Business Manager Renault Retail Group Europe. Adjoint du Directeur Europe dans la mise en \r\nœuvre de la stratégie du Groupe dans les établissements Renault et Nissan de 11 pays européens. \r\n2005-2009 : Directeur financier Renault Retail Group Belgium. Remise à niveau des structures \r\nopérationnelles, finance, juridiques, fiscales et compliance. \r\n2001-2005 : Responsable financier Renault Europe Automobile Deutschland. En charge de 22 filiales \r\nRenault et Nissan. Implémentation de l’organisation avec la mise en place des structures, processus et \r\norganisations pays. \r\n2000-2001 : Membre de l’équipe projet création de Renault Europe Automobile. En charge du volet gestion \r\n-diagnostic, plan d’actions et déploiement des structures gestion dans les pays d’Europe. \r\nM.AIT SAID est trésorier du Réseau des « Compétences Médicales des Marocains du Monde\" (C3M)</t>
  </si>
  <si>
    <t>Bennani</t>
  </si>
  <si>
    <t>Youness</t>
  </si>
  <si>
    <t>Younes.Bennani@sorbonne-paris-nord.fr</t>
  </si>
  <si>
    <t>Docteur Professeur at Université Sorbonne Paris Nord in Paris. Specializing in Intelligence Artificielle. Description: Après une formation en mathématiques et en informatique, Younès Bennani a obtenu son doctorat en apprentissage artificiel à l Université Paris-Saclay, puis son HDR à l’Université Paris 13. Il est actuellement professeur de classe exceptionnelle d informatique à l Université Sorbonne Paris Nord. Ses intérêts de recherche portent sur l apprentissage artificiel non supervisé, l apprentissage profond, collaboratif et par transfert. Il est le fondateur et le directeur scientifique (2005-2011) de l’équipe de recherche A3 sur l apprentissage automatique au Laboratoire d Informatique de Paris Nord (LIPN - UMR 7030 CNRS). Il a publié 3 livres et environ 400 articles dans des conférences ou des revues internationales. Il a supervisé 25 thèses de doctorat déjà soutenues, et encadre actuellement 5 doctorants. Il est directeur d’un master d’apprentissage artificiel et science des données à l Institut Galilée (depuis 2001) incluant un parcours international. Il a été élu président du département d informatique de l Institut Galilée (2010-2013). Il a été nommé directeur-adjoint du LIPN-CNRS de 2008 à 2012. Il est membre senior de l IEEE et rédacteur associé à Springer - Knowledge and Information Systems Journal. Younès Bennani a également été élu vice-président de l Université Sorbonne Paris Nord, en charge de la transformation numérique (2016-2020). Il est le fondateur de LaMSN (La Maison des Sciences Numériques) Paris-Nord, où il est actuellement le directeur scientifique.</t>
  </si>
  <si>
    <t>Ramdani</t>
  </si>
  <si>
    <t>Mohamed.ramdani@eseo.fr</t>
  </si>
  <si>
    <t>Docteur Directeur des programmes at École supérieure d électronique de l Ouest in Angers. Specializing in Electronique. Description: Plus tard</t>
  </si>
  <si>
    <t>Akil</t>
  </si>
  <si>
    <t>mohamed.akil@esiee.fr</t>
  </si>
  <si>
    <t>Docteur Professeur Emérite at ESIEE Paris – LIGM in Paris. Specializing in Technologie de l’information et systèmes embarqués / Transfert de technologie et innovation. Description: Mohamed Akil a obtenu un doctorat d’état ès sciences de l’université Paris VI, institut de programmation en 1985 et un doctorat de 3ème cycle de l’université des Sciences et Technique du Languedoc, Montpellier en 1981. Ses travaux de doctorat d’état ès sciences ont porté sur l’étude et la conception d’une architecture multi-microprocesseurs. M Akil est Professeur Emérite, depuis septembre 2017. Il est membre du laboratoire d’Informatique Gaspard Monge, Unité Mixte CNRS-UMLV-ESIEE UMR8049, Université Paris-Est. En recherche, son domaine de spécialité est l’architecture pour l’imagerie temps réel. Mohamed Akil a publié environ 160 publications scientifiques et dirigé 24 thèses.  Aussi M Akil participe à des contrats de recherche&amp;développement en lien avec des industriels dont SAGEM, NXP et SAGEMCOM.\r\nlien utile :\r\nresearchgate : https://www.researchgate.net/profile/Mohamed-Akil-2</t>
  </si>
  <si>
    <t>Gouné</t>
  </si>
  <si>
    <t>Mohamed.goune@u-bordeaux.fr</t>
  </si>
  <si>
    <t>Docteur/ Professeur Professeur des Universités 1ère Classe at Université de Bordeaux in bordeaux. Specializing in Energie / Matériaux et nanomatériaux. Description: M Gouné est un chercheur dans les domaines de spécialité (Energie, Matériaux et nanomatériaux) son parcours scientifique est marqué par 108 publications entre articles et ouvrages dans des revues internationales à comité de lecture, notons aussi que M Gouné détient 6 brevet. En parallèle M Gouné a participé dans plusieurs programmes Européens et internationaux.\r\nlien utile : \r\nresearchgate : https://www.researchgate.net/profile/Mohamed-Goune</t>
  </si>
  <si>
    <t>Hefnawi</t>
  </si>
  <si>
    <t>Mostafa</t>
  </si>
  <si>
    <t>hefnawi@rmc.ca</t>
  </si>
  <si>
    <t>001 613 888 0453</t>
  </si>
  <si>
    <t>Docteur /P.Eng., Professor Professeur at Royal Military University of Canada in Ontario. Specializing in Technologie de l’information et systèmes embarqués / Transfert de technologie et innovation. Description: M Hefnawi a commencé sa carrière d enseignant en tant qu assistant d enseignement dans le département de génie électrique et informatique de l Université Laval. Tout au long de sa carrière universitaire, M Hefnawi a consacré beaucoup d efforts au développement de la pédagogie pour faire avancer l enseignement de l ingénierie et fournir des mécanismes permettant aux étudiants de développer leur pensée critique et leurs méthodes de résolution de problèmes.\r\nliens utiles \r\nLinkdin : https://www.linkedin.com/in/dr-mostafa-hefnawi-ph-d-p-eng-98935725/\r\nResearchgate : https://www.researchgate.net/profile/Mostafa-Hefnawi</t>
  </si>
  <si>
    <t>ATRIBA</t>
  </si>
  <si>
    <t>Abdelhakim</t>
  </si>
  <si>
    <t>president@uphf.fr</t>
  </si>
  <si>
    <t>Professeur Président at Université Polytechique Haut de France in Valenciennes. Specializing in . Description: Abdelhakim Artiba a été réélu dans ses fonctions de président de l’Université Polytechnique Hauts-de-France (anciennement Université de Valenciennes et du Hainaut-Cambrésis) par le conseil d administration de l université le vendredi 18 octobre 2019. Il est président depuis avril 2016. \r\n\r\nIl était vice-président recherche et études doctorales de l’université depuis 2010.\r\n\r\nEn 1990, il soutient un doctorat en automatique et informatique à l’UVHC et obtient une HDR (habilitation à diriger des recherches), en sciences de l ingénierie informatique, à l’université Claude-Bernard Lyon 1, en 1995.\r\n\r\nProfesseur des universités en informatique, Abdelhakim Artiba a écrit plus de 200 articles et communications dans des revues de premier rang et des conférences internationales spécialisées. En 1993, il a créé le Centre de recherche en gestion industrielle à Mons en Belgique, qu’il a dirigé jusqu’en 2004.\r\n\r\nIl est alors nommé professeur titulaire à l’école de technologie supérieure de Montréal. Il est ensuite professeur des universités à Supméca Paris, où il a exercé des responsabilités à la fois en recherche et en formation. Il rejoint l’UPHF en 2009. Il est le fondateur et le président, depuis 1993, de la conférence bisannuelle IESM (International Conference on Industrial Engineering and Systems Management).</t>
  </si>
  <si>
    <t>BOUTAT</t>
  </si>
  <si>
    <t>Driss</t>
  </si>
  <si>
    <t>driss.boutat@insa-cvl.fr</t>
  </si>
  <si>
    <t>Docteur en mathématique, Automatique non linéaire Directeur du Campus de Bourges INSA CVL chez Institut National des Sciences Appliquées at Institut National des Sciences Appliquées in Bourges. Specializing in Santé / Technologie de l’information et systèmes embarqués. Description: : Driss BOUTAT est professeur titulaire au Centre INSA Val de Loire depuis 2008. Il est un expert international de la théorie des formes normales d observateurs non linéaires et de la conception d observateurs. De 1995 à 1997, le professeur Boutat a fait partie d une équipe de trois personnes qui ont fondé l Ecole Nationale d Ingénieurs de Bourges (ENSIB) spécialisée dans la gestion des risques industriels. De 1997 à 2007, il a été doyen du département de mathématiques de l ENSIB. De 2007 à 2013, il a été le doyen du département de gestion des risques de l ENSIB. De 2013 à 2014, il a également été doyen du département Energie, Risques et Environnement, formation par apprentissage.\r\nLien utile : \r\nlinkedin : https://www.linkedin.com/in/driss-boutat-77833829/</t>
  </si>
  <si>
    <t>El Hami</t>
  </si>
  <si>
    <t>Abdelhak</t>
  </si>
  <si>
    <t>aelhami@insa-rouen.fr</t>
  </si>
  <si>
    <t>Professeur  at Institut national des Sciences appliquées de Rouen in Rouen. Specializing in Mécanique. Description: Plus tard</t>
  </si>
  <si>
    <t>NAJIMI</t>
  </si>
  <si>
    <t>Mustapha</t>
  </si>
  <si>
    <t>mustapha.najimi@uclouvain.be</t>
  </si>
  <si>
    <t>(32) 486 120 520</t>
  </si>
  <si>
    <t>Professeur PhD ,Chercheur Principal at Université catholique de Louvain in Bruxelles. Specializing in Biotechnology Hepatology Cell Biology Human Biology. Description: Mustapha Najimi est docteur en neurosciences (Biochemistry, Cell and Molecular Biology).  Actuellement M Najimi travaille à la Faculté de Médecine de l Université Catholique de Louvain. Mustapha fait des recherches sur les cellules souches et la régénération du foie ainsi, il a dirigé plusieurs projets de recherche dans son domaine de spécialité.\r\nLiens utiles\r\nLinkedin : https://www.linkedin.com/in/mustapha-najimi-3361565/\r\nresearchgate : https://www.researchgate.net/profile/Mustapha-Najimi/research</t>
  </si>
  <si>
    <t>Tazi</t>
  </si>
  <si>
    <t>tazi@hotmail.com</t>
  </si>
  <si>
    <t>Professeur Maître de Conférences Classe Exceptionnelle at Université Toulouse 1 Capitole in Toulouse. Specializing in Santé/Technologie de l’information et systèmes embarqués / Transfert de technologie et innovation. Description: M Tazi est professeur  à l’unversité de toulouse depuis 1987 et professeur assistant en informatique à l’université de Paul. M Tazi est  chercheur principale au laboratoire d’Analyse et d’Architecture des Systèmes (LAAS) – CNRS. Sur le plan recherche et contribution scientifique M tazi a participé dans 105 conférences 15 revues avec comité de lecture  et 16 encadrements de thèse.\r\nLiens Utiles \r\nLinkedin : https://www.linkedin.com/in/said-tazi-8106a95/\r\nresearchgate : https://www.researchgate.net/profile/Said-Tazi-3</t>
  </si>
  <si>
    <t>SOULIMANI</t>
  </si>
  <si>
    <t>rachid.soulimani@univ-lorraine.fr</t>
  </si>
  <si>
    <t>Professeur Professeur des universités at Ministère de l’enseignement supérieur et de  la recherche, Université de Lorraine in Metz. Specializing in Phytochemistry/ Organic Chemistry/ Analytical Chemistry/ Neuroscience. Description: M Soulimani est docteur en toxicologie et pharmacologie des substances naturelles. Dr Soulimani a une solide expérience en termes de gestion de projet, il a piloté et managé 4 programmes français et européens de coopération en formation et développement à savoir : TEMPUS euromaghrébin /  ANR européen  / FEDER/H2020 https://gec2014.sciencesconf.org/  Extrapole\"AME\" (Europe). M soulimani  est membre de plusieurs conseils scientifiques, les suivants :  \r\n• Chargé des relations internationales en Formation et Recherche avec le Maghreb, Collegium \"SANTE\" de l Université de  Lorraine.  \r\n• Animateur des relations internationales en recherche avec le Maghreb, Institut Polytechnique, Université de Lorraine.   * Membre du conseil scientifique de l Université de Metz (2008-2010),  \r\n• Membre du pôle scientifique A2F, Université de Lorraine  \r\n• Membre du conseil scientifique de l’UFR SHA à Metz (2005-2008),  \r\n Monsieur Soulimani est expert  en toxicologie et pharmacologie à l’AFSSAPS et ANSM, Groupe Préclinique, Plantes / Expert-toxicologue à l’ANSES, « groupe alimentation humaine » /  Expert évaluateur à l’ANR « Neurotoxicologie et contaminants environnementaux »  / Expert évaluateur (ANSES) « Risques neurotoxiques des contaminants alimentaires  /  Expert évaluateur (ONSSA) « Risques toxiques des contaminants alimentaires.\r\nUne forte expérience dans l encadrement doctoral avec une trentaine de direction, codirection et cotutelle de thèses de  doctorats d universités.  \r\nPrésident depuis plus de 10 ans de l’Association des Groupes de Recherche sur Environnement, Stress et Santé (AGRESS)  dont les missions sont d assurer des formations continues et des séminaires de sensibilisation ouverts à un large public sur la  santé, l’environnement et la prévention.  \r\nLongue expérience dans la coordination et la gestion technique et scientifique de programmes de recherche  + Une forte connaissance du système universitaire et des institutions de recherche en France (INSERM, CNRS, INRA,  INRIA….)  \r\nUne forte connaissance de l’organisation des institutions bailleurs de fonds pour la recherche française et européenne  (ANR, ANSES, H2020, Europe…)  \r\nActuellement il est Professeur des Universités et animateur de l équipe \"Évaluation et maitrise des risques alimentaires\" , Expert auprès de plusieurs revues scientifiques de références , Président du consortium \"NEURODEVETOX\" , Président du consortium \"Agroressources Fonctionnelle et écodéveloppement durable\"   et  Membre du comité éthique de l expérimentation animale.\r\nLiens utiles : \r\nLinkedin : https://www.linkedin.com/in/rachid-soulimani-1a225172/\r\nResearchgate : https://www.researchgate.net/profile/Rachid-Soulimani</t>
  </si>
  <si>
    <t>Tlidi</t>
  </si>
  <si>
    <t>mtlidi@ulb.ac.be</t>
  </si>
  <si>
    <t>Professeur Directeur de recherche FRS-FNRS / Professeur / Head of the laboratories: Physique des systèmes dynamique at Université Libre de Bruxelles (ULB) in Bruxelles. Specializing in Atomic, Molecular and Optical Physics, Biophysics. Description: Pr. M.Tildi a une solide a contribué dans plusieurs recherche dans son domaine d’activité il a notamment plus de 40 publications dans des revues internationales. Avec une expérience en management en tant que : \r\n-Co-promoter of a European Science foundation project \r\n-Promoter of 1 FNRS research projects \r\n-National coordinator of 3 project with Chile \r\n-Currently coordinating a group with 1 postdocs, +/-4 PhD students  \r\n-Member of qualification commission, Belgian Science Foundation (FNRS)\r\n-Head of the service Physics of Dynamical systems Physics that gathers Plasma  Physics and non-linear Optics groups, ULB, Belgium \r\n-Vice-Head of Physics department, ULB, Belgium \r\n-Head of Physics department, ULB, Belgium \r\n-Faculty commission member\r\nMembre de comité de lecture pour des revues/conférences  Ex : Physical Review Letters, Physical Review A and E, Nature, Optics Letters, Applied Optics, Europhysics Letters, Optics Express, Scientific Reports, Proceedings of  the National Academy of Sciences.\r\nLiens utiles \r\nlinkedin : https://www.linkedin.com/in/mustapha-tlidi-5039468/\r\nresearchgate : https://www.researchgate.net/profile/Mustapha-Tlidi</t>
  </si>
  <si>
    <t>MACHRAOUI</t>
  </si>
  <si>
    <t>machraoui@dmk-online.org</t>
  </si>
  <si>
    <t>Docteur Vice Président du réseau C3M at Hôpital Diakonissenkrankenhaus à Flensburg in Plus tard. Specializing in Cardiologie. Description: Pr. Dr., Pr. h.c. Abderrahman Machraoui \r\n1967 : Etudes de Médecine à Marburg et Heidelberg (Diplôme d’Etat et Doctorat avec mention très bien) \r\net stage d Assistanat Médical. \r\n1974 : Formation de spécialisation en Médecine Interne, Cardiologie et Angiologie à Kassel, \r\nRotenburg/Fulda et à l´Université de la Ruhr Bochum (Allemagne) et en Cardiologie Infantile à \r\nl´Université de Lille (France). - Stages et Entrainement en Cardiologie IntervenOonnelle à Bad \r\nOeynhausen, Berlin, Cansas City, Hamburg, Houston, Miami et Milan. \r\n1984 : Médecin-Chef Adjoint et Chef de la section de Cardiologie Interventionnelle du Service de \r\nCardiologie et Angiologie à l´Hôpital Universitaire Bergmannsheil Bochum. \r\n1989 : Professeur Agrégé après 6 ans de recherches scientifiques et d’enseignement universitaire. \r\n1995 Professeur Titulaire à l´Université de la Ruhr de Bochum après 6 ans supplémentaires de recherches scientifiques et d’enseignement universitaire. \r\n1999 Professeur à l´Université de Schleswig-Holstein, Campus Kiel \r\n1999 - 2013 Médecin Chef du Département de Médecine Interne de l´Hôpital Diakonissenkrankenhaus à Flensburg comportant les sections Cardiologie, Angiologie, Néphrologie, Urgences et Soins Intensifs et \r\nemployant 34 médecins spécialisés, sous-spécialisés ou en formation de spécialisation.\r\nDepuis 1980 Recherches scientifiques cliniques - Prothèses endovasculaires - MaOères de contraste \r\nradiologiques - Cœur pulmonaire et bronchite chronique obstructive - Standards en Médecine Interne \r\net gestion médicale - Adénome autonome de la glande thyroïde - Effets cardiaques de la chimiothérapie et de l’hémodialyse ; \r\nRecherches fondamentales de laboratoires : Protéases, Endotoxine, shunt porto-cave, Interactions foie poumon - Brevet de recherche sur les stents endovasculaires - Consultation et accompagnement \r\nscientifique de produits innovants de tests biologiques (Prédiabète et infarctus du myocarde). \r\nPublications : Plus de 350 publications personnelles ou comme co-auteur - 4 ouvrages d’enseignement \r\nuniversitaire - Contributions comme Co-auteur dans 8 ouvrages de Médecine Interne, Cardiologie, \r\nExpertise Médicale et Soins Intensifs. Peer-Reviews de publications pour différents journaux scientifiques internationaux. \r\nDepuis 2015 - Professeur honoris causa de l Université d Etat de Penza en Russie après 8 ans de cours en bloc, de symposiums en cardiologie et de coopération académique et inter hospitalière. \r\nAdhésion aux Sociétés professionnelle s et d’Associations - Ordre des Médecins de Westphalie-Lippe \r\n(LÄK- WL) - Société Allemande de Cardiologie (DGK) - Groupe de Travail de la Cardiologie \r\nInterventionnelle (AGIK) - Association Professionnelle des Internistes Allemands (BDI) - Société \r\nAllemande d´Angiologie (DGA) - Ligue Allemande d´Hypertensiologie (DHL) - European Society of \r\nCardiology (ESC) - Société des Directeurs des Services de Cardiologie (ALKK) - Chef de Groupe Médecine \r\net Santé du « Réseau des Compétences Germano-Marocain » (DMK e.V.), Munich - Club Rotary Hatngen \r\n- Divers Associations humanitaires allemandes et marocaines. Pr. Machraoui est Vice-Président du Réseau des « Compétences Médicales des Marocains du Monde\" (C3M)</t>
  </si>
  <si>
    <t>ELOUADI</t>
  </si>
  <si>
    <t>Brahim</t>
  </si>
  <si>
    <t>belouadi@univ-lr.fr</t>
  </si>
  <si>
    <t>professeur professeur, PHd at Laboratoire des Sciences de l’Ingénieur pour l’Environnement-  CNRS in La Rochelle. Specializing in Inorganic Chemistry / Materials Chemistry. Description: Pr Elouadi a exercé le métier d enseignant universitaire dans plusieurs établissements en France tel que : \r\n- 1995-2018 : Professeur (Université de La Rochelle), FRANCE\r\n- 1991-1995 : Professeur (Université de Paris Nord), FRANCE\r\n- 1989-1991 : Professeur invité: Lille, Dijon, Bordeaux, Angers &amp; Mulhouse, FRANCE\r\n- 1980-1988 : Professeur de l Enseignement Supérieur, Faculté des Sciences, Rabat, MAROC\r\n- 1985-1986 : Visiting Professor at Oklahoma State University Stillwater, College of Arts and Science, US\r\n- 1976-1980 : Maître de Conférences Faculté des Sciences, Rabat, MAROC.\r\nEn ce qui concerne les activités scientifiques nous citons :\r\n- Editorial Board of the International Journal “Phase Transitions” (1987-1990).\r\n- Editorial Board of the International Journal “International Journal of Pure and Applied Physics” \r\n- Editorial Board of the International Journal “Eurasian Chemico-Technological Journal” \r\n- 2011-2017 Co-creation and Co-organisation of the CFSAM-series (Chinese-French Symposium on Advanced Materials), alternatively organized in China and France: Shenyang-China (2010), Shanghai-China (2011), Bordeaux-France (2013), Beijing-China (2014), La Rochelle-France (2017).\r\n- 2013 : 1st Moroccan-Sino Meeting on Materials and Applications (MoSiMMA-1), March 20-24, 2013, University Mohammed-V(Rabat) &amp; University Sidi Mohamed ben Abdellah (Fes), Morocco\r\n- 1976-Present: co-organisation of about 30 National &amp; International Conferences (Morocco, Japan, Europe, USA, China, Asia, etc.) on Phosphates, Materials for Optics &amp; Electronics, etc.\r\nLiens utiles : \r\nlinkedin : https://www.linkedin.com/in/brahim-elouadi-elouadi-5bab4831/\r\nresearchgate : https://www.researchgate.net/profile/Brahim-Elouadi-2</t>
  </si>
  <si>
    <t>ZHIRI</t>
  </si>
  <si>
    <t>Abdesselam</t>
  </si>
  <si>
    <t>abzhiri@hotmail.com</t>
  </si>
  <si>
    <t>Docteur Directeur de R&amp;D at Groupe INULA in Bruxelles. Specializing in Phyto-aromathérapie et médecine intégrative. Description: Dr. Abdesselam Zhiri cumule plusieurs dizaines d’années d’expériences professionnelles et \r\nacadémiques dans le domaine de la phyto-aromathérapie et des médecines intégratives. \r\nEtant directeur de recherche et développement d’un groupe belge de renommée internationale (INULA \r\nGROUP), il confectionne et coordonne des projets de recherche fondamentale et appliquée dans divers \r\nthématiques de médecines alternatives pour son groupe. Sa nomination par l’Université Libre de \r\nBruxelles comme Collaborateur Scientifique l’habilite de maintenir la dimension académique à côté de \r\nson activité dans des entreprises industrielles. Il continu à travers son poste de chercheur au laboratoire \r\nde biotechnologie de l’ULB à amplifier les collaborations sur des projets belges et internationaux. \r\nSon rôle de l’interface entre les sociétés du groupe (Pranarôm, HerbalGem, Biofloral) et les universités et \r\nles centres de recherche européens lui permet de rester à la pointe des avancées scientifiques du \r\ndomaine. \r\nReconnu à l’étranger, il est souvent disposé à dispenser des cours et des conférences spécifiques dans le \r\ndomaine de plantes médicinales et aromatiques. Il exerce également, depuis une vingtaine d’années, des \r\nactivités d’enseignement et de recherche dans des universités marocaines en collaborations avec de \r\nnombreuses institutions. \r\nSes collaborations avec ses collègues marocains ont porté sur des travaux de recherches spécifiques de \r\ntoxicité, de génotoxicité et de l’anti-génotoxicité des huiles essentielles, sur les activités biologiques de \r\nces dernières et sur leurs natures biochimiques et pharmacologiques. \r\nDr Zhiri est membre du comité de Direction du réseau des Compétences des Marocains du Monde (C3M).</t>
  </si>
  <si>
    <t>BOUALI-BENAZZOUZ</t>
  </si>
  <si>
    <t>Rabia</t>
  </si>
  <si>
    <t>rabia.benazzouz@u-bordeaux.fr</t>
  </si>
  <si>
    <t>Docteur Ingénieur de recherche at Institut des  maladies neurodégénératives - Université de Bordeaux in Bordeaux. Specializing in Neuroscience. Description: Docteure Rabia Bouali-Benazzouz est docteure en neuroscience, elle est ingénieure de recherche et \r\nneurobiologiste à l’université de Bordeaux exerçant son activité de recherche au sein de l’institut des \r\nmaladies neurodégénératives à Bordeaux (IMN). \r\nCette neuroscientifique entame des études de biologie à l’université Abdelmalek Essaadi de Tétouan puis elle rejoint la France, grâce à une bourse d’étude du gouvernement marocain pour intégrer l’université Victor Segalen à Bordeaux. Après un doctorat de Neuroscience et Pharmacologie, elle poursuit son parcours universitaire par un post-doc à Grenoble dans le laboratoire du Pr Alim Louis Benabid qui l’a conduit à travailler sur des troubles neurologiques, la thérapie génique des tumeurs cérébrales et la maladie de \r\nParkinson. \r\nDepuis son retour à Bordeaux en 2001, elle s’intéresse aux mécanismes de contrôle de la douleur dans \r\ndifférents contextes physiopathologiques tels que les désordres émotionnels (TDH) et la maladie de \r\nparkinson... Elle a étudié ainsi les mécanismes responsables du dysfonctionnement des circuits cérébraux qui sous-tendent la douleur. Son objectif est de développer des thérapeutiques pour lutter contre les douleurs chroniques dans la maladie de Parkinson. Elle a à son effectif une quarantaine de publications scientifiques et elle est co-inventeur d’un brevet en 2021. \r\nA côté de cette activité de recherche, elle enseigne dans le Master de Neurobiologie FOAD à l’université de bordeaux et elle a contribué activement au Master international (EMN) Euro-méditerranéen de \r\nNeurosciences et Biotechnologies, elle encadre ainsi tous les ans des étudiants de Master II. Ainsi, son activité à l’international lui a permis de développer de nombreuses collaborations scientifiques avec l’université d’Alexandrie et des universités marocaines (Marrakech, Rabat, Tétouan et Larache). \r\nMme Bouali-Benazzouz est une experte dans l’évaluation des demandes de projets de recherche au sein du comité d’éthique, les demandes d’agréments auprès du Haut conseil des Biotechnologies pour les OGM et celles de l’obtention des médicaments psychotropes et stupéfiants auprès de l’Agence nationale de sécurité sanitaire de l’alimentation, de l’environnement et du travail (ANSES). Elle a assuré plusieurs responsabilités : membre élue du comité de direction de l’institut, responsable de la cellule communication, lab manager et formatrice en Hygiène et Sécurité... Actuellement, elle est membre élue du comité exécutif et du conseil de l’institut et membre élue du département de Bordeaux Neurocampus. \r\nTout au long de son parcours, Mme Bouali-Benazzouz n’aura de cesse de vouloir concilier son travail de \r\nchercheure et son rôle de médiatrice scientifique afin de transmettre ses connaissances au grand public. A Bordeaux, elle anime et intervient dans les établissements scolaires de la région et au sein des associations de malades lors d’évènements nationaux (fête de la science, semaine du cerveau, journées ARSEP, déclics…). \r\nAu Maroc, elle a co-fondé le réseau Franco-Marocain Inserm-jeunes qui rassemble des centaines de lycéens autour des thématiques des neurosciences, le 1er Réseau INSERM-Jeunes en Afrique (Tanger). Experte en vulgarisation scientifique, cette double casquette l’amène à devenir un des piliers de la cellule communication de l’institut et référente auprès des établissements scolaires menant ainsi des projets de formation et d’enseignement en France et au Maroc. Elle est engagée dans plusieurs associations à but non lucratif : membre fondatrice et présidente de l’association AMANE 33 (Lauréate de la fondation EDF en 2015), trésorière et responsable communication scientifique de «la maison du cerveau» et présidente d’honneur de l’Université pour tous de la ville de Ksar El Kébir. \r\nElle est activement engagée dans des activités éducatives en faveur des jeunes, plus particulièrement, des milieux défavorisés des deux pays. Mme Bouali-Benazzouz a reçu, en 2018, les honneurs de la ville de Ksar El Kébir et du ministère chargé des Marocains résidants à l’étranger. \r\nDocteure Bouali-Benazzouz Rabia est membre du comité de Direction du réseau des Compétences des \r\nMarocains du Monde (C3M)</t>
  </si>
  <si>
    <t>BENAZZOUZ</t>
  </si>
  <si>
    <t>Abdelhamid</t>
  </si>
  <si>
    <t>abdelhamid.benazzouz@u-bordeaux.fr</t>
  </si>
  <si>
    <t>Docteur Directeur de recherche at Inserm in Bordeaux. Specializing in Neurobiologie. Description: Docteur Abdelhamid Benazzouz dirige l’équipe \"Monoamines, douleur &amp; Parkinson\" à l’Institut \r\ndes Maladies Neurodégénératives à l’Université de Bordeaux. \r\nPour ses travaux de recherche innovants, il a obtenu plusieurs distinctions prestigieuses : le Prix de la \r\nFondation France Parkinson en 1992, le Prix de l’Académie de Médecine en 2003, le Prix de l’Académie \r\ndes Sciences en 2007, la Médaille et Titre de Paul Harris Fellow de la Fondation Rotary du Rotary \r\nInternational en 2008, la Médaille de la ville de Bordeaux en 2009, la distinction d Excellence \r\nScientifique de l Inserm en 2010, ainsi que les honneurs du ministère de la santé et le ministère des \r\nmarocains résidants à l’étranger en 2018. \r\nAbdelhamid Benazzouz a réalisé ses études supérieures à la Faculté des Sciences de Tétouan (Université Abdelmalek Essaadi) et il est parti à Bordeaux où il a obtenu son DEA puis son Doctorat en \r\nNeurosciences et Pharmacologie à l’Université de Bordeaux en 1993. \r\nAprès l’obtention du diplôme d’habilitation à diriger les recherches (HDR) en 1996, il a été recruté en \r\ntant que chercheur à l’Inserm en 1998 et promu Directeur de Recherche en 2005. En 2011, il a participé \r\nà la création de l’Institut des Maladies Neurodégénératives à l’Université de Bordeaux où il dirige son \r\néquipe de Recherche. \r\nAu cours de sa formation doctorale, il a été le premier à développer une nouvelle approche \r\nthérapeutique de la maladie de Parkinson, la Stimulation Cérébrale Profonde du noyau sous_x0002_thalamique chez le singe modèle de la maladie de Parkinson. Après le succès obtenu chez l’animal, A. \r\nBenazzouz a proposé et participé au transfert de cette thérapie neurochirurgicale aux patients \r\nparkinsoniens à Grenoble avec le Pr A.L. Benabid et le Pr. P. Pollak. Le rôle du Dr. Benazzouz est \r\nprimordial pendant l’intervention chirurgicale du patient puisque c’est sur lui que repose l’identification par électrophysiologie de la cible, étape essentielle à la mise en place des électrodes définitives. Après \r\ncette première mondiale à Grenoble, cette approche a depuis vu le jour dans les services de \r\nNeurochirurgie des CHU d’autres villes françaises, européennes puis américaines. Il a aussi contribué à \r\nson transfert au Maroc, au CHU Ibn Rochd de Casablanca en 2007, ensuite au CHU de Rabat en 2009, \r\nFès en 2011 et Marrakech en 2017. \r\nSa contribution au pays ne s’arrête pas là puisqu’il a été co-fondateur d’un Groupement de Recherche \r\nInternational (GDRI) franco-marocain (2008-2015) qui a permis à une vingtaine de doctorants marocains d’intégrer des laboratoires français. Il a dirigé ou co-dirigé des thèses de 8 étudiants marocains. \r\nLa carrière scientifique d’Abdelhamid Benazzouz est très riche en publications scientifiques. Il a à son \r\neffectif plus de 130 articles (&gt;20.000 citations, h index : 60). Il assure de nombreuses responsabilités \r\nnationales et internationales. \r\nIl est membre élu au Comité National du CNRS depuis 2012, Co-fondateur et trésorier de la Société \r\nMéditerranéenne des Neurosciences (2009-2015), membre du conseil scientifique et trésorier de la \r\nSociété des Neurosciences Française (2012-2015), Co-fondateur et Président de la \"Deep Brain \r\nStimulation Society\" depuis 2021. \r\nPr. Benazzouz est membre du Comité de Direction du Réseau des Compétences Médicales Marocaines \r\ndu Monde (C3M).</t>
  </si>
  <si>
    <t>MEZIANE-DAMNEE</t>
  </si>
  <si>
    <t>Souad</t>
  </si>
  <si>
    <t>souad.damnee@gmail.com</t>
  </si>
  <si>
    <t>Docteur  at Hôpital Broca in Paris. Specializing in Psychologue, neuropsychologue. Description: Mme Souad Meziane-Damnée Psychologue, neuropsychologue, diplômée des universités \r\nparisiennes. Plusieurs spécialités (Thérapie cognitive et comportementale, Thérapie de groupe, prise en \r\ncharge mère-enfant et évaluation cognitive de l’adulte), plus de 22 ans d’expérience en gériatrie et le \r\nmonde humanitaire (Gériatrie aigue, Moyen et long séjour – Hôpital de Jour-Équipe Mobile Gériatrique \r\nExterne (en EHPAD) et associations diverses. \r\nNominée pour les trophées de l’Assistance Publique des Hôpitaux de Paris pour son projet novateur \r\n« Café Multimédia » (Mars 2017); Médaillée du Ministère de la jeunesse, des sports et de l’engagement \r\nassociatif (Décembre 2017); Co-créatrice du programme psycho-éducatif « Ehpad Aidant : Quelle est ma place ». Projet reconnu comme novateur par ARS Ile de France (2016), 1er Prix de Médéric Alzheimer 2019 et Prix des femmes Leaders MRE Academy 2021. \r\nMembre de l’équipe de recherche du Broca living Lad depuis 2011, elle a porté plusieurs projets allant de \r\nl’évaluation des besoins du terrain, à la création de l’outils et son implantation. Le but étant toujours un \r\nrapprochement de la recherche des besoins réels du terrain. Elle participe en tant qu’experte du terrain \r\nqui met son savoir-faire au service de la recherche. \r\nDoctorante à l’école doctorale 261-3CH « Cognition, Comportements, Conduites Humaines » dans la \r\ndiscipline « Sciences Humaines et Sociales », Université Paris Descartes. \r\nElle exerce également une activité de formatrice de plus de 300 heures par an dans le cadre des \r\nformations du CHU dans les D U ainsi que pour des formations diplômantes auprès des soignants avec \r\ndes centres de formation. Co-auteur de 10 articles dont 2 en 1er auteur et de 2 livres. Nombreuses \r\ncommunications dans des congrès dont posters et orale (deux fois : prix du 1er poster). Membre de \r\nplusieurs comités éthiques et scientifiques. Mme Meziane-Damnée est membre du comité de Direction \r\ndu réseau des Compétences des Marocains du Monde (C3M).</t>
  </si>
  <si>
    <t>ASSOU</t>
  </si>
  <si>
    <t>said.assou@inserm.fr</t>
  </si>
  <si>
    <t>Docteur  at Université de Montpellier in Montpellier. Specializing in Médecine Régénératrice et de Biothérapies. Description: Dr Said ASSOU est Docteur en Sciences et titulaire d’une Habilitation à Diriger des Recherches (HDR) \r\nà l’université de Montpellier. \r\nSa recherche, à l’Institut de Recherche de Médecine Régénératrice et de Biothérapies (IRMB), porte sur \r\nles cellules souches pluripotentes reprogrammées humaines (iPS), leur intégrité génétique, et leur \r\npotentiel de différenciation pulmonaire en vue d’une thérapie cellulaire. \r\nIl a la charge du management opérationnel du groupe « Instabilité génétique des cellules pluripotentes » \r\nà l’unité INSERM U1183 et dirige actuellement 2 thèses. Il a publié plus de 76 articles dans des revues \r\ninternationales à comité de lecture, (H-factor 33) et auteur de deux livres. Il enseigne la biologie des \r\ncellules souches et les techniques d’analyses du séquençage à haut débit aux universités de Montpellier, \r\nFranche-Comté, Brest et Paris. Ses travaux de recherche ont abouti à une dizaine de brevets. \r\nIl est co-fondateur de la startup (Stem Genomics) et lauréat du prix de l’innovation en Biologie-Santé \r\n« Montpellier Université d’Excellence ». Membre de diverses sociétés savantes (American Society for \r\nReproductive Medicine (ASRM), French Society for Stem Cell Research (FSSCR)) et expert pour plusieurs \r\njournaux scientifiques. Il est régulièrement invité à présenter ses travaux lors de rencontres \r\ninternationales. \r\nIl est membre du Comité de Direction du Réseau des Compétences des Marocains du monde (C3M).</t>
  </si>
  <si>
    <t>ZAHOUANI</t>
  </si>
  <si>
    <t>Abdelhadi</t>
  </si>
  <si>
    <t>zahouani63@gmail.com</t>
  </si>
  <si>
    <t>Docteur Directeur Médical &amp; Scientifique at Evolina Health Group in Paris. Specializing in nutrition clinique et Pharmacologue. Description: Dr Abdelhadi Zahouani est Docteur en nutrition clinique (CHU Bichat Claude Bernard Paris 7) et \r\nPharmacologue (Pharma.D, CHU Lariboisière Paris 7). Il est titulaire d’une dizaine de diplômes universitaires (DU) \r\net capacité en nutrition et en pharmacologie clinique. \r\nIl était pendant 20 ans responsable des affaires médicales et scientifiques dans différents laboratoires \r\npharmaceutiques et d agro-industries Européens en France, Espagne, Belgique et en Suisse. Il est inventeur de 4 \r\nbrevets innovants en nutrition clinique exploités par des firmes Européennes en agro-industries et dont le dernier \r\nsur l’inflammation de bas grade et l’obésité est commercialisé actuellement dans 18 pays. \r\nIl a aussi inventé l’année dernière un nouveau brevet exploité dans le domaine de la nutrition clinique pour la prise \r\nen charge des sujets âgés au stade prodromale de la maladie d’Alzheimer.Il était récompensé par plusieurs prix et \r\ndécorations pour ses travaux de recherche et ses découvertes dont le comité Français de coordination et des \r\nrecherches sur le cholestérol (ARCOL) en France pour ses travaux sur les lipoprotéines surtout la mise en place de \r\nla mesure de la protéine de transfert de cholestérol estérifié (CETP) et aussi par la Fondation Japonaise Mitsuyochi \r\nNomura pour ses recherches sur la nutrition et cancer. Il est auteur de plusieurs articles dans des revues \r\ninternationales dans le domaine de la nutrition et rédacteur en chef des revues médicales de laboratoires \r\npharmaceutiques. \r\nMaître de conférences aux universités (DU Nutrition au CHU Bichat, Paris, CHU à Rennes et en Masters de Nutrition \r\net neurocognition). Il est acteur actif et membre de plusieurs sociétés savantes en nutrition à l échelle internationale \r\n(IASO, SFN, ALFEDIAM, ...). \r\nActuellement, Président Fondateur d’Evolina Health Group qui est une startup en région parisienne spécialisée dans \r\nl’innovation dans le domaine de la nutrition clinique et de la santé. Evolina Health Group exploite son dernier brevet \r\nsur la prise en charge des sujets âgés dénutris ou risque de l’être au stade précoce de la maladie d’Alzheimer. \r\nDr Zahouani est membre du comité de Direction du réseau des Compétences des Marocains du Monde (C3M) dans \r\nle comité de valorisation de la recherche médicale et l’entreprenariat à l’international.</t>
  </si>
  <si>
    <t>ALAMI</t>
  </si>
  <si>
    <t>Mohcine</t>
  </si>
  <si>
    <t>mo.alami@hotmail.com</t>
  </si>
  <si>
    <t>Docteur Senior Director of Global Medical Safety at I-Mab Biopharma in Plus tard. Specializing in clinical research physician. Description: Dr Mohcine Alami is a clinical research physician with over 20 years’ experience in Drug \r\nSafety/Pharmacovigilance and Medical Affairs in multiple therapeutic areas. \r\nCurrently, he is Director of Global Medical Safety at the I-Mab Biopharma US office. As the head of Medical Safety, Dr. Alami provides leadership and expertise essential in directing I-Mab’s global clinical safety and Pharmacovigilance surveillance activities required at all stages of products life cycle particularly products to treat diseases with significant unmet medical needs such as cancers and autoimmune disorders. \r\nPrior to joining I-Mab Biopharma, Dr. Alami was the head of Medical Safety at the Population Council, where he was a key member of the leadership team overseeing the development and successful marketing \r\nauthorization of the first one-year Contraceptive Vaginal System fully under the woman’s control \r\nAnnovera™ in the USA. \r\nDr. Alami also directed safety monitoring of several NIH, Gate Foundation, USAID and pharmaceutical_x0002_sponsored clinical trials in HIV and reproductive health leading to the inclusion of Progesterone Vaginal Ring for post-partum contraception in the WHO’s 19th Model List of Essential Medicines and its successful \r\nmarketing authorization in several countries in Africa and Latin America.</t>
  </si>
  <si>
    <t>AMRAOUI</t>
  </si>
  <si>
    <t>Jibba</t>
  </si>
  <si>
    <t>jibba.amraoui@gmail.com</t>
  </si>
  <si>
    <t>Docteur  at  in Nimes. Specializing in Anesthésiste - Réanimatrice. Description: Dr. Jibba Amraoui, née à Figuig, elle quitte le Maroc pour la France, à l’âge de 10 ans en 1974. \r\no Études de médecine : Université de Médecine St-Antoine Paris (Pierre et Marie Curie Paris 6) \r\no Prix de Thèse (Faculté Henri-Mondor) et Lauréate de Faculté en 1995. \r\no Diplômée d’études spécialisées en Anesthésiologie-Réanimation 2003 : Faculté de Médecine de \r\nMontpellier-Nîmes \r\no Praticienne d’anesthésie-Réanimation depuis de nombreuses années : Paris, Montpellier, Nîmes \r\no Enseignante à l’école d’infirmière anesthésistes. \r\no 2020, était l’année de mobilité en recherches à l’université de Montréal / Canada. \r\no Praticienne hospitalière à temps plein en Anesthésie-Réanimation au centre Régional d’oncologie \r\nde Montpellier (ICM) depuis 2012. \r\nMédecin réfèrente du centre sur : ? la réhabilitation améliorée après chirurgie dans le cadre de l’oncologie (ERAS programme) ? La communication dans le soin : hypnose médicale, communication thérapeutique, \r\ncommunication non violente ? Recherche clinique : coordination et mise ne place de plusieurs projets en tant que principale \r\ninvestigatrice</t>
  </si>
  <si>
    <t>AYOUB</t>
  </si>
  <si>
    <t>Jean</t>
  </si>
  <si>
    <t>jean.ayoub@univ-tours.fr</t>
  </si>
  <si>
    <t>Docteur  at University Hospital of Tours in Tours. Specializing in Ultrasound and Doppler. Description: Dr Jean AYOUB, Doctor in Medicine June 1987, National Diploma in Ultrasound and Doppler \r\n(Montpellier I, 1991). M.Sc in Biology and Medicine (Montpellier I, 1992). Post graduate diploma (DEA) : \r\n(Montpellier I University June1992). First prize for thesis given by SFAUMB, Paris March 1993 (French \r\nsociety of ultrasound in medicine and biology). Society for Vascular Ultrasound Awards: - 2010 Excellence \r\nin Scientific Poster Presentation Award, SVU Annual Conference June 2010 Boston, USA. - 2012 Excellence \r\nin poster Presentation Award, SVU Annual Conference, June 2012 National Harbor, MD, USA. \r\nPhD, human physiology (Montpellier I University November 1997). National University Qualification \r\n(2000) : in section 66 (Physiology, n° 00266095912), section 39 (physiochemistry and pharmaceutic \r\ntechnology, n° 00239095912), and section 74 (Medicine and Sport Sciences, n° 00274095912). \r\nPositions held: At present: University Hospital Specialist PH, referring doctor. Permanent Contract. \r\nUniversity Hospital of Tours- France. Former Senior Lecturer (2000 – 2001) : Assistant Professor in \r\nPhysiology, Rennes France. Former University Hospital Assistant (Montpellier University 1995-99). Status \r\nand Research (2003/ 01) Jean AYOUB, MD; PhD University Hospital – Tours. France \r\nMember of scientific society: senior member of AIUM (American Institute of Ultrasound in Medicine). \r\nSFR (French Soceity of Radiology, stopped in 2008). AFEF (Association Française d’étude du Foie). SVU \r\n(society for vascular ultrasound, stopped in 2017). Associate Editor and member of Editorial Advisory \r\nBoard, of Journal of Ultrasound in Medicine (JUM), reviewer for this journal and others. 6- Member of \r\nINSERM (Institut National de la Santé et de la Recherche Médicale, is the French National Institute of \r\nHealth and Medical Research). Senior Researcher, MD, PhD Inserm UMR 1253 iBrain, “Ultrasound System \r\nTeam” | Université de Tours</t>
  </si>
  <si>
    <t>BOUATTANE</t>
  </si>
  <si>
    <t>El Mostafa</t>
  </si>
  <si>
    <t>mostafabouattane@montfort.on.ca</t>
  </si>
  <si>
    <t>Docteur Director of Performance and Privacy at Montfort Academic Hospital in Montréal. Specializing in Healthcare services, clinical research, and healthcare technology. Description: Dr El Mostafa Bouattane received his Medical Doctor degree (MD) General Practice in Morocco \r\nin 1994 at the University, Mohammed V (Rabat), and received his MBA from Ottawa University, Canada \r\nin 2000.\r\n He is currently a Director of Performance and Privacy at the Montfort Academic Hospital and a \r\nResearcher at Institut du Savoir Montfort in Ottawa. \r\nPrior to this role, he occupied different management and leadership roles in different Hospitals, as well \r\nas at the Ministry of Health and Long Term Care of Ontario, Canada. \r\nDr. Bouattane is also a lecturer at the Faculty of Medicine in Ottawa in the areas of research and \r\nhealthcare quality improvement, and member of the Medical Council of Canada and other Medical and \r\nResearch Communities. \r\nHis major research interest includes Healthcare services, clinical research, and healthcare technology. He is the author of more than 10 articles in different scientific journals and proceed.</t>
  </si>
  <si>
    <t>DIHAZI</t>
  </si>
  <si>
    <t>Hassan</t>
  </si>
  <si>
    <t>dihazi@med.uni-goettingen.de</t>
  </si>
  <si>
    <t>Docteur Professeur at University Medical Center  Göttingen in Göttingen. Specializing in Molecular Medicine. Description: Prof. Dr. Hassan Dihazi is professor in Molecular Medicine at the Clinic for Nephrology and \r\nRheumatology, University Medical Center Göttingen, Germany. \r\nHe holds a PhD in Biochemistry from the Institute of Biochemistry at the University of Leipzig Germany \r\nand did Postdoctoral training at the same university and at the University Medical Center Göttingen. He \r\nachieved in 2008 his habilitation in experimental medicine at the University Medical Center Göttingen \r\nand was nominated in 2011 to professor for molecular Medicine at the same university. \r\nHe was honored by the American Association for Clinical Chemistry (AACC) award for \"Outstanding \r\nContribution\" for the best work published in 2007 in the International Journal “Clinical Chemistry. He was nominated since 2011 to Visiting Professor at the University of Nis Serbia. \r\nHe is since 2014 Member of the scientific board of Avicenna Studienwerk and he is former vice president of the German Moroccan Competence Network (DMK) and leader of research and education Working group in DMK. Prof Dihazi is cofounder, member, and spokesman of the “Göttingen Proteomic Forum (GFP)”. He supervised 8 PhD theses, over 20 MD theses, over 15 Master and Bachelor theses and \r\npublished over 100 original papers. He is editor in “Cells”, in “Proteomics Clinical Applications” and active \r\nreviewer in over 20 international journals. \r\nCurrently, he is director of the Clinical Proteomics and Mass spectrometry imaging laboratories, and the \r\nhead of the research group targeting the development of new diagnostic and therapeutic strategies for \r\nkidney diseases. He is Curriculum Coordinator for the \"Molecular medicine\" Bachelor s and Master \r\nprogram.</t>
  </si>
  <si>
    <t>El MAOUHOUB</t>
  </si>
  <si>
    <t>Abderrahim</t>
  </si>
  <si>
    <t>maouhou68@yahoo.de</t>
  </si>
  <si>
    <t>Docteur National Lead Senior Clinical Research Associate at  in Berlin. Specializing in Ingénieur biologiste. Description: Dr. Abderrahim El Maouhoub est né á rabat là où il a fait ses études en biologie au sein de la faculté \r\nde science. \r\nEn 1995, il est parti en Allemagne pour continuer ses études universitaires en ingénierie biotechnologique à l´université technique de Berlin. Ensuite, il a réalisé une thèse sur la caractérisation des cellules souches fœtales hépatiques et leurs applications thérapeutiques. Il a aussi participé à la conception du foie \r\nextracorporelle en utilisant des cellules hépatiques adultes. Après l´obtention du diplôme d´ingénieur, il a \r\nparticipé à un projet de recherche, au centre hospitalier universitaire de Goettingen, concernant le \r\ndéveloppement embryonnaire du foie et la caractérisation des cellules souches hémopoétiques et \r\nmésenchymateuses prélevés dans le foie fœtal et dans la moelle osseuse. \r\nIl a été chercheur postdoctoral dans le centre hospitalier universitaire de Rostock où il a travaillé sur \r\nl´ingénierie tissulaire de l´os. Il a ainsi prélevé les cellules souches mésenchymateuses du tissu adipeux et développé le procédé de leur différenciation vers des cellules osseuses (Ostéocyte) dans un matériel \r\nbiologique. Après cette solide formation en recherche fondamentale, il s’est ensuite réorienté vers la \r\nrecherche clinique. Il a été Conseiller Scientifique Médical (Scientific Medical Officer) dans un centre de \r\nthérapie cellulaire, où il s´est occupé notamment des publications et les « case report» sur l´application \r\nthérapeutique des cellules souches et plus particulièrement les cellules souches adultes. Il a aussi participé à la conception des protocoles des essais cliniques. \r\nAbderrahim El Maouhoub travaille depuis 12 ans dans la gestion opérationnelle des essais cliniques dans plusieurs laboratoires pharmaceutiques et il est engagé dans des conférences sur « Clinical Site \r\nManagement» et «les recherches cliniques pédiatriques».</t>
  </si>
  <si>
    <t>ELOUAHABI</t>
  </si>
  <si>
    <t>Abdelatif</t>
  </si>
  <si>
    <t>abdelatif.elouahabi@invivo-group.com</t>
  </si>
  <si>
    <t>Docteur R&amp;D Director, at Preclinical department at Baxter R&amp;D Europe in Bruxelles. Specializing in Pharmacien. Description: Dr. Abdelatif Elouahabi is an R&amp;D director with 16-years (bio)pharmaceutical industry experience \r\n(2005- now). He has been heading the Preclinical department at Baxter R&amp;D Europe from March 2019 up to now. \r\nPreviously, he had been occupying the position of R&amp;D Director at GlaxoSmithKline Biologicals from 2005 to 2016 and heading the department of adjuvant technologies from 2005 to 2011. At GSK, he played a \r\nmajor role in discovering and developing innovative vaccine’s proof of concept for chronic viral diseases \r\nand cancer as well as mucosal vaccines. \r\nHe has led major collaborative R&amp;D alliances within an international environment (up to $20M and about 60 people over Europe and US) and proved efficient at building business cases, managing project \r\nmilestones, budget as well as arising intellectual property. His major contribution to the vaccine field \r\nconsisted in capitalizing on novel platform technologies (nanoparticles, live vectors, mRNA/DNA, arrays \r\nof small molecules) for setting up new vaccine concepts. Currently, Abdelatif is responsible, at Baxter, for preclinical development (pharmacology, pharmacokinetics and toxicology) of parenteral nutrition \r\ntherapies and supporting clinical trials (including biomarkers and correlates of efficacy) up to registration. \r\nHe is also contributing to CMC (formulation, process and analyticals). \r\nIn his academic career, Abdelatif provided major contributions in the field of gene transfer and \r\nexpression, for gene therapy- &amp; vaccination- applications, through about 10-years of research (1993- \r\n2004). He has authored/co-authored 20 publications in hight impact factor peer-reviewed journals (total citations of about 1800)</t>
  </si>
  <si>
    <t>LEGROURI</t>
  </si>
  <si>
    <t>legrouri@gmail.com</t>
  </si>
  <si>
    <t>Professeur de l enseignement supérieur Prévôt et Vice-Président des Affaires Académiques at Université Internationale de Grand-Bassam in Grand Bassam. Specializing in Sciences des matériaux. Description: Ahmed Legrouri est Provost et Vice-Président des Affaires Académiques à l’Université Internationale de Grand-Bassam, Côte d’Ivoire, depuis janvier 2015. Il est titulaire d un PhD de l Université de Glasgow, Grande Bretagne, d un Doctorat de 3ème Cycle de l Institut National Polytechnique de Toulouse, France, et d’une Licence ès-Sciences Physiques de l Université Mohamed V de Rabat, Maroc. \r\nIl a servi en tant que Maître Assistant, Maître de Conférences et Professeur de l’Enseignement Supérieur à l Université Cadi Ayyad de Marrakech, Maroc, entre 1982 et 2015. En 1994, il a rejoint l’Université Al Akhawayn d’Ifrane, Maroc, nouvellement créée sur le modèle américain, en tant que Professeur. Quatre ans plus tard, il est devenu Vice Doyen et puis Doyen de l’Ecole des Sciences et d’Ingénierie et ensuite Vice-Président des Affaires Académiques.\r\nIl a fondé des groupes de recherche qui ont reçu des financements externes pour travailler sur des projets régionaux dans les domaines de la purification et la gestion de l eau, les matériaux lamellaires, les biomatériaux, la valorisation des ressources naturelles et l’éducation. Il a supervisé plusieurs thèses de doctorat et publié plus de quatre-vingt articles dans des livres, des revues et des actes de congrès. Il a également été conférencier invité à de nombreux congrès et à des institutions à l’échelle internationale. \r\nProf. Legrouri a développé une expérience dans le domaine de l’assurance qualité dans l’enseignement supérieur et a contribué à la production et la mise en œuvre de plans stratégiques et de systèmes d’accréditation internationale de ses universités. Il a contribué en tant qu’expert auprès de l UNESCO sur l éducation pour le développement durable, les Nations Unis sur la gestion intégrée des ressources en eau et la CEDEAO sur l harmonisation des diplômes et des certificats.\r\nIl est membre de plusieurs comités scientifiques et conseils d’institutions internationales. Il a reçu des bourses de mérite, telles que celles du British Council (Grande Bretagne), du Fulbright (États-Unis), de la DAAD (Allemagne) et du TWAS (Italie) … Il parle quatre langues : l’arabe, le français, l’anglais et l’allemand.</t>
  </si>
  <si>
    <t>EL OUAHABI</t>
  </si>
  <si>
    <t>Safoua</t>
  </si>
  <si>
    <t>safoua.elouahabi@bayer.com</t>
  </si>
  <si>
    <t>Docteur Project Manager Pharmaceutical Drug Delivery at Bayer in Basel. Specializing in management de la santé. Description: Safoua El Ouahabi is a Moroccan, scientist and entrepreneur born in France and living currently in \r\nSwitzerland in Basel. She’ s a strategic senior leader with proven ability to create new partnerships and \r\nexecute innovative, sustainable initiatives in global and local organizations with global healthcare impact. \r\nDiverse global project development experience in the supply and manufacturing of drugs and healthcare \r\nproducts. She‘s currently working for Bayer Pharmaceuticals as Senior Global Quality manager in Basel, \r\nhandling chemistry manufacturing and controls programs. \r\nSenior Quality expert in pharmaceutical CMC operations for Biotech and in the drug lifecycle \r\nmanagement. \r\nPassionate about digital transformation by making healthcare better via technology. She founded in \r\n2021 Labker a digital healthcare startup. She’ s developing a knowledge management system for senior \r\npharmaceutical industry professionals as well as an e-learning program for students and juniors. \r\nShe’s leading a Public Health Initiative “The Baby Scale Initiative”, a project aimed at improving infant \r\nand maternal health in sub-Saharan Africa, in LATAM and APAC through distribution of mechanical scales for neonatal care as well as the drug administration training of local health workers.</t>
  </si>
  <si>
    <t>Ait Barka</t>
  </si>
  <si>
    <t>Essaid</t>
  </si>
  <si>
    <t>Ea.barka@univ-reims.fr</t>
  </si>
  <si>
    <t>Professeur Vice-Président délégué aux Relations Internationales at Université Reims Champagne-Ardenne in Reims. Specializing in Biologie végétal. Description: I am professor of Plant Physiology at the University of Reims. I studied the Plant Biology at the Cady Ayad University in Marrakech (1988) and got his PhD from Reims University (1993), on the plant reaction to low temperatures stress. As a postdoc at Laval University (Canada) and Penn State University (USA), I worked as research professor at NSAC (Nova Scotia, Canada). Interested in the interactions between plants and pathogenic/non-pathogenic microorganisms, my current research is directed towards basic and applied aspects of using beneficial microorganisms as microbial inoculants to promote plant growth and provide biological resistance against plant biotic and abiotic stresses. \r\nMy current investigation aims to understand the molecular mechanisms of cross-talk between plant defense signal transduction pathways and the beneficial microorganisms. I have many partnerships with the private and public sectors and I am co-inventor of two patents in the field of biocontrol.</t>
  </si>
  <si>
    <t>Soussi Gounni</t>
  </si>
  <si>
    <t>Abdelilah</t>
  </si>
  <si>
    <t>abdel.gounni@umanitoba.ca</t>
  </si>
  <si>
    <t>Docteur Professeur at University of Manibota in Winnipeg. Specializing in Immunology. Description: Dr. Abdelilah S. Gounni, is currently a Professor of Immunology at the Max Rady College of Medicine, University of Manitoba and a scientist at the Children Hospital Research Institute of Manitoba.Dr. Gounni research interests include the mechanisms of airways diseases and pathways regulating structural and inflammatory cell recruitment, activation and survival Over the years, his work has focused on the role of high-affinity IgE receptor (FceRI), cytoki</t>
  </si>
  <si>
    <t>El Mallouki</t>
  </si>
  <si>
    <t>Habib</t>
  </si>
  <si>
    <t>habib.elmallouki@gmail.com</t>
  </si>
  <si>
    <t>Professeur Doyen at Université Osnabrick in Osnabrück. Specializing in . Description: Habib El Mallouki est professeur de littérature islamique et d’études arabes à l’Institut de théologie islamique (IIT) de l’Université d’Osnabrück depuis 2015. Après un cursus scientifique en Allemagne, il étudie la théologie islamique et la linguistique arabe à partir de 2002. De 2008 à 2015, il a travaillé comme enseignant. De 2009 à 2012, il a obtenu son doctorat en études islamiques de la Rheinische Friedrich-Wilhelms-Universität Bonn. Il a terminé avec succès sa thèse de doctorat sur le thème « Pensée rationnelle dans la littérature islamique: Al-maqa?id comme paradigme de pensée herméneutique système ». Ses recherches à l’Institut de théologie islamique comprennent à la fois des approches linguistiques et théologiques des principales sources islamiques ainsi que leur contextualisation actuelle. En particulier, l’examen scientifique et critique du maqasid en tant que concept de la théologie islamique moderne représente un intérêt de recherche central.</t>
  </si>
  <si>
    <t>Hibaoui</t>
  </si>
  <si>
    <t>Abdelmalek</t>
  </si>
  <si>
    <t>hibaoui@web.de</t>
  </si>
  <si>
    <t>Docteur Professeur at  in Stuttgart. Specializing in Etudes Islamiques. Description: Plus tard</t>
  </si>
  <si>
    <t>ERCHIQUI</t>
  </si>
  <si>
    <t>Fouad</t>
  </si>
  <si>
    <t>fouad.erchiqui@uqat.ca</t>
  </si>
  <si>
    <t>001-819-235-1921</t>
  </si>
  <si>
    <t>PhD/Professeur titulaire Directeur du doctorat en ingénierie at Ecole de Génie/ Université du Québec en Abitibi-Temiscamingue in Rouyn-Noranda, Québec. Specializing in Bio-matériaux/ Traitement phytosanitaire des bio-composites/Caractérisation des bio composites/ Optimisation des procédés. Description: Une expérience de plus de 20 ans, en tant que Professeur Titulaire, à l Ecole de Génie. Les activités de recherche du Pr. ERCHIQUI tournent autour de l élaboration et la valorisation des biocomposites en plasturgie en se focalisant sur les secteurs suivants: Construction, Énergie, Automobile, Santé. Les domaines de recherche en plasturgie sont également diversifiés, ils comprennent entre autre :Traitement phytosanitaire des bio-composites, Chauffage des bio-composites (convection, radiation, micro-ondes), etc.\r\n\r\nLien utile: https://fouaderchiqui.com/</t>
  </si>
  <si>
    <t>EL Hiki</t>
  </si>
  <si>
    <t>Lahcen</t>
  </si>
  <si>
    <t>Lahcen.elhiki@umons.ac.be</t>
  </si>
  <si>
    <t>Ph.D./Enseignant chercheur Coordinateur de l Institut des Sciences et du Management des Risques at Institut des Sciences et du Management des Risques à l Université de Mons Belgique in Mons. Specializing in Automatique et Informatique des Systèmes Industriels et Humains. Description: Lahcen EL Hiki (Ph.D.)\r\nEnseignant Chercheur et Coordinateur de l Institut des Sciences et du Management des Risques à l Université de Mons Belgique\r\nTel : +32492964171\r\nLahcen.elhiki@umons.ac.be\r\n\r\n- Logistique et chaînes d approvisionnement \r\n- Cartographie et modélisation des risques dans les systèmes sociotechniques complexes \r\n- Dynamiques de la propagation des défaillances dans les systèmes sociotechniques \r\n- Evaluation de la maturité des barrières de la sécurité \r\n- Management des risques dans les systèmes hospitaliers \r\n- Risk Information System\r\n- Système d information décisionnel\r\n- Gestion totale de la Qualité\r\n- Techniques d appropriation humaine des outils de gestion des risques\r\n- Outils et modèles pour la maîtrise et le pilotage des performances des processus\r\n- Analyse a posteriori des incidents\r\n- Management par projet\r\n\r\nExpérience \r\n• Coordinateur d Institut de Recherche \r\nUMONS  mai 2008 - aujourd’hui · 14 ans 1 mois\r\n? L institut des Sciences et du Management des Risques regroupe actuellement les activités de 18 services de recherche actifs dans le domaine des risques naturels, industriels, environnementaux, organisationnels et sociétaux. \r\n\r\nInstitut des Risques de l UMONS \r\nhttps://portail.umons.ac.be/FR/infossur/intranet/risques/Pages/default.aspx\r\n \r\nFormation\r\nUniversité Polytechnique Hauts-de-France \r\nDoctorat, Automatique et Informatique des Systèmes Industriels et Humains 2005 - 2008\r\n\r\nFaculté Polytechnique de Mons - UMONS \r\nMaster spécialisé, Gestion Totale de la Qualité 2004</t>
  </si>
  <si>
    <t>Chamekh</t>
  </si>
  <si>
    <t>mostafa.chamekh@ulb.be</t>
  </si>
  <si>
    <t>02 477 23 29/25 80</t>
  </si>
  <si>
    <t>PhD, HDR Professeur at Faculty of medicine ERASME, université libre de Bruxelles (ULB) in Bruxelle. Specializing in microbiology. Description: Mustapha Chamekh\r\nProfesseur chez Université Libre de Bruxelles\r\nFaculty of medicine, ULB\r\nInflammation Unit, Laboratory of Pediatric Research\r\nQueen Fabiola Children’s Hospital HUDERF\r\nBuilding V, Avenue Jean Joseph Crocq, 1-3, 1020 Bruxelles\r\nTel: 02 477 23 29/25 80\r\nmostafa.chamekh@ulb.be    \r\n\r\nMustapha Chamekh, PhD, HDR, is professor of microbiology at the faculty of medicine ERASME, université libre de Bruxelles (ULB). He obtained his PhD and HDR in biomedical sciences (microbiology-immunology) at Pasteur Institute of Lille, university of Lille, France. He served as assistant at the faculty of medicine and pharmacy of Lyon, France. As scientist project leader, he coordinated an international collaborative program aiming at evaluating innovative molecular approaches for diagnosis of parasitic diseases in South America. He joined the free university of Brussels as senior postdoctoral under human capital and mobility program of the European Union. He definitely integrated the academic stuff of the ULB in 2005. \r\n\r\n- Awarded “Cis-Jean Debiesse” price, in France 1992\r\n- Expert/reviewer for international organizations and peer-review scientific journals\r\n- President of BIOMATEC association in Belgium, dedicated to promote North-South international collaborations in biotechnology\r\nProfesseur universitaire \r\nUniversité Libre de Bruxelles \r\n2000 - aujourd’hui · 22 ans 5 mois\r\nintegrated the academic stuff since 2005\r\n\r\nSenior post-doctoral scientist \r\nVrije Universiteit Brussel,\r\n1996 - 1999 · 3 ans\r\nBrussels\r\n\r\n Flemish Institute of Biotechnology (VIB) \r\n\r\nSenior post-doctoral scientist\r\nVIB 1995 - 1999 · 4 ans \r\nVrussels\r\n\r\nAssistant professor\r\nUniversité Claude Bernard Lyon 1Université Claude Bernard Lyon 1\r\n1993 - 1994 · 1 an\r\nfaculty of pharmacy</t>
  </si>
  <si>
    <t>Docteur/Professor Professor at John Abbott College in Quebec. Specializing in Biopharmaceutical Production Technology. Description: Professor at John Abbott College\r\nAli Bichara is a full-time professor in Biopharmaceutical Production Technology department at John\r\nAbbott College. He is involved in teaching bioprocessing, production planning, solid and liquid\r\ndosage forms.\r\nHe has over 15 years experience in the pharmaceutical industry where he occupied different\r\npositions. He started his career as a research scientist in Biosyntech a biotech company, after that\r\nhe worked for 10 years as a Senior Manager of Formulation development and was involved in the\r\ndevelopment of all globally approved products developed by Labopharm. Then he was employed\r\nby Garmen as a Director of R&amp;D.\r\nPrior to joining John Abbott College, he was employed by Altus Formulation as a Director of\r\nFormulation Development.\r\nAli holds a PhD in Polymer Chemistry from University of St-Etienne and an MBA from ESG\r\nMontreal/Paris Dauphine. He is the author and co-author for several publications and patent\r\napplications.\r\nBichara, Ali – John Abbott College Departments\r\n21 275 Lakeshore Road, Sainte-Anne-de-Bellevue, Québec, H9X 3L9 Canada\r\nTel.: +1(514)7720872\r\nEmail: ali_bichara@hotmail.com</t>
  </si>
  <si>
    <t>HOUMMADA</t>
  </si>
  <si>
    <t>khalid.hoummada@univ-amu.fr</t>
  </si>
  <si>
    <t>Maître de conférences, HDR Maître de conférences, HDR at Aix Marseille University/ CNRS in Marseille. Specializing in Sciences de matériaux/ Nanomatériaux. Description: PhD en sciences de matériaux, le Pr. HOUMMADA dispose d une expérience de plus de 20 ans à l Université Aix-Marseille. Il est expert au sein de deux organismes, à savoir: CNRS et l Institut Matériaux Microélectronique Nanosciences de Provence.</t>
  </si>
  <si>
    <t>M’ZALI</t>
  </si>
  <si>
    <t>Bouchra</t>
  </si>
  <si>
    <t>mzali.bouchra@uqam.ca</t>
  </si>
  <si>
    <t>(514) 987-4689</t>
  </si>
  <si>
    <t>Ph.D./Professeur professeur at Ecole des sciences de la gestion (ESG) Université du Québec à Montréal (UQAM) in Montréal. Specializing in Finances internationales. Description: Professeur à l’Université du Québec à Montréal (UQAM)\r\nMme Bouchra M’ZALI est professeur à l’Université du Québec à Montréal (UQAM) et à l’Ecole des\r\nsciences de la gestion (ESG), responsable de la Chaire de responsabilité sociale et de\r\ndéveloppement durable UQAM-ESG.\r\nUnité : Département de stratégie, responsabilité sociale et environnementale\r\nCourriel : mzali.bouchra@uqam.ca\r\nTéléphone : (514) 987-4689\r\nLocal : DS-1777\r\n\r\nStatut Universitaire:\r\nProfesseur titulaire\r\nDépartement de Stratégie, Responsabilité sociale et environnementale\r\nÉcole des Sciences de la gestion\r\nUniversité du Québec à Montréal\r\nDomaine de recherche:\r\nFinance internationale, estimation du risque-pays, déterminants des investissements à l étranger, déterminants du financement par projet et comparaison de la performance et des processus de sélection des portefeuilles environnementalement et socialement responsables, intégration des critères ESG (environnement, social, gouvernance) dans l’évaluation financière des entreprises et des portefeuilles d’investissement.</t>
  </si>
  <si>
    <t>Chenite</t>
  </si>
  <si>
    <t>latifnite@gmail.com</t>
  </si>
  <si>
    <t>(+1) 450-680-3371</t>
  </si>
  <si>
    <t>Docteur Chief Scientific Officer at Oligo Medic in Laval. Specializing in biomaterial. Description: Dr Abdellatif Chenite\r\nChief Scientific Officer chez Oligo Medic\r\nAccomplished scientist and inventor, with many patents and relevant publications, focused on the\r\ndevelopment of innovative biomaterial devices for therapeutics delivery and tissue engineering\r\ntechnologies. Significant company contributor with impressive array of knowledge and technology\r\nskills essential to innovating and leading a new technology, from conception through to successful\r\ncompletion, or developing new projects within corporate technology structure. A team leader who\r\ndeploys every effort to ensure that the results are delivered on time and that the team goals are\r\nmet.\r\nhttps://www.oligomedic.com/\r\n275 Armand-Frappier boulevard (Bloc D), Laval QC, H7V 4A7 Canada\r\nTel.: (+1) 450-680-3371\r\nEmail : latifnite@gmail.com</t>
  </si>
  <si>
    <t>JEROUANE</t>
  </si>
  <si>
    <t>Mohammed.jerouane@mpsa.com</t>
  </si>
  <si>
    <t>0033 6 07 29 95 64</t>
  </si>
  <si>
    <t>PhD , Ing/ Head of Electronic and Electrical Systems Head of Electronic and Electrical Systems/ Project Manager at Stellantis in Paris. Specializing in Transfert de Technologie et Innovation, Industrie Automobile/ Ingénierie Mécanique et électronique/Systèmes embarqués. Description: - Diplôme d Ingénieur de l Institut National des Sciences Appliquées de Lyon (INSA) en Ingénierie électrique et électronique;\r\n- PhD en mécanique et il a occupé la position du Postdoc à l Université Paris-Saclay;\r\n- Expert en Transfert de Technologie, Dr. JEROUANE est orienté Recherche Privée avec18 ans d expérience dans l Industrie Automobile basée sur l Innovation et le Lean Management. Il a acquis également une expérience profonde et assez diversifiée dans la gestion des projets de la conception, préproduction jusqu à la réalisation occupé la position de \"Ex: Project Manager - New Peugeot MidLife 208/2008 Thermic &amp; Electric/ Année 2021\" \r\n\r\nLien linkedIn: https://fr.linkedin.com/in/mohammed-jerouane-50900755</t>
  </si>
  <si>
    <t>ENNAJIMI</t>
  </si>
  <si>
    <t>Elmekki</t>
  </si>
  <si>
    <t>el-mekki.ennajimi@polymtl.ca</t>
  </si>
  <si>
    <t>1 514 578 5002</t>
  </si>
  <si>
    <t>PhD/Professeur Associé de recherche at Ecole Polytechnique de Montréal/Université de Montréal in Montréal, Québec. Specializing in Transfert de Technologie/Innovation/ Incubation/Industrialisation/ Sciences de matériaux/ Polymère et composite. Description: Ph.D. en génie mécanique, Pr. ENNAJIMI est associé de recherche à l Ecole Polytechnique de Montréal depuis 2016. Outre les activités de recherche, Pr. ENNAJIMI est également un expert et consultant, en Polymère et composite, prototypage des systèmes innovants, auprès du Centre National pour la Recherche Scientifique et Technique (CNRST-Maroc) et Institut de Recherche en Energie Solaire et Energies Nouvelles - IRESEN\r\n\r\nLien LinkedIn: https://ca.linkedin.com/in/ennajimi-elmekki-ph-d-ab483b14</t>
  </si>
  <si>
    <t>BOUSSAOUD</t>
  </si>
  <si>
    <t>driss.boussaoud@univ-amu.fr</t>
  </si>
  <si>
    <t>PhD/ Directeur de Recherche/Habilitation à Diriger des Recherches Directeur de Recherche au CNRS &amp; Directeur-adjoint de l Institut de Neurosciences des Systèmes at Centre national de la recherche scientifique CNRS in Marseille. Specializing in Neurosciences/Biologie moléculaire, Génétique et Biochimie. Description: Ph.D en Neurosciences de l Université Claude Bernard-Lyon et expert en Neurosciences, le Pr. BOUSSAOUD  est un Directeur de Recherche au CNRS et Directeur-adjoint de l Institut de Neurosciences des Systèmes. Les contributions scientifiques du Pr. BOUSSAOUD ont porté principalement sur la relation entre l attention et l action et le fonctionnement neuronal en contexte social.\r\n\r\nLien LinkedIn: https://fr.linkedin.com/in/driss-boussaoud-32a830137</t>
  </si>
  <si>
    <t>Hamdaoui</t>
  </si>
  <si>
    <t>Dr Enseignante at  in Montréal. Specializing in Electronique et  gestion de projet. Description: Mme Sana Hamdaoui, titulaire d’un PhD en électronique et d’un certificat HEC en gestion de projet. Tout au long de son parcours professionnel, elle a pu contribuer dans le succès de plusieurs projets dans des domaines diverses et variés : biomédical, électronique, TI, aéronautique et aérospatial. Elle a eu la chance de travailler dans des universités et d’entreprise de renommée internationales à titre d’exemple Paris6, Ecole polytechnique de Montréal, Bombardier et MDA. Elle a eu l’occasion d’enseigner à l’ETS.</t>
  </si>
  <si>
    <t>Dr Responsable des mécanismes de commande de vol sur la Ligne d Assemblage Final (FAL) chez Airbus Americas at Airbus Americas in Alabama. Specializing in Aérospatial. Description: Mr Rachid Moudrik est, depuis septembre 2019, responsable des mécanismes de commande de vol sur la Ligne d Assemblage Final (FAL) chez Airbus Americas en Alabama, USA, après une carrière de Manager en Ingénierie de Développement de Produit chez Bombardier Aéronautique à Montréal. Il possède un Ph.D en Dynamique des Structures de l Université d`Evry val d Essonne (Paris) ainsi qu un diplôme d Ingénieur en Génie Mécanique à  l’INSTN (Paris). Mr Moudrik compte plus de 22 ans d’expérience dans différentes entreprises en aérospatial (Spar Aerospatiale, L3-Aviation Militaire, Héroux-Devtek, Bombardier, Airbus). Il a également enseigné pendant 3 ans à l’école polytechnique de Montréal et il est conférencier, dans le domaine aéronautique, auprès de différentes universités aux Etats-Unis et au Maroc (University of South Alabama, FST Fès, ENSAM Rabat, Université Internationale de Rabat, UMI Meknès).</t>
  </si>
  <si>
    <t>BENZAAZOUA</t>
  </si>
  <si>
    <t>mostafa.benzaazoua@uqat.ca</t>
  </si>
  <si>
    <t>819 763 6011</t>
  </si>
  <si>
    <t>PhD/ Professeur Titulaire  at Université du Québec en Abitibi-Témiscamingue/ Mohammed VI Polytechnic University in Rouyn-Noranda, Québec. Specializing in Sciences de la Terre et des planètes/Sciences environnementales /Ingénierie Minière/ Eau &amp; Environnement/ Valorisation des déchets miniers. Description: Professeur titulaire à l Université du Québec en Abitibi-Témiscamingue depuis 1997, et Professeur-Visiteur à \"Wuhan Institute of Technology\" depuis 2019. Le Pr.  BENZAAZOUA  a travaillé sur un grand nombre de projets financés par le gouvernement et parrainés par l industrie, traitant de la minéralogie et de la géochimie appliquées pour le contrôle de la pollution minière, la gestion et la valorisation des déchets, la réhabilitation des sites miniers et le traitement des minéraux.\r\n\r\nLiens utiles: https://www.scopus.com/authid/detail.uri?authorId=6602880309\r\nhttps://ma.linkedin.com/in/mostafabenzaazoua</t>
  </si>
  <si>
    <t>ZAID</t>
  </si>
  <si>
    <t>Abdelkarim</t>
  </si>
  <si>
    <t>abdelkarim.zaid@univ-lille.fr</t>
  </si>
  <si>
    <t>DR Enseignant chercheur at Institut Supérieur du Professorat et de l Éducation de Lille Nord de France in Lilles. Specializing in Education. Description: Abdelkarim ZAID est Professeur des Universités en sciences de l’éducation à l Institut Supérieur du Professorat et de l Éducation de Lille Nord de France. Il est agrégé en mécanique (ENS de Rabat), docteur en didactique des enseignements technologiques (ENS de Cachan), postdoctorant de l’Université de Sherbrooke, HDR en sciences de l’éducation (Université de Paris Cité). \r\nAbdelkarim ZAID est directeur adjoint du Centre Interuniversitaire de Recherche en Education de Lille (https://cirel.univ-lille.fr/). Ses recherches se situent en sciences de l’éducation et plus spécifiquement dans le champ de la didactique des enseignements technologiques. Focalisés sur l’élaboration des contenus d’enseignement et des curricula technologiques, ses recherches se sont intéressées ensuite à la caractérisation des mécanismes d’ajustement réciproque de l’objet technologique et de son environnement en considérant les objets technologiques mais également leurs contextes culturels et institutionnels, les discours et les acteurs.\r\nLes activités d’enseignement et de recherche de Abdelkarim Zaid sont localisées à l’Institut National Supérieur du Professorat et de l’Education de l’académie de Lille, Université de Lille (https://www.inspe-lille-hdf.fr/). Elles s’inscrivent dans un réseau de collaboration national et international. Au niveau international, ses interventions de recherche ou de formation couvrent le Québec, le Togo, Haiti, le Chili, le Maroc et la Turquie.</t>
  </si>
  <si>
    <t>ROUISSI</t>
  </si>
  <si>
    <t>Soufiane</t>
  </si>
  <si>
    <t>soufiane.rouissi@u-bordeaux-montaigne.fr</t>
  </si>
  <si>
    <t>DR Enseignant chercheur - Vice Président au numérique at Université Bordeaux Montaigne in Bordeaux. Specializing in Numérique. Description: Ingénieur en informatique, docteur et habilité à diriger des recherches en sciences de l information.\r\nActuellement vice président délégué au numérique université Bordeaux Montaigne\r\nRéférent science ouverte et responsable des enseignements et certifications numériques pour l université.\r\nArrivé à l université Bordeaux Montaigne depuis plus de 20 ans et avec de manière générale 30 ans d expérience professionnelle dans le domaine des technologies et de la formation\r\nDe nombreuses collaborations à l étranger Québec, Turquie, Togo, …Maroc \r\nChercheur dans le domaine du numérique éducatif</t>
  </si>
  <si>
    <t>BOUTJDIR</t>
  </si>
  <si>
    <t>mboutjdir@gmail.com</t>
  </si>
  <si>
    <t>Président de l AMCN/Dr. et Professeur au département de médecine de la NYU School of Medicine Président de l AMCN/Dr. et Professeur au département de médecine de la NYU School of Medicine at American Moroccan Competencies Network (AMCN)/ NYU School of Medicine / SUNY Downstate Medical Center, New York/ VA Medical Center in New York. Specializing in Biologie cellulaire/ Cardiovasculaire. Description: Président de l AMCN \" American Moroccan Competencies Network\", Dr.BOUTJDIR est Professeur au département de médecine de la NYU School of Medicine. il est professeur et directeur associé de médecine aux départements de médecine, de biologie cellulaire et de pharmacologie et physiologie au SUNY Downstate Medical Center, New York.\r\nIl est également le directeur du programme de recherche cardiovasculaire du système de santé VA New York Harbor, New York. Le Dr Boutjdir s intéresse à la recherche cardiovasculaire à la fois dans les états de santé et les états pathologiques.\r\nUn membre actif dans plusieurs comités de rédaction de revues, Dr. BOUTJDIR siège dans plusieurs comités d examen auprès de plusieurs institutions notamment \"National Institutes of Health\", \"the American Heart Association both local and National Centers\", \"the Veterans Administration, March of Dimes\" et l Agence Nationale de la Recherche.\r\nActif dans son domaine, il a été invité dans le monde entier à donner des conférences et à présenter des séminaires dans le domaine de la recherche cardiovasculaire. À ce jour, il a publié plus de 85 manuscrits et chapitres de livres évalués par des pairs et son H-index est 38.\r\n\r\nLiens utiles:\r\nhttps://www.amcnusa.org/team-view/mohamed-boutjdir/\r\nhttps://www.scopus.com/authid/detail.uri?authorId=7003670513</t>
  </si>
  <si>
    <t>MAAROUFI</t>
  </si>
  <si>
    <t>Azzeddin</t>
  </si>
  <si>
    <t>maaroufi@dmk-online.org</t>
  </si>
  <si>
    <t>Président réseau DMK/Dr.  at «Réseau des compétences germano-marocain/Deutsch-Marokkanisches Kompetenznetzwerk « DMK\" in La Région métropolitaine Cologne-Bonn. Specializing in Energies renouvelables. Description: Dr. MAAROUFI est président du réseau des compétences Germano-Marocaines</t>
  </si>
  <si>
    <t>AYOUCHI</t>
  </si>
  <si>
    <t>RACHID</t>
  </si>
  <si>
    <t>rachid.ayouchi@ist.utl.pt</t>
  </si>
  <si>
    <t>00351 917798039</t>
  </si>
  <si>
    <t>PhD/ Professeur remplaçant/Chercheur associé PhD/ Professeur remplaçant/Chercheur associé at Université de Malaga/ Département «  Physique appliquée/Institut Technique Supérieur in Malaga. Specializing in Physique appliquée/sciences de matériaux/Energie. Description: PhD. De l’Université de Malaga en 2005 travaillant sur le développement de techniques à faible coût pour obtenir des couches minces d oxydes métalliques à utiliser dans le domaine de la conversion, du stockage et de la récupération d énergie.\r\nDepuis 2010, l’intérêt de recherche s est déplacé vers les matériaux ferroélectriques en raison de la nécessité de trouver de nouveaux matériaux ferroélectriques capables de remplacer le PZT.\r\n\r\nLien LinkedIn: https://es.linkedin.com/in/rachid-ayouchi-7680071a</t>
  </si>
  <si>
    <t>Mbekhta</t>
  </si>
  <si>
    <t>mbekhta@math.univ-lille1.fr</t>
  </si>
  <si>
    <t>Professeur Professeur de l enseignement supérieur at Université de Lille in lille. Specializing in Université de Lille. Description: M Mbekhta est professeur de l’enseignement supérieur avec une solide production scientifique de 80 publications plus de 60 communications dans des conférences internationales et 8 encadrements de doctorat. M Mbekhta occupe plusieurs missions scientifiques : \r\n• Member of    ARCUS programme (Action en Région de Coopération Universitaire et Scientifique)-  Universities du Nord-Maroc-Liban-Palestine. 7ème Appel à projets 2012-\r\n• Member of the European network  « Analysis and Operators », contract   HPRN-CT-2000-00116.\r\n• Member of  Marie Curie Actions (Transfer of Knowledge) of the European Commission.\r\n• Corresponding Member of  l’Institut Mathématique de l’Argentine.\r\n• Member of   GDR-CNRS \"Analyse Fonctionnelle et Harmonique et Applications\".\r\n• Member of the research project I+D+i, MCYT Espagne et fonds FEDER, Ref: MTM 2010-17687. 2011-2013. (France- spain).\r\n• Responsible of the weekly seminar of functional analysis   Lille-Lens. 1997-2011\r\n• Member of the research project I+D+i, MCYT Espagne et fonds FEDER, Ref: MTM 2007-65959. 2007-2010.\r\n• Member of the programme  \"Operator theory Methods for Differential  Equations (TODEQ)\".  2006-2010.\r\n• Member of   the research project  I+D+i, MCYT Espagne et fonds FEDER, Ref: MTM2004-03882. 2004-2007.\r\n\r\nLiens utiles : \r\nScopus : https://www.scopus.com/authid/detail.uri?authorId=56078079100\r\nResearchgate : https://www.researchgate.net/profile/Mostafa-Mbekhta</t>
  </si>
  <si>
    <t>Bentahir</t>
  </si>
  <si>
    <t>mostafa.bentahir@uclouvain.be</t>
  </si>
  <si>
    <t>Docteur en biochimie chercheur principal at Université Catholique de Louvain in Bruxelles. Specializing in Virology /  Immunology &amp; Microbiology / molecular biology / Technology transfer and innovation. Description: Dr. Mostafa Bentahir est un chercheur virologue,  très actif dans la gestion et la réalisation d’un bon nombre de projets de recherches de la défense Belge ainsi que de l’EDA. Il contribue considérablement à la supervision d’autres chercheurs, étudiants et technologues du CTMA/DLD-Bio. Grâce à sa grande et longue expérience, il participe à la conception de divers projets de recherches du CTMA/DLD-Bio. L’un des accomplissements majeur du Dr. Bentahir est la participation en tant que responsable de laboratoire à la mission humanitaire de lutte contre le virus Ebola qui a frappé les pays d’Afrique de l’ouest. En matière de production scientifique M Bentahir a plus de 20 publications avec plus de 1015 citations.\r\nLiens utiles\r\nlinkedin.com/in/mostafa-bentahir-phd-259883a8\r\nhttps://www.researchgate.net/profile/Mostafa-Bentahir\r\nhttps://www.scopus.com/authid/detail.uri?authorId=7801530526</t>
  </si>
  <si>
    <t>Chaouqi</t>
  </si>
  <si>
    <t>MISBAH</t>
  </si>
  <si>
    <t>chaouqi.misbah@ujf-grenoble.fr</t>
  </si>
  <si>
    <t>Professeur Directeur de Rercherche « 1ère classe » (« first category »), CNRS at CNRS / l’Université Grenoble Alpes in Grenoble. Specializing in Physics and Astronomy / Mathematics/Engineering/ Health/Santé. Description: M Misbah est un chercheur universitaire au CNRS depuis 1985, en parallèle il est enseignant chercheur  au niveau de l’Université Grenoble Alpes. Ses recherche et productions scientifiques touche à plusieurs thématiques à savoir Physics and Astronomy • Mathematics • Engineering • Materials Science • Biochemistry, Genetics and Molecular Biology • Chemical Engineering • Chemistry • Computer Science • Medicine • Earth and Planetary Sciences • Multidisciplinary • Environmental Science.\r\n\r\nLiens utiles :\r\nlinkedin : linkedin.com/in/chaouqi-misbah-1943b4178\r\nresearchgate : https://www.researchgate.net/profile/C-Misbah\r\nscopus profile : https://www.scopus.com/authid/detail.uri?authorId=7004317735</t>
  </si>
  <si>
    <t>Kellay</t>
  </si>
  <si>
    <t>Karim</t>
  </si>
  <si>
    <t>kkellay@math.u-bordeaux1.fr</t>
  </si>
  <si>
    <t>Docteur en mathématique Professeur des Universités at Université de Bordeaux in Talence. Specializing in Mathématiques. Description: Pr Kellay est professeur chercheur à l’université bordeaux  I, avec une riche production scientifique qui touche à plusieurs sujets à savoir Physics and Astronomy, Computer Science. Il a aussi des compétences en termes de management en tant que chef de projet. \r\n• Responsable du projet PHC-Tassili (2014-2018).  \r\n• Responsable du projet Pics-CNRS (2011-2014). \r\n• Responsable Projet \"Echantillonnage, interpolation et unicité dans des espaces des fonctions holomorphes\", Appel à Projet de l’Université Bordeaux 1, 2013.\r\nAussi Pr kellay et membre de :\r\n• GDR Analyse fonctionnelle et harmonique 2011-2015. \r\n• 2006-2008-Egide Picasso (France-Espagne).  \r\n• 2008-2010-Egide Econet (France-Russie-Pologne-Arménie).  \r\n• 2007-2009-Egide Amadeus (France-Autriche).  \r\n•  2009-2012-Egide Volubilis (France-Maroc) ,  \r\n•  2014-2015-Egide Aurora (France-Norvège). \r\n•  ANR DYNOP \"Dynamique des Opérateurs\" ANR-07-BLAN-0249 (2007-2011).\r\nLiens Utiles : \r\nScopus profile : https://www.scopus.com/authid/detail.uri?authorId=6602336398</t>
  </si>
  <si>
    <t>BOUALLOU</t>
  </si>
  <si>
    <t>Chakib</t>
  </si>
  <si>
    <t>chakib.bouallou@mines-paristech.fr</t>
  </si>
  <si>
    <t>(+33)1 69 19 17 00</t>
  </si>
  <si>
    <t>Professeur Professeur et Responsable Scientifique MINES ParisTech - Ecole des mines de Paris at MINES ParisTech in paris. Specializing in Energy/Energie. Description: Professeur Bouallou est un Expert auprès des Programmes Interdisciplinaires du CNRS, des Programmes de Coopération Franco - Indiens, de l Agence Nationale de la Recherche (ANR), Fondation SWISS, F.R.S.-FNRS (Belgique) / JSPS / Agence Nationale de la Recherche (ANR) /Fondation SWISS, F.R.S.-FNRS (Belgique) / JSPS (Japon).\r\nRéviseur pour Energy, Applied Thermal Engineering, International Journal of Heat and Mass Transfer, Industrial &amp; Engineering Chemistry Research, Journal of Cleaner Production, Chemical Engineering Science, Chemical Engineering and Processing, Chemical Engineering Journal \r\nMembre du comité scientifique international de la conférence Process Integration, Modelling and Optimisation for Energy Saving and Pollution Reduction ;\r\nMembre du \"Comité consultatif international de la rédaction\" du Scientific Study &amp; Research\r\nJournal ;\r\nMembre du \"Comité consultatif international de rédaction\" du Journal of Chemical Engineering Transactions.\r\nPr Bouallou à une riche production scientifique avec une vingtaines de publications entre articles et chapitres d’ouvrage. \r\nLiens Utiles \r\nresearchgate : https://www.researchgate.net/profile/Chakib-Bouallou\r\nLinkedin : linkedin.com/in/chakib-bouallou-9532182a\r\nScopus profile : https://www.scopus.com/authid/detail.uri?authorId=6603363939</t>
  </si>
  <si>
    <t>EL HANNANI</t>
  </si>
  <si>
    <t>mustapha.elhannani@univ-angers.fr</t>
  </si>
  <si>
    <t>Docteur en géographie physique et géomorphologie Maître de Conférences en géographie-département de géographie at Université d’Angers, France in Angers. Specializing in Spatial management and development /gestion et le développement des espaces. Description: Pr El hannani a une expérience importante en tant qu’enseignant chercheur de plus de 14 ans antre université et école d’ingénieure dans les différents champs de la géographie.\r\nIl a occupé plusieurs missions scientifiques, les suivants :\r\no Membre comité scientifique et coorganisateur colloque « Paysage et projet de\r\nTerritoire : théories, méthodes, exemples. Des bilans européens aux projets\r\nmaghrébins », 3-5 Novembre 2008, Beni Mellal, Maroc.\r\n\r\n24-25 mai 2012 Membre du comité scientifique du colloque « Tourisme et Paysage :\r\nFormes, perspectives et enjeux d’un développement éco touristique durable »,\r\nFLSH Univ. SMS de Beni Mellal (Maroc),\r\n\r\no 19-21 juin 2014 Membre comité scientifique colloque international «Les zones humides\r\nde Madagascar », Centre National de Recherche en Environnement, Antsirabe,\r\nMadagascar.\r\n\r\no 2-4 oct 2014 Membre comité scientifique colloque « Les géomorphosites, levier de\r\nDéveloppement socio-économique local. Des expériences européennes aux projets\r\nmaghrébins et africains », FLSH Univ. SMS de Beni Mellal (Maroc), Colloque\r\ninternational 20e\r\n\r\no rencontre de l’association des géomorphologues marocains.\r\n\r\no Organisateur de jardins éphémères (1 semaine) et séminaires associés dans le cadre de\r\nL’axe « Cultures du végétal » de la SFR Confluence de la Maison de la Recherche\r\nGermaine Tillon\r\n- 2013 reconnaissances des végétaux\r\n- 2014 Jardins de châteaux\r\nLiens Utiles \r\nScopus profile : https://www.scopus.com/authid/detail.uri?authorId=57214899205&amp;origin=recordpage</t>
  </si>
  <si>
    <t>El Bissati</t>
  </si>
  <si>
    <t>kelbissati@uchicago.edu</t>
  </si>
  <si>
    <t>860-944-7934</t>
  </si>
  <si>
    <t>Research Assistant Professor  at University of Chicago Medical Center in Chicago. Specializing in Health/Santé. Description: Pr Elbissati est un biologiste moléculaire et un parasitologue moléculaire hautement qualifié avec plus de dix ans d expérience dans le domaine des parasites apicomplexan.\r\n Une solide expérience dans le domaine des parasites apicomplexes. Il a également une grande expérience en biochimie, la génétique et l immunologie.\r\nses domaines d expertise sont les suivants : nouvelles thérapies et nouveaux vaccins pour traiter et prévenir différentes maladies, systèmes de plate-forme/délivrance pour les vaccins immun sensibles, nanotechnologie appliquée à la délivrance de vaccins, immunothérapies, chimie médicinale et découverte de petites molécules inhibitrices, validation de divers essais cliniques et diagnostiques basés sur des molécules, et biomarqueurs diagnostiques dans les essais précliniques. \r\nLiens utiles :\r\nLinkedin : linkedin.com/in/kamal-el-bissati-754b9825</t>
  </si>
  <si>
    <t>Khalil</t>
  </si>
  <si>
    <t>amine@anl.gov</t>
  </si>
  <si>
    <t>N/A</t>
  </si>
  <si>
    <t>Professeur / Argonne Distinguished Fellow Manager of the Advanced Lithium Battery Technology Group at Argonne National Laboratory. at Argonne National Laboratory in Lemont, Illinois. Specializing in Materials Science / Chemistry / Energy / Engineering / Physics and Astronomy. Description: Khalil est un expert de la technologie des batteries Li-ion.  Il a réalisé des avancées majeures dans cette technologie. Il connaît très bien l état de la technologie dans les laboratoires de recherche et les entreprises industrielles Li-ion, qu il s agisse de petites entreprises ou de grands fabricants de batteries. Communique très bien. Un grand scientifique et technologue qui a travaillé dans de grandes entreprises japonaises de batteries. Sur le plan scientifique M. Khalil a une production scientifique très importante avec plus de 200 articles comme auteur ou co-auteur (Voir liens researchgate).\r\nLe chercheur  Khalil Amin a reçu le prix «Global Energy» pour l’année 2019 pour sa «contribution au développement de technologies offrant de nouvelles opportunités de développement énergétique»\r\n\r\nLiens utiles :\r\nResearchgate : https://www.researchgate.net/profile/Khalil-Amine-2\r\nlinkedin : https://www.linkedin.com/in/khalil-amine-65a85124/</t>
  </si>
  <si>
    <t>Anouar</t>
  </si>
  <si>
    <t>Youssef</t>
  </si>
  <si>
    <t>youssef.anouar@univ-rouen.fr</t>
  </si>
  <si>
    <t>Docteur en Sciences Biologiques, Directeur de recherche, Directeur INSERM U982 at Institut National de la Santé et de la Recherche Médicale in Paris. Specializing in Health/santé. Description: Professeur Anouar a une expérience solide en tant que professeur universitaire, il a exercé l’enseignement au niveau de plusieurs établissements français. En ce qui concerne les activités scientifiques il est : \r\n• Directeur de l’Inserm U982 depuis 2010\r\n• Membre et Président du Conseil Scientifique de l’International Symposium on Chromaffin Cell Biology 2005-\r\n• Membre du Conseil Scientifique de la Société de Neuroendocrinologie, 2012-\r\n• Secrétaire Général de la Société de Neuroendocrinologie, 2005-2010\r\n• Membre élu du Conseil du Département de Biologie de l’Université de Rouen, 2007-\r\n• Membre élu du Conseil Scientifique de l’Université de Rouen, 2008-2012\r\n• Membre de Comités de sélection d’enseignants-Chercheurs à Rouen, Caen, Le Havre et Paris\r\n• Membre du Comité de Direction de l’Ecole Doctorale Normande de Chimie, Biologie Intégrative et Environnement (ED497), 2012-\r\n• Directeur-Adjoint de l’Institut de Recherche et d’Innovation Biomédicale de Rouen, 2012-\r\n• Membre des comités de direction des consortiums GDRI ‘Neuro’ et Neuromed, 2010\r\n• Membre du Jury de Master 2 Biologie-Santé Rouen-Caen\r\n• Membre des jurys de concours « CDD Inserm » pour jeunes chercheurs 2008 et 2009\r\n• Membre du jury de concours « ATP-AVENIR », 2009\r\n• Membre nommé de la CSS6 ‘Régulations hormonales’ de l’INSERM entre 2004 et 2007\r\n• Expert de l’INSERM,  Expert pour le « Programme National Reproduction et Endocrinology de l’INSERM »\r\n• Expert de l’Agence Nationale de la Recherche, Expert du CNRS, Expert pour le Cancéropôle Nord-Ouest\r\n• Expert pour les « Contrats Hospitaliers de Recherche Translationnelle » Aviesan, 2010, 2011\r\n• Expert et Président de Jurys du Concours Externe et Interne de recrutement des Assistants Ingénieurs et d’Ingénieurs d’études de l’INSERM \r\n• Membre de la Société de Neuroendocrinologie\r\n• Membre de la Société des Neurosciences \r\nM Anouar a aussi gagné plusieurs prix scientifiques les suivants : \r\n• Bourse de la Fondation de la Recherche Médicale, 1991\r\n• Grant du Fogarty International Center, NIH, 1992-1995, USA\r\n• Bourse d’excellence de la Région de Haute-Normandie, 1995 \r\n• Contrat d’interface avec l’Hôpital 2008-2013\r\n• Prime d’Excellence Scientifique INSERM 2010-2013\r\nLiens utiles : \r\nlinkedin : https://www.linkedin.com/in/youssef-anouar-971a0229/\r\nresearchgate : https://www.researchgate.net/profile/Youssef-Anouar/research</t>
  </si>
  <si>
    <t>Taleb</t>
  </si>
  <si>
    <t>Tarik</t>
  </si>
  <si>
    <t>talebtarik@ieee.org</t>
  </si>
  <si>
    <t>Dr., Senior Researcher professeur universitaire at University of Oulu in Oulu. Specializing in Technologie de l’information et systèmes embarqués / Transfert de technologie et innovation. Description: Tarik Taleb travaille actuellement comme professeur à l université Oulu auparavant chercheur principal et expert en normes 3GPP chez NEC Europe Ltd, à Heidelberg, en Allemagne. Il a dirigé l équipe NEC Europe Labs qui a travaillé sur des projets de R&amp;D sur les plates-formes cloud des opérateurs. Il été également chef technique du principal groupe de travail, Mobile Core Network Cloud, dans le cadre du projet Mobile Cloud Networking du 7e PC de l UE, et assure la coordination entre 9 partenaires, dont NEC, France Telecom, British Telecom, Telecom Italia, Portugal Telecom Innovation, SAP et Intel. Avant d occuper ce poste et jusqu en mars 2009, il a travaillé comme professeur adjoint à la Graduate School of Information Sciences de l Université de Tohoku, au Japon, dans un laboratoire entièrement financé par KDDI, le deuxième plus grand opérateur de réseau du Japon. D octobre 2005 à mars 2006, il a travaillé comme chercheur associé à l Intelligent Cosmos Research Institute, Sendai, Japon. Il a obtenu son B. E. en ingénierie de l information avec distinction, son M.Sc. et son doctorat en sciences de l information au GSIS de l université de Tohoku, respectivement en 2001, 2003 et 2005. \r\n\r\nLiens utiles :\r\nresearchgate : https://www.researchgate.net/profile/Tarik-Taleb\r\nScopus profile :https://www.scopus.com/authid/detail.uri?authorId=6602641627</t>
  </si>
  <si>
    <t>Seaid</t>
  </si>
  <si>
    <t>m.seaid@durham.ac.uk</t>
  </si>
  <si>
    <t>Docteur Professeur Associé at University of Durham in Durham. Specializing in Applied Modelling and Scientific Computing; Computational Fluid Dynamics. Description: M. Seaid est un Professeur Associé  à School of Engineering and Computing Sciences, University of Durham, UK, avant qu’il occupe ce poste il été chercheur associé à « Technomathematics Group, Kaiserslautern Technische Universit¨at, Germany ». sur le plan scientifique  M Seaid a une forte présence dans le milieux scientifique à travers sa participation de plusieurs  confèrences et summer Schools. Ses recherche touche aux différents thématique à savoir :\r\n• Numerical Analysis \r\n• Numerical Methods for Partial Differential Equations \r\n• Adaptive Finite Volume Methods \r\n• Robust Finite Element Methods in Computational Mechanics \r\n• Numerical Methods for Stochastic Partial Differential Equations \r\n• Modified Method of Characteristics for Solving Advective Flows \r\n• Numerical Methods for Sediment Transport \r\n• LBM for Computational Hydraulics \r\n• Galerkin-Charateristics Methods in CFD \r\n• Particle Methods for Dispersion \r\n• Stochastic Partial Differential Equations \r\n• Coupled Radiation Hydrodynamics \r\n• Efficient Solvers for radiative Transfer \r\n• Discrete-Velocity and Relaxation Schemes\r\nLiens utiles :\r\nProfile Scopus : https://www.scopus.com/authid/detail.uri?authorId=6603444695\r\nResearchgate : https://www.researchgate.net/profile/Mohammed-Seaid\r\nLinkedIn : https://www.linkedin.com/in/mohammed-seaid-b363b85b/</t>
  </si>
  <si>
    <t>Mamoune</t>
  </si>
  <si>
    <t>abdeslam</t>
  </si>
  <si>
    <t>Vice President en charge de la formation et de la vie universitaire at Unversité de Bretagne occidentale in Brest. Specializing in Electronique de puissance et Electrotechnique.. Description: Enseignat chercheur; vice President en charge de la formation et de la vie universitaire\r\nconseiller régional et academique à la formation continue depuis 2011.\r\nInspecteur de l apprentissage dans l enseignement supérieur en Bretagne depuis 2011.\r\nDirecteur du service de formation continue de l Université de Bretagne occidentale de 2008 à 2017.</t>
  </si>
  <si>
    <t>Rouissi</t>
  </si>
  <si>
    <t>Soufiane.Rouissi@u-borbeaux-montaigne.fr</t>
  </si>
  <si>
    <t>Docteur maitre de conference habilité at Université Bordaux Montaigne in Bordeaux. Specializing in Sciences de l information. Description: Enseignat chercheur en sciences de l information\r\nIngenieur en informatique\r\nDiplomé de mathematiques Appliquées</t>
  </si>
  <si>
    <t>Ftaita</t>
  </si>
  <si>
    <t>Taoufik</t>
  </si>
  <si>
    <t>Toufik.ftaita@unice.fr</t>
  </si>
  <si>
    <t>Docteur maitre de conference habilité at Université de Nice in Nice. Specializing in Anthropologie. Description: specialiste en Anthropologie.</t>
  </si>
  <si>
    <t>Rahali</t>
  </si>
  <si>
    <t>Naoual</t>
  </si>
  <si>
    <t>nrahali@innovlog.ca</t>
  </si>
  <si>
    <t>514 346-2829</t>
  </si>
  <si>
    <t>Docteur Directrice générale at Indtitut de l innovation en logistique- Quebec in Quebec. Specializing in Gestion des Entreprises. Description: Directrice générale\r\nMembre du conseil d administration\r\nChargée de cours en Gestion des Entreprises \r\nAssistante d’enseignement et de recherche\r\nChargée de la modélisation des processus</t>
  </si>
  <si>
    <t>Fehmi</t>
  </si>
  <si>
    <t>fehmi.chakib@gmail.com</t>
  </si>
  <si>
    <t>Docteur en Gestion Professeur de gestion at Université Sorbone Paris Nord in Paris. Specializing in Gestion des Entreprises. Description: Professeur de gestion\r\nControle de gestion</t>
  </si>
  <si>
    <t>Benjeloun</t>
  </si>
  <si>
    <t>mohammed.benjelloun@eilco-ulco.fr</t>
  </si>
  <si>
    <t>Professeur des universités Directeur de l Ecole d ingénieurs du littoral cote Dopale at  in Dunkerque. Specializing in Télécommunication. Description: Directeur de l Ecole d ingénieurs du littoral cote Dopale</t>
  </si>
  <si>
    <t>Abdelkhalek</t>
  </si>
  <si>
    <t>AELHAMI@insa-rouen.fr</t>
  </si>
  <si>
    <t>Professeur des université Professeur des université at Insa de Rouen in Rouen. Specializing in Mécanique. Description: Professeur des université</t>
  </si>
  <si>
    <t>Ait Hennani</t>
  </si>
  <si>
    <t>Larabi</t>
  </si>
  <si>
    <t>larbi.aithennani@univ-lille2.fr</t>
  </si>
  <si>
    <t>Professeur des universités Vice président at Université de Lille in Lille. Specializing in Mthématiques. Description: Vice président d Université de Lille</t>
  </si>
  <si>
    <t>Kassem</t>
  </si>
  <si>
    <t>Abdelmajid</t>
  </si>
  <si>
    <t>abdelmajidk@gmail.com</t>
  </si>
  <si>
    <t>(910) 745 2047</t>
  </si>
  <si>
    <t>Professor of Plant Biology Enseignant-chercheur at Fayetteville State University in Fayetteville. Specializing in Plant Biology. Description: -Dec. 2003 PhD Degree in Plant Biology\r\nMajor: Plant Genetics, Genomics and Molecular Biology. Minor: Plant Physiology\r\nDissertation title: “Whole Genome Linkage Map and QTL Mapping in Soybean [Glycine max (L.)\r\nMerr.]”. Advisors: Drs. Khalid Meksem, Andrew Wood, and David Lightfoot\r\nDepartment of Plant Biology, Southern Illinois University, Carbondale, IL 62901, USA\r\n-Sept. 2002 Certificate in Teaching Biological Sciences in the Secondary Level\r\nThe Illinois State Board of Education\r\nTwenty-two (22) credit hours of Graduate Education Courses\r\nNational Louis University, Chicago, IL 60603, USA\r\n-Sept. 1995 MS Degree in Enzymatic Engineering, Bioconversion and Microbiology.\r\nMajor: Plant Secondary Metabolism.\r\nThesis title: “Somatic Embryogenesis, Rhizogenesis, and Morphinan Alkaloids Production in Two Species\r\nof Opium Poppy”. Advisor: Dr. Annie Jacquin\r\nUniversity of Picardie Jule Vernes, Amiens, France\r\n-June 1994 Graduate courses in Plant Biology: Plant Construction, and Plant Biotechnology\r\nUniversity of Paris XI, Orsay, France\r\n-June 1992 BS Degree in Plant Biology\r\nMohamed V University, Rabat, Morocco</t>
  </si>
  <si>
    <t>El Karkouri</t>
  </si>
  <si>
    <t>khalid.ELKARKOURI@univ-amu.fr</t>
  </si>
  <si>
    <t>Docteur de recherche Responsable de recherche  laboratoire Raoult la Timone at Hopitale La Timone de Marseille in Marseille. Specializing in Bio-Statistiques. Description: Responsable de recherche  laboratoire Raoult la Timone</t>
  </si>
  <si>
    <t>Hamdioui</t>
  </si>
  <si>
    <t>said</t>
  </si>
  <si>
    <t>s.hamdioui@tudelft.nl</t>
  </si>
  <si>
    <t>Chair Professor on Dependable and Emerging Computer Technologies Enseignant-chercheur at the Delft University of Technology in Delft. Specializing in Dependable and Emerging Computer Technologies. Description: Hamdioui is currently Chair Professor on Dependable and Emerging Computer Technologies, Head of the Quantum\r\nand Computer Engineering department, and also serving as Head of the Computer Engineering Laboratory (CE-Lab)\r\nof the Delft University of Technology (TUDelft), the Netherlands. He is also co-founder and CEO of CognitiveIC, a start-up focusing on hardware dependability solutions. He received the MSEE and PhD degrees (both with\r\n’Cum Laude’) from the Delft University of Technology (TUDelft), Delft, The Netherlands. Prior to joining TUDelft,\r\nHamdioui worked for Microprocessor Products Group at Intel Corporation (California, USA), IP and Yield Group at\r\nPhilips Semiconductors R&amp;D (Crolles, France) and DSP design group at Philips/ NXP Semiconductors (Nijmegen,\r\nThe Netherlands). His research focuses on two domains: emerging technologies and computing paradigms (including memristors, in-memory-computing, neuromorphic computing, low power HW architecture for edge AI, etc.), and\r\nhardware dependability (including Testability, Reliability, Hardware Security).</t>
  </si>
  <si>
    <t>Chamama</t>
  </si>
  <si>
    <t>Nisrine</t>
  </si>
  <si>
    <t>extern.nisrine.chamama@volkswagen.de</t>
  </si>
  <si>
    <t>Senior Project Ingénieur at Volkswagen in Wolfsburg. Specializing in Automatique. Description: Senior Project</t>
  </si>
  <si>
    <t>Salim</t>
  </si>
  <si>
    <t>joseph@missionsearch.com</t>
  </si>
  <si>
    <t>Directeur du centre Mission search academy Directeur du centre mission search at Mission search academy in Florida. Specializing in Managment. Description: Directeur du centre mission search</t>
  </si>
  <si>
    <t>Bendiab</t>
  </si>
  <si>
    <t>Mohammed.Bendiab@ruhr-uni-bochum.de</t>
  </si>
  <si>
    <t>Docteur en élctronique de l université de Bokhum Directeur électronique Areva at Areva in Erlangen. Specializing in Electronique et Mecatronique. Description: Docteur en élctronique de l université de Bokhum</t>
  </si>
  <si>
    <t>ICHCHOU</t>
  </si>
  <si>
    <t>Mohammed Najib</t>
  </si>
  <si>
    <t>mohamed.ichchou@ec-lyon.fr</t>
  </si>
  <si>
    <t>Prof, Dr, Ing, MS Professeur des Universités et directeur du LIA2MCSI at Ecole Centrale de Lyon in Ecully. Specializing in Aeronautique. Description: M. N. ICHCHOU est Professeur de Mécanique des Solides, Département de Mécanique des Solides Génie Mécanique et Génie Civil et Laboratoire de Tribologie et de Dynamique des Systèmes, LTDS UMRCNRS 5513 à l Ecole Centrale de Lyon (ECL). Il est le responsable du groupe de vibroacoustique passive et active de l Ecole Centrale de Lyon (15 personnes). \r\nIl est diplômé de l Université de Franche-Comté/ Faculté des Sciences, Licence és Science, 1990, Ecole Centrale/Université Claude Bernard, DEA de Mécanique, 1992, Ing. de l Ecole Centrale de Lyon, 1992, Dr. Ing. de Génie Mécanique, 1996, Ecole Centrale de Lyon/Université Claude Bernard, HDR, 2004.  \r\nLe Professeur M. Ichchou est membre du comité éditorial de 4 revues internationales et arbitre pour plus de 15 revues internationales (Journal of Sound and Vibration, Journal of Vibration and Acoustics, Mechanical Systems and Signal Processing, Journal of Acoustical Society of America, Applied Acoustics,...).  en termes de production scientifique M ICHCHOU est l’auteur de plus de 100 articles dans des revues internationales avec comité de lecture, ainsi qu’il est l’auteur de 3 chapitre d’ouvrages.\r\nLe professeur M. Ichchou a coordonné plus de 20 contrats industriels avec des entreprises françaises et européennes, principalement dans les secteurs du transport (automobile, ferroviaire et aéronautique) et de l énergie.  Parmi ces contrats, un nombre important concernait (ou concerne encore) les matériaux et structures intelligents, la vibroacoustique, les pyrochocs. Le contrat le plus important a été conclu avec les entreprises suivantes : Renault, Peugeot, BMW, Michelin, EADS, EDF, Suez (entre autres). Le Prof. M. Ichchou a également participé à 8 contrats européens dans le domaine à partir du 4ème PCRD.  Parmi eux, citons le projet GASS, ENABLE, ViSPer, SEANET, MidFrequency, PDIAGNOSTICS, CREDO. Il a été, dans beaucoup d entre eux, chef de tâche ou de workpackage. Il est impliqué dans un contrat franco-américain nommé CALIOP qui a débuté en novembre 2009.\r\nLe Prof. M. Ichchou a coordonné trois importants projets nationaux autour de la vibroacoustique, du contrôle actif et des structures intelligentes, avec plus de 30 chercheurs impliqués. Le Professeur M. Ichchou est le directeur du programme Transport et Circulation de l Ecole Centrale de Lyon et dirige des enseignants du monde académique et industriel. Le Professeur M. Ichchou a supervisé (et supervise toujours) une vingtaine de doctorants depuis 1996, provenant de 7 pays différents (France, Grèce, Chine, Tunisie, Maroc, Pologne, Côte d Ivoire). La plupart des anciens doctorants du Prof. M. Ichchou sont maintenant soit des professeurs associés dans certaines universités, soit des responsables de projets de recherche dans l industrie. Enfin, le Prof. M. Ichchou est expert pour des projets ANR (Agence Nationale de la Recherche) et pour des appels Marie-Curie (Commission Européenne) et pour un certain nombre d agences de recherche en Europe (Roumanie, Belgique, Italie,...).\r\nLiens Utiles : \r\nLinkedin : linkedin.com/in/mohamed-ichchou-47761420\r\nresearchgate : https://www.researchgate.net/profile/Mohamed-Ichchou\r\nScopus profile : https://www.scopus.com/authid/detail.uri?authorId=6603818000</t>
  </si>
  <si>
    <t>EL MANSORI</t>
  </si>
  <si>
    <t>mohamed.elmansori@ensam.eu</t>
  </si>
  <si>
    <t>Docteur Professeur des Universités, 1ère Classe /  Research Professor at Arts et Métiers ParisTech / Texas A&amp;M Engineering Experiment Station’s Institute for Manufacturing Systems. in Martigues. Specializing in Mécatronique et électronique; Transfert de technologie et innovation. Description: En plus de son expérience dans l’enseignement M El Mansori a un parcours professionnel  plein de responsabilités administratives et managériales\r\n• Chef de Projet du Laboratoire Arts et Métiers Multisite regroupant (LMPF, EA4106 – Site de Châlons-en-Champagne, MécaSurf, EA4496 – Site d’Aix-en-Provence et Equipe M2P – Site de Lille) de Janvier 2011 à Janvier 2013.\r\n• Directeur du Laboratoire de Mécanique et Procédés de Fabrication (LMPF-EA4106, www.lmpf.net) de Juin 2008 à Janvier 2013.\r\n• Membre élu titulaire du Conseil d’Administration de Arts et Métiers ParisTech de Décembre 2010 à Juin 2012.\r\n• Membre élu titulaire du Comité de pilotage de l’Institut CARNOT – ARTS (septembre 2006 à septembre 2011)\r\n• Membre élu au Conseil de Surveillance du Pôle de Compétitivité MATERALIA (décembre 2008 à décembre 2010)\r\n• Responsable du Département M2P \"Mécanique, Matériaux et Procédés\" de formation et de recherche du Site Arts et Métiers\r\n• ParisTech à Châlons-en-Champagne et Membre à ce titre du Comité National M2P de l’établissement d’Avril 2009 à Septembre\r\n• 2010.\r\n• Délégué Régional en Champagne-Ardenne de l’association ARTS de janvier 2008 à septembre 2010\r\n• Représentant du Site Arts et Métiers ParisTech de Châlons au Comité Scientifique du Département MAPI \"Matériaux Avancés et Procédés Mécaniques Innovants\" de l Agence pour la Recherche et l Innovation en Champagne-Ardenne (période 2007-2009)\r\n• Membre élu titulaire de la Commission de spécialistes mixte 26/60/62 de l’ENSAM (période 2001-2008)\r\n• Chargé de mission par la Direction Générale ENSAM pour la structuration et l’animation scientifique du Réseau Arts et Métiers en Procédés (2005- 2008).\r\nEn termes d’activités scientifiques\r\nConseiller Scientifique à la Direction de l’Ingénierie Mécanique de Renault depuis septembre 2011\r\no Responsable scientifique du programme CPER-UCOFAM \"Usinage Compétitif des Fontes Ausferritiques Moulées\" dans le cadre\r\ndu Contrat Plan Etat-Région 2007/2013. Ce projet de recherche était programmé sur la période 2008/2011 en partenariat avec des\r\nindustriels : Société Technologica, Renault, Fonderie d’Abilly et un centre technique régional : CRITT-MDTS de Charleville-\r\nMézières. Le budget total du projet s’élevait à 1213 K€ (dont 542 K€ en investissement pour le LMPF), plus une allocation de recherche doctorale et une bourse postdoctorale.\r\no Initiateur et responsable scientifique de la plate-forme technologique de recherche et d’innovation environnée \"Pôle Abrasion\"\r\ninstallée sur le site Arts et Métiers ParisTech de Châlons en partenariat avec Renault depuis Mai 2007. Il s’agit d’une plate-forme d’une superficie de 280m2 qui abrite des procédés abrasifs de production (Machine CNC de Rodage Industriel, Banc de Toilage Instrumenté) avec la métrologie associée qui garantissent en phase d’usinage, puis en contrôle, une production robuste et conforme. Le budget global de mise en place de ce Pôle Abrasion était de 1210 K€.\r\no Membre élu titulaire du Conseil Scientifique de l’établissement Arts et Métiers ParisTech depuis septembre 2008.\r\no Membre de Jury de 18 thèses de Doctorat en tant que membre extérieur comme président, rapporteur ou examinateur.\r\no Expert de l’ANRT depuis septembre 2006.\r\no Membre de Jury de 5 HDR en tant que membre extérieur comme président, rapporteur ou examinateur.\r\no Référé pour le compte de revues scientifiques telles que : Journal of Tribology, Surface &amp; Coatings Technology, Wear, Journal of Materials Processing Technology, etc.\r\no Membre du comité scientifique et Président de session dans l’International Conference on Bioengineering &amp; Biomaterials –IC2B, March 18-20, 2009, Meknès, Maroc.\r\no Membre du Comité Scientifique de la Conférence Conception et Production Intégrées CPI’2007, CPI’2009 et CPI’2011 Maroc.\r\no Membre du comité scientifique du Swedish Production Symposium-SPS’09, 2-3 December 2-3, 2009, Göteborg, Sweden.\r\no Membre du Comité Scientifique de International Conference on Design and Modelling of Mechanical System, CMSM’2007 et CMSM’2009, Tunisia.\r\no Membre du Comité Scientifique des Journées Internationales et Francophones de Tribologie (JIFT), JIFT’2009 et JIFT’2010, France.\r\no Initiateur et responsable d une collaboration scientifique avec l Ecole de Technologie Supérieure à Montréal (Université du Québec). Dans le cadre des échanges entre le réseau ENSAM et l Université du Québec, j entretiens depuis 2 ans des contacts consolidés avec les Professeurs Jacques Masounave et Victor Songmene - Directeur du laboratoire d ingénierie des produits, procédés et systèmes (LIPPS). Ceci s est matérialisé par des visites mutuelles et par l organisation d un congrès sur les procédés de mise en forme des alliages légers en Mars 2008 à Montréal.\r\no Initiateur et responsable d un échange scientifique avec l Université de Wisconsin-Platteville (USA) depuis 2006. J ai invité le Pr. H. Abdel-Aal pour un séjour de 6 mois au LMPF dans le cadre des appels à projets de la région Champagne-Ardenne pour chercheurs étrangers (contrat n° DCPCR-ESR-0605-04) ensuite dans le cadre de la fondation Arts et Métiers.\r\no Direction de thèses : 10 thèses dont 7 soutenues et deux récompensées :\r\n? Prix Pierre Bézier et Prix HIRN pour les travaux de thèse de Leïla SABRI sous ma direction scientifique dans le cadre d une convention CIFRE entre le LMPF et RENAULT – Pôle Abrasion - en collaboration avec le LTDS : \" Développement et mise en œuvre d une méthodologie d analyse multi-échelle du procédé de rodage en production de série\", 2011.\r\n? Prix Pierre Bézier (finaliste du Prix ParisTech) pour les travaux de thèse d’Edoardo SURA sous ma direction scientifique dans le cadre d une convention CIFRE entre le LMPF et RENAULT – Pôle Abrasion : \"Analyse tribo-énergétique du procédé de toilage des portées cylindriques en acier traité et en fonte à graphite sphéroïdal\", 2007.\r\no Encadrement de DEA et Master de Recherche : 27 présentés \r\nScopus Profile : https://www.scopus.com/authid/detail.uri?authorId=6603443244\r\nLinkedin :         linkedin.com/in/mohamed-el-mansori-2a86977a</t>
  </si>
  <si>
    <t>EL MARSSI</t>
  </si>
  <si>
    <t>MIMOUN</t>
  </si>
  <si>
    <t>mimoun.elmarssi@u-picardie.fr</t>
  </si>
  <si>
    <t>Professeur Professeur et Directeur Laboratoire de Physique de la Matière Condensée (LPMC) at Université de Picardie Jules Verne, Amiens, France in Amiens. Specializing in Energie; Matériaux et nanomatériaux. Description: Pr. El marssi  a une expérience riche en matière d’activité scientifique avec 20 ans d’expérience,\r\n- 2012-2016 : Projet PHC Maghreb  :\r\n«Etude des effets électro-calorique et pyroélectrique dans les matériaux ferroélectriques  et relaxeurs pour la récupération d’énergie et la réfrigération des composants  électroniques » Financement : Ministère des affaires étrangères Français et les pays du Maghreb:  120 k€ (4ans x 30 k€) \r\n- 2009-2012 : Conseil Régional de Picardie « Projets structurants » :\r\n« Evaluation des contraintes dans les couches minces » (SIGMA_FILM) Financement : 54 K€ + Allocation de recherche \r\n- 2009-2011 :Projet PHC IMHOTEP 20736SL :\r\n« New nano-structured magnetoelectric materials based on doped BaTiO3 : from  ceramics to sol-gel deposited nano-films» \r\nFinancement : Ministère des affaires étrangères Français et le Centre National de  Recherche Egyptien : 15 k€  \r\n\r\n- 2009-2012 Projet Conseil Régional de Picardie « Appui à l’émergence 2009 »:\r\n «Couplage et transitions de phases dans les super réseaux ferroélectriques» Financement : Allocation de recherche.\r\nLiens utiles \r\nScopus profile : https://www.scopus.com/authid/detail.uri?authorId=56035700800\r\nResearchgate : https://www.researchgate.net/profile/Mimoun-El-Marssi-2</t>
  </si>
  <si>
    <t>Aguennouz</t>
  </si>
  <si>
    <t>M’hammed</t>
  </si>
  <si>
    <t>aguenoz@unime.it</t>
  </si>
  <si>
    <t>Professor in Molecular Biology and Neurochemistry Researcher  – Dept. of Neurosciences at Università degli Studi di Messina in Messina. Specializing in Medicine / Biochemistry, Genetics and Molecular Biology / Neuroscience. Description: Professeur chercheur avec des productions scientifiques qui touchent aux sujets  dans des revues internationales à savoir,  Médecine - Biochimie, génétique et biologie moléculaire - Neurosciences - Chimie - Sciences agricoles et biologiques - Pharmacologie, toxicologie et pharmacie - Immunologie et microbiologie - Informatique - Génie chimique - Physique et astronomie. Pr. Aguennouz est cité plus que 751 au total dans plus de 650 documents. Concernant les activités et les collaborations nationales et internationales nous citons :  \r\n• Laboratory of Genetics and biochemistry muscle \"Dino Ferrari Foundation\" Prof. Giacomo Pietro Comi) University of Milan\r\n• Telethon Facility Functional Genomics Lab – Prof. Stefano Volinia Department of Morphology and Embryology University  di Ferrara\r\n• Laboratory of Oncology and Molecular Pharmacology - Dr. Massimo Brogini Mario Negri Institute-Milan\r\n• Molecular Biology &amp; biochemistry Prof. Billy Di Mauro. Columbia University, USA\r\n• Functional Genomics Lab  Prof.  B. Ylstra  Amestrdam University. Netherlands\r\n• Functional Proteomics Lab Prof. H. Dihazi-University Medical Center Göttingen, Georg-August University Göttingen.\r\n• Functional Proteomics Lab Prof Steffen Ohleimeier OUlou University – Finland\r\nLiens utiles : \r\nScopus profile : https://www.scopus.com/authid/detail.uri?authorId=8249795400\r\nlinkedin : https://www.linkedin.com/in/mhammed-aguennouz-8176652b/\r\n researchgate : https://www.researchgate.net/profile/Mhammed-Aguennouz</t>
  </si>
  <si>
    <t>LOUCHAMI</t>
  </si>
  <si>
    <t>kloucham@ulb.ac.be</t>
  </si>
  <si>
    <t>Professeur – Chercheur Chargé de recherche et enseignement at Laboratory of Expérimental Hormonology - Université Libre de Bruxelles et (ULB) / KU Leuven, in Bruxelles. Specializing in Biochemistry, Genetics and Molecular Biology / Medicine / Environmental Science. Description: solide expérience en tant que chercheur dans plusieurs structures de recherche à savoir :  \r\nLaboratory of Experimental Medicine (Université Libre de Bruxelles)\r\n- 1996 to 2001: researcher full time – PhD\r\n- 2001 to 2002 : researcher full time – postdoctorat\r\nLaboratory of Experimental Hormonology (Université Libre de Bruxelles)\r\n- 2004 to 2005 : researcher full time – postdoctorat\r\n- 2005 to 31/12/2006 : researcher (contrat CEE : Programme BARP+)\r\n- 01/01/2007 to 31/11/2007 researcher – postdoctorat\r\n- 01/12/2007 researcher full time project « D-MANN » First Spin-off \r\n- 01/03/2012 researcher part time (40%) (CEE: Programme “Vibrant”)\r\nLaboratory Biomedical NMR Unit, Division of Radiology, (Katholieke Universiteit Leuven)\r\n- 01/03/2012 researcher part time (40%) (CEE: Programme “Vibrant”)\r\n\r\nLiens utiles : \r\nProfile scopus : https://www.scopus.com/authid/detail.uri?authorId=6601961248\r\nLinkedIn : https://www.linkedin.com/in/karim-louchami-89404024/\r\nResearchgate : https://www.researchgate.net/profile/Karim-Louchami</t>
  </si>
  <si>
    <t>CHAIB OUKADOUR</t>
  </si>
  <si>
    <t>IMANE</t>
  </si>
  <si>
    <t>imanchaib@gmail.com</t>
  </si>
  <si>
    <t>Docteur en  Biochemistry and Molecular Biology Head of Cancer Biology and Precision Medicine laboratory at Institute of Health Science Research Germans Trias i Pujol in Barcelone. Specializing in Biochemistry, Genetics and Molecular Biology / Neuroscience. Description: une expérience riche en termes de recherche scientifique avec une dizaine de publications dans des revues internationales et à comité de lecture. Pr Chaib OUKADOUR aujourd’hui Head of Cancer Biology and Precision Medicine laboratory. Avant qu’elle occupe ce poste elle été : \r\nJanuary to Juny 1999:  Research student. Microbiology Laboratory. Institut national d ´hygiène, Rabat, Morocco. Subject: L ´evaluation des streptocoques fécaux dans l ´étude microbiologique des eaux de mers de la ville de Rabat.\r\n November 1999 to November 2002: Graduate student. Department of Biochemistry and Molecular Biology. Faculty of Medicine. Autonomous University of Barcelona. Subject: Action of the fragment Hc of Tetanus Toxin on intracellular transduction pathways in nervous system.\r\n December 2002 to October 2004: Graduate student. Department of Biochemistry and Molecular Biology. Faculty of Medicine. Autonomous University of Barcelona. Subject: The signaling-pathways involved in the neuroprotective effects of the fragment Hc of Tetanus Toxin in cultured cerebellar granule neurons exposed to apoptotic death.\r\n\r\n February 2005 to January 2006: Postodoctoral Position. Department of Neurology. Faculty of Science. University Paris VI.\r\n March 2006 to present: Postdoctoral position. Translational Oncology Research Laboratory. Hospital Germans Trias i pujol.\r\nLiens Utiles :\r\nProfile Scopus : https://www.scopus.com/authid/detail.uri?authorId=6506970039\r\nLinkedIn : https://www.linkedin.com/in/imane-chaib-oukadour-phd-02893788/</t>
  </si>
  <si>
    <t>Oudadesse</t>
  </si>
  <si>
    <t>hassane.oudadesse@univ-rennes1.fr</t>
  </si>
  <si>
    <t>Professeur Professeur, 1ère classe at Université de rennes 1 /  CNRS Centre National de la Recherche Scientifique / Institut Des Sciences Chimiques De Rennes in Paris. Specializing in Materials Science / Physics and Astronomy / Chemistry / Engineering / Chemical Engineering Transfert de technologie et innovation. Description: Pr Oudadesse a dans son bilan de recherche 110 publications dans des journaux et revues scientifiques à audience internationale, 66 conférences, invitations et communications orale dans des congrès internationaux : Keynote, Plenary lecture, chairman, member of International Advisory Board. Ainsi 15 séminaires invitations dans des universités étrangères, enfin 18 séminaires, invitations au niveau national, 3 brevet d’inventions, et 2 chapitres d’ouvrages scientifiques et directions et codirection de 21 thèses. En terme d’activités managériales scienitifiques Pr .Oudadesse Responsable du groupe de recherche Biomatériaux composé de 11 permanents :  3 Professeurs, 4 maîtres de conférences, 4 BIATOS.\r\nPr Oudadess Directeur du master 2 Chimie du Solide et des Matériaux (CSM): Formation à la recherche par la  recherche et à la professionnalisation de chercheurs et d’ingénieurs.14 doctorants, 1 Post-doc (National Research Centre, Egypte), stagiaires (L3, M1, M2).\r\nPour les responsabilités de contrats industriels ou publics nous citons : \r\n• R et D – STDF 2012-2016 en partenariat avec le National Research Centre (NRC),  Biomaterials department, 12622 Dokki, Giza, Egypt. Titre : Bone implant scaffold loaded with  anti-osteoporotic drug for bone tissue engineering. Supported by Science and T echnology  Development Egypt.\r\n\r\n• UTIQUE : 2011-2013, Référence: 11G1210 avec 2 thèses en cotutelle : Melle N. Letaief et  Mr N. Bechllaoui ( voir fiches). Titre : Elaboration et caractérisation physico-chimique de  verres bioactifs purs et dopés à porosité contrôlée. Etude de l’interface biomatériaux-liquide  physiologique.\r\n\r\n• IMHOTEP : 2008 - 2010, Référence: 20727ZM ( 2 ans). Titre : Synthesis, physico chemical characterization and biological evaluations of nanobiomaterials for applications in  orthopaedic surgery.  \r\n\r\n• TASSILI (s’est terminé en 2011), CMEP, référence : 07 MDU 701: Constantine (Prof. A.  Harabi), ENSC de Montpellier (A. Larbot) . ENS de C éramique Industrielle-Limoges (J.P.  Bonnet) avec une thèse en c otutelle : F.Z. Mezahi.Titre : Elaboration et mise en f orme des  produits céramiques à partir de matières premières (Kaolin, dolomite, SiO2,HA).\r\n\r\n\r\nLiens utiles : \r\nProfile scopus : https://www.scopus.com/authid/detail.uri?authorId=35327844100\r\nLinkedIn : linkedin.com/in/hassane-hassan-oudadesse-77540244</t>
  </si>
  <si>
    <t>Mountassir</t>
  </si>
  <si>
    <t>hmountas@femto-st.fr</t>
  </si>
  <si>
    <t>Docteur Professeur des Universités at Femto-St - Sciences et Technologies, / Université Bourgogne Franche-Comté, in Bourgogne-Franche-Comté. Specializing in Technologie de l’information et systèmes embarqués. Description: M mountassir detient un bilan riche en niveau des publications scientifique dans des revues intrnationales ses sujets de recherche  touchent à plusieurs thématique comme Ex : Computer Science / Mathematics / Engineering / Business, Management and Accounting / Biochemistry, Genetics and Molecular Biology  /Decision Sciences. Avant qu’il soit professeur à l’université bourgogne il été chercheur affilié au Centre national de la recherche scientifique  (CNRS). \r\nLiens utiles :\r\nScopus profile : https://www.scopus.com/authid/detail.uri?authorId=12902782700\r\nLinkedIn : linkedin.com/in/hassan-mountassir-a9b543140</t>
  </si>
  <si>
    <t>BENKHALDOUN</t>
  </si>
  <si>
    <t>Fayssal</t>
  </si>
  <si>
    <t>fayssal@math.univ-paris13.fr</t>
  </si>
  <si>
    <t>Professeur  / chercheur Professeur des Universités, première classe at University Sorbonne Paris Nord, Villetaneuse, France / Laboratoire Analyse, Géométrie et Applications LAGA, in Villetaneuse. Specializing in Mathematics / Engineerin / Computer Science. Description: Pr Benkhaldoun est enseignant à l’université sorbonne paris, mais avant il été membre du comité national au centre national de la recherche scientifique (CNRS), son bilan de recherche est riche en terme de publications scientifiques dans des revues internationales et à comité de lecture ainsi il est fortement présent dans le milieu scientifique à travers ses interventions, communications dans les conférences à l’échelle national et international. En matière de responsabilité administrative nous citons : \r\n• Président de comité de sélection : deux recrutements en 2012 et un recrutement  en 2013.\r\n• Directeur des études au département R&amp;T de l’IUT de Villetaneuse (2009-2011)\r\n• Membre de la commission de spécialistes puis  du comité d experts 26 de l’université Paris 13.\r\n• Membre du 1er CTP de l’université Paris13\r\n• Président du conseil restreint de l’IUT Villetaneuse 2006-2007\r\n• Membre  du conseil de l’IUT Villetaneuse depuis 2001.\r\n• Membre du comité national du CNRS en 2000-2002\r\nPr Benkhaldoune a une expérience en gestion des programmes scientifiques assez solide, nous citons donc : \r\n• Porteur  du projet EnCoMix de l AAP SPC (Ref : SPC/JFG/2013-31), Montant 150k€.\r\n• Responsable d un contrat  avec l IRSN (Ref Saic: DM N°110.13), Montant 35 k€.\r\n• Membre du Projet SPC : Les énergies de demain, porté par Hassan Peerhossaini – Directeur de  l IED, Paris Diderot, Montant 50 k€.\r\n• Coresponsable avec Hervé Guillard de projets de coopération international de l’INRIA (programme Euro Méditerranée 3+3) dont la thématique est la modélisation de l’hydrodynamique côtière et fluviale (Menhydro cloturé et MedLagoon en cours)</t>
  </si>
  <si>
    <t>rachid@u-picardie.fr</t>
  </si>
  <si>
    <t>Docteur Professeur de l’enseignement supérieure at Université de Picardie Jules Verne in Amiens. Specializing in Energie;Transfert de technologie et innovation; Technologie de l’information et systèmes embarqués. Description: Pr A, Rachid a une expérience importante en tant que professeur et chercheur à l’université de Picardie jules Vernes au sein du laboratoire des technologies innovantes (LTI), ses recherches et ses contributions scientifiques sont principalement basées sur les thématiques « systèmes embarqué et technologie de l’information » ci-dessous les liens vers son profile scopus et ResearchGate :\r\nLiens utiles :\r\nProfile scopus : https://www.scopus.com/authid/detail.uri?authorId=7005877072\r\nResearchgate : https://www.researchgate.net/profile/Ahmed-Rachid-2/research\r\nLinkedIn : linkedin.com/in/ahmed-rachid-121464b\r\nORCID : 0000-0003-1168-5685</t>
  </si>
  <si>
    <t>El-Ghayoury</t>
  </si>
  <si>
    <t>abdelkrim.elghayoury@univ-angers.fr</t>
  </si>
  <si>
    <t>Docteur. HDR. Professeur associé at Université d’Angers in Angers. Specializing in Materials and nanomaterials / Green Chemistry / Organic Chemistry / Multistep Synthesis. Description: 17 ans d’expérience  en enseignement et recherche scientifique, cela se traduit dans le nombre de citations de Pr El-ghayoury qui dépasse 1000 citations voir lien du profile scopus et researchgate \r\nLiens utiles : \r\nProfile scopus : https://www.scopus.com/authid/detail.uri?authorId=35567048000\r\nResearchgate : https://www.researchgate.net/profile/Abdelkrim-El-Ghayoury\r\nORCID : https://orcid.org/0000-0003-2787-3859</t>
  </si>
  <si>
    <t>Attarça</t>
  </si>
  <si>
    <t>Mourad</t>
  </si>
  <si>
    <t>Mourad.attarca@uvsq.fr</t>
  </si>
  <si>
    <t>Maître de conférences Enseignant chercheur en sciences de gestion at Université Paris Saclay in Draveil. Specializing in sciences de gestion. Description: Directeur de la Formation continue de l’IAE-ISM\r\nDocteur en Sciences de Gestion,  est maître de conférences à l’ISM-IAE, UVSQ, Université Paris Saclay. Ses recherches portent sur des sujets liés au management stratégique, les stratégies politiques, la conduite du changement et le management public. Il est directeur de la Formation continue de l’ISM-IAE.</t>
  </si>
  <si>
    <t>Hafid</t>
  </si>
  <si>
    <t>ahafid@iro.umontreal.ca</t>
  </si>
  <si>
    <t>514 343-2446</t>
  </si>
  <si>
    <t>Professeur Full Professor at University of Montreal in Montréal. Specializing in Computer Networking / Wireless Networks/ Internet of Things. Description: Pr Abdelhakim a 20 ans d’expérience dans l’enseignement et la recherche scientifique nous citons donc : \r\n• 2005-present: Professor, Department of Computer Science and Operational Research,  University of Montreal, Montreal, Canada  \r\n• 1999-2005: Senior Research Scientist, Applied Research, Telcordia (formelly Bell  Communication Research: Bellcore), Red Bank, NJ, USA  \r\n• 1997-1999: Assistant Professor, Department of Computer Science and Department of  Computer and Electrical Engineering (Joint appointment), University of Western Ontario,  London, Canada  \r\n• 1997-1999: Research Director, Advance Communication Engineering Center (Venture established by University of Western Ontario, Bell Canada and Bay Networks), London,  Canada  \r\n• 1996-1997: Research Scientist, Computer Research Institute of Montreal (CRIM),  Montreal, Canada  \r\n• 1993-1994:Visiting Scientist, German Centre for Telecommunication Research (GMD Fokus), Berlin, Germany  \r\n• 1991-1992: Computer Engineer, R.A.D.E.E.F, Fes, Morocco\r\nPr Abdelhakim a encadré 8 theses et 7 postdoc, actuellement il est directeur de deux laboratoires  «  the Network Research Laboratory » (http://www.iro.umontreal.ca/~labolrc/pubs.html)  « the Montreal Blockchain Laboratory »\r\nLiens utiles : \r\nResearchgate : https://www.researchgate.net/profile/Abdelhakim-Senhaji-Hafid</t>
  </si>
  <si>
    <t>EDDAOUDI</t>
  </si>
  <si>
    <t>mohamed.eddaoudi@kaust.edu.sa</t>
  </si>
  <si>
    <t>--</t>
  </si>
  <si>
    <t>Docteur Professeur at King Abdullah University of Science and Technology disabled in --. Specializing in hemistry /Materials Science / Chemical Engineering / Biochemistry, Genetics and Molecular Biology. Description: Scopus : https://www.scopus.com/authid/detail.uri?authorId=6701335692 \r\n ORCID : https://orcid.org/0000-0003-1916-9837</t>
  </si>
  <si>
    <t>ELAISSARI</t>
  </si>
  <si>
    <t>elaissari@lagep.cpe.fr</t>
  </si>
  <si>
    <t>PhD of Louis Pasteur Strasbourg University Maitre de conférences at l Institut des Sciences Analytiques (ISA), CNRS-Université de Lyon-1 in Villeurbanne. Specializing in Surface Chemistry / Nanotechnology / Physical Chemistry. Description: Maître de conférences Abdelhamid Elaissari travaille actuellement à l Institut des Sciences Analytiques (ISA), CNRS-Université de Lyon-1. Abdelhamid fait des recherches en chimie des surfaces, colloïdes, colloïdes intelligents, nanotechnologie et physico-chimie. Son projet actuel est le suivant : \" projet de recherche actuel porte sur la synthèse de nanoparticules magnétiques d oxyde de fer et de polymères composites magnétiques, en vue de leur utilisation dans des applications biomédicales\".\r\nLiens Utiles\r\nScopus :  https://www.scopus.com/authid/detail.uri?authorId=7007144057\r\nResearchgate : https://www.researchgate.net/profile/Abdelhamid-Elaissari\r\nORCID : https://orcid.org/0000-0002-2151-9894</t>
  </si>
  <si>
    <t>El Manzani</t>
  </si>
  <si>
    <t>Younés</t>
  </si>
  <si>
    <t>younes.el-manzani@uvsq.fr</t>
  </si>
  <si>
    <t>Maître de conférences Enseignant chercheur en sciences de gestion at Université Paris Saclay in Paris. Specializing in sciences de gestion. Description: Docteur en Sciences de Gestion, Younès El Manzani est maître de conférences à l’ISM-IAE, UVSQ, Université Paris Saclay. Ses recherches portent sur des sujets liés au management stratégique, le management de la qualité, l’entrepreneuriat et l’innovation.</t>
  </si>
  <si>
    <t>Sahraoui</t>
  </si>
  <si>
    <t>Bouchta</t>
  </si>
  <si>
    <t>bouchta.sahraoui@univ-angers.fr</t>
  </si>
  <si>
    <t>Docteur Professeur at Institut des Sciences et Technologies Moléculaires d Angers /   Universite d Angersdisabled in Angers. Specializing in Biophysics / Condensed Matter / Physics Optics. Description: Scopus :  https://www.scopus.com/authid/detail.uri?authorId=7005503872 / Researchgate : https://www.researchgate.net/profile/Bouchta-Sahraoui\r\nORCID : https://orcid.org/0000-0002-3934-2839</t>
  </si>
  <si>
    <t>Abdelmalki</t>
  </si>
  <si>
    <t>Lahsen</t>
  </si>
  <si>
    <t>lahsen.abdelmalki@univ-lyon2.fr</t>
  </si>
  <si>
    <t>Maître de conférences Enseignant chercheur at Université Lyon 2 in LYON. Specializing in . Description: maître de conférences à l Université Lumière Lyon 2, où il dirige le département des relations internationales de la faculté des sciences économiques et de gestion, et membre du Groupe d Analyse et Théorie Économique (GATE, UMR 5824 du CNRS). Il a la responsabilité de plusieurs enseignements généraux et de spécialité à l IEP de Lyon</t>
  </si>
  <si>
    <t>Bounfour</t>
  </si>
  <si>
    <t>ahmed.bounfour@universite-paris-saclay.fr</t>
  </si>
  <si>
    <t>Maître de conférences Enseignant chercheur at Université Paris Saclay in PARIS. Specializing in . Description: • Titulaire de la chaire européenne de management de l’immatériel de l’Université Paris-Sud : www.chairedelimmateriel.u-psud.fr\r\n• Coresponsable du pôle Business Models de l’ISN – Institut de la société numérique, Université Paris-Saclay\r\n• Directeur scientifique de la Conférence mondiale sur le capital immatériel des communautés- Intellectual capital for communities, Nations, Regions, Cities and Emerging Communities, Banque Mondiale : World Bank Institute, depuis 2005, et avec l’UNESCO/programme IFAP depuis 2016\r\n• Coordinateur du comité scientifique et rapporteur général du programme international de recherche ISD , Fondation Cigref</t>
  </si>
  <si>
    <t>Mengi</t>
  </si>
  <si>
    <t>Meriem</t>
  </si>
  <si>
    <t>meriem.mengi@univ-pau.fr</t>
  </si>
  <si>
    <t>Maître de conférences Enseignant chercheur at Université de Pau in Pau. Specializing in sciences de gestion. Description: Maître de conférences en sciences de gestion à l’ Université de Pau \r\nMeriem Mengi est Directrice déléguée des Relations Partenariales IAE de Pau. \r\nResponsable du Master MAE - Management et Administration des Entreprises, parcours Ingénieurs (depuis 2010)\r\nMembre du conseil d administration, IAE Pau-Bayonne\r\nVice-présidente de la commission d experts (section 06)</t>
  </si>
  <si>
    <t>Benlahsen</t>
  </si>
  <si>
    <t>mohamed.benlahsen@u-picardie.fr</t>
  </si>
  <si>
    <t>Professeur des Universités Président at Université de Picardie Jules Verne in Amiens. Specializing in physique. Description: Doctorat ès Sciences en 1993 à l’université de Poitiers.\r\nMohammed Benlahsen, 58 ans, est professeur à l’Université de Picardie Jules Verne (UPJV) où il a assuré plusieurs responsabilités administratives et pédagogiques : directeur du département de Physique, directeur de l’UFR des sciences, … Il est actuellement Président de l’UPJV (depuis 2016), une université très investie sur trois thématiques fortes : le stockage électrochimique de l électricité (Labex STORE-EX, Réseau RS2E, coordination du réseau européen Alistore, …), les agro-sciences et la technologie de la Santé (six premières mondiales depuis 2014 en robo-chirurgie).\r\n Membre du Laboratoire de Physique de la Matière Condensée (LPMC) depuis 1994, il s’est intéressé au désordre dans la matériaux carbonés (couches minces, nanotubes, …). Parallèlement, il s est tourné vers les systèmes dynamiques en collaboration avec des mathématiciens (fluides complexes couches limites, instabilités), les surfaces dynamiques, les couches minces et ultraminces fonctionnelles, la dynamique et la vectorisation des vésicules, ...).\r\nMohammed Benlahsen est l’auteur de soixante-dix articles, a encadré vingt thèses et post-doc, animé une vingtaine de projets régionaux, nationaux et européens, co-animation des réseaux de recherche nationaux et européens (GDR, …) et a été membre de comité d’évaluation nationales (CNU 28ème section, AERES, HCERS…) et de sociétés savantes (CA de Société Française de Physique, …).\r\nActuellement, il occupe le poste du président de l’Alliance nationale de coordination de la recherche pour l’énergie (ANCRE).</t>
  </si>
  <si>
    <t>AMINE</t>
  </si>
  <si>
    <t>Sr Materials Argonne Distinguished Fellow at Argonne National Laboratory in Illinois. Specializing in Development of advanced battery materials. Description: Dr. Khalil Amine is an Argonne Distinguished Fellow and the leader of the Advanced Battery Technology team at Argonne National Laboratory, where he is responsible for directing the research and development of advanced materials and battery systems for HEV, PHEV, EV, grid, satellite, military and medical applications. Dr. Amine is also the Director of the US/China clean energy research center and US-German initiative on interface. He serves as a member of the US National Academy of inventors and committee member of the U.S. National Research Consul at US Academy of Sciences on battery related technologies. He is an adjunct professor at Stanford University, and hold a joint appointment as Professor at the university of Chicago and Fellow of Northwestern university/Argonne Institute of science and Engineering. Among his many awards, Dr. Amine is 2019 recipient of the global energy prize, a 2003 recipient of Scientific America’s Top Worldwide 50 Researcher Award, a 2009 recipient of the US Federal Laboratory Award for Excellence in Technology Transfer, 2013 DOE Vehicle technologies office award and is the seven-time recipient of the R&amp;D 100 Award. In addition, he was awarded the ECS battery technology and battery research awards and the international battery association award. Dr. Amine holds 207 patents and patent applications and has 680 publications with google h-index of 137. From 1998-2020, Dr. Amine was o the most cited scientist in the world in the field of battery technology. He serves as the executive director and president of IMLB. He is also the chairmen of the international automotive lithium battery association, ECS fellow, Fellow of the international association of advanced materials, and associate editor of the journal of Nano-Energy.</t>
  </si>
  <si>
    <t>ACHOUMI</t>
  </si>
  <si>
    <t>achoumi@gmail.com</t>
  </si>
  <si>
    <t>Expert IT &amp; Master Data Governance Senior SAP &amp; Master Data Governance Consultant at Atos Consulting Switzerland in Sierre. Specializing in IT. Description: Depuis 2021, Mr Hassan ACHOUMI travaille auprès du Groupe Atos en Suisse, comme Senior Consultant SAP et Master Data Governance. Au cours des 7 dernières années Mr ACHOUMI a travaillé en tant que responsable mondial de la gouvernance des données à grande échelle. Il accompagne les entreprises dans leurs projets à grande ampleur pour simplifier et optimiser les processus métiers comme priorité, comme lors d une transformation digitale. Mr ACHOUMI a commencé sa carrière dans la recherche en Intelligence Artificielle à l IDAP en Suisse. Il a ensuite travaillé 5 ans chez Suisscom (Premier opérateur Télécom en Suisse). Mr ACHOUMI a rejoint Nestlé en 2001, pour y passer la grande partie de sa carrière informatique (19 ans dont 5 au Marché Nestlé Suisse et 14 au siège du groupe). Ses principales réalisation sont notamment liées aux programmes mutli-projets et d(envergure internationale, telle que l implémentation des processus-clé pour les métiers et avec les datas.</t>
  </si>
  <si>
    <t>ABDELWAHID</t>
  </si>
  <si>
    <t>(33) (0) 238257612</t>
  </si>
  <si>
    <t>Professeur des Universités Enseignant chercheur at Université d Orléans Centre National de Recherche Scientifique (CNRS) Institut de Combustion, Aérothermique, Réactivité et Environnement in Orléans. Specializing in Chimie atmosphérique. Description: Head of the Atmospheric Reactivity Theme at ICARE-CNRS (Orleans-France)\r\n\r\nEditor: Journal of Geophysical Research: Atmospheres (JGR-Atmospheres)  publishes original research articles that advance and improve the understanding of atmospheric properties and processes, including the interaction of the atmosphere with other components of the Earth system, as well as their roles in climate variability and change. \r\nAssociate Editor: Journal of Environmental Sciences (JES) is an international peer-reviewed journal established in 1989. It is sponsored by the Research Center for Eco-Environmental Sciences, Chinese Academy of Sciences, and it is jointly published by Elsevier and Science Press. It aims to foster interdisciplinary communication…\r\nAssociate Editor: Aerosol and Air Quality Research (AAQR) is dedicated to serve the worldwide scientific community through publication of high-quality and high-impact scholarly, multi- and inter-disciplinary research that broadly resides in the fields of aerosol and air quality. AAQR is committed to provide a platform that disseminates scholarly work, findings and knowledge promptly, openly and freely to all, and thus promote academic and public discussion and communication. By this, AAQR strives to be one of the leading aerosol and air quality journals in Asia and the world.</t>
  </si>
  <si>
    <t>Boutjdir</t>
  </si>
  <si>
    <t>mohamed.boutjdir@downstate.edu</t>
  </si>
  <si>
    <t>(718) 630-2891</t>
  </si>
  <si>
    <t>Professor - Associate Chief of Staff for Research &amp; Development Enseignant-chercheur at SUNY Downstate Health Sciences University in New York. Specializing in Health sicences. Description: Professor, SUNY Downstate \r\nAdjunct Professor NYU\r\nAssociate Chief of Staff for Research &amp; Development,\r\nNew York Harbor Health Care System (VAMC)</t>
  </si>
  <si>
    <t>Chadli</t>
  </si>
  <si>
    <t>achadli@augusta.edu</t>
  </si>
  <si>
    <t>(706) 721-4661</t>
  </si>
  <si>
    <t>Associate professor Enseignant-chercheur at Georgia Cancer Center in Augusta. Specializing in Biochemistry and Molecular Biology. Description: Associate Professor, Medicine \r\n\r\nAssociate Professor, Biochemistry and Molecular Biology \r\n\r\nAssociate Professor, Graduate studies \r\n\r\n Health Sciences Campus</t>
  </si>
  <si>
    <t>Trebak</t>
  </si>
  <si>
    <t>trebakm@pitt.edu</t>
  </si>
  <si>
    <t>412-648-1381</t>
  </si>
  <si>
    <t>Professor Enseignant-chercheur at Thomas E. Starzl Biomedical Science in Pittsburgh. Specializing in Pharmacology and Chemical Biology. Description: Professor of Pharmacology and Chemical Biology</t>
  </si>
  <si>
    <t>Hannoum</t>
  </si>
  <si>
    <t>Majid</t>
  </si>
  <si>
    <t>ahannoum@ku.edu</t>
  </si>
  <si>
    <t>785.864.2650</t>
  </si>
  <si>
    <t>Professor Enseignant-chercheur at University of Kansas in Princeton. Specializing in Anthropology and history, social theory, cultural identity, political modernity, historiography and memory, religion and politics, violence and the state, immigration and globalization. Description: Professor of Anthropology \r\nResearch Areas: Anthropology and history, social theory, cultural identity, political modernity, historiography and memory, religion and politics, violence and the state, immigration and globalization, Middle East, North Africa, France</t>
  </si>
  <si>
    <t>HARIRI</t>
  </si>
  <si>
    <t>said.hariri@mines-douai.fr</t>
  </si>
  <si>
    <t>00.33.3.6.62.19.72.62</t>
  </si>
  <si>
    <t>Docteur en mécanique/ Habilité à Diriger des Recherches en Sciences Mathématiques/ Professeur 1ère classe Responsable du groupe Matériaux Métalliques de l Ecole des Mines de Douai Responsable scientifique du Pôle National d’Expertise en Appareils à Pression. at Ecole des Mines de Douai in Lille et périphérie. Specializing in Génie mécanique/Génie des procédés/Génie Civile. Description: Professeur 1C à l’Ecole des Mines de Douai. Doctorat en mécanique (1982) et Habilitation à Diriger des Recherches en sciences mathématiques (1997) de l’Université de Lille I. Responsable du Laboratoire de Calcul des Structures de 1992 à fin 2004, Adjoint au chef du département Mécanique et Comportement des Matériaux - chargé de la recherche- de 1998 à fin 2004 puis responsable depuis 2005 à ce jour du groupe Matériaux Métalliques au sein du Département Technologie des Polymères et Composites &amp; Ingénierie Mécanique de l’Ecole des Mines de Douai.\r\n\r\nLiens utiles:\r\nhttps://www.theses.fr/061532754\r\nhttps://www.idref.fr/061532754</t>
  </si>
  <si>
    <t>Bouchaib</t>
  </si>
  <si>
    <t>hoummady@hotmail.fr</t>
  </si>
  <si>
    <t>(+33) 6 44 23 69 64</t>
  </si>
  <si>
    <t>Docteur-Ingénieur/ Directeur R&amp;D à Institut National de Recherche sur les Transports et leurs Sécurités PARIS Directeur R&amp;D à Institut National de Recherche sur les Transports et leurs Sécurités PARIS at Institut National de Recherche sur les Transports et leurs Sécurités PARIS/ Ecole des Mines Saint Etienne in Dijon. Specializing in Innovation/Valorisation des résultats de Recherche/ Ingénierie et étude de trafic.. Description: Ingénieur de l’Ecole des Mines de Saint-Etienne, Techno-entrepreneur et expert en Ingénierie et étude de trafic.  \r\nCo-fondateur startup HCIS en 1997 et consultant en ingénierie de trafic ITS depuis 2007.\r\nM.HOUMMADY a développé des compétences transversales en termes de gestion financière, recherche des financements et la levée de fonds, la négociation commerciale, vu les expériences entrepreneuriales menées.</t>
  </si>
  <si>
    <t>TLEMCANI</t>
  </si>
  <si>
    <t>Mouhaydine</t>
  </si>
  <si>
    <t>tlem@uevora.pt</t>
  </si>
  <si>
    <t>Docteur-Ingénieur en Ingénierie électrique/ Professeur Auxiliaire Département de Physique à l Université d Évora Professeur Auxiliaire Département de Physique à l Université de Évora at School of Sciences and Tecnology, Dept. of Physics, University of Évora, in Evora. Specializing in Ingénierie électronique/ Mécatronique. Description: Ingénieur en génie électrique (1992, Brattislava/Slovaquie). En 2007, il a obtenu son doctorat à l Université d Evora en génie électrique. En 2007 jusqu à présent, M.TLEMCAN occupe le poste de Professeur-auxiliaire à l Université d Évora Depuis avril 2009, il est directeur du programme de licence en Génie Mécatronique de l Université d Évora.\r\n\r\nhttps://www.icterra.pt/g6/index.php/mohyadine-tlemcani/</t>
  </si>
  <si>
    <t>Ph.D/Professeur adjoint/Chercheur émérite et chef de l équipe \"Advanced Lithium Battery Technology\" du Laboratoire national d Argonne un chercheur émérite, chef de l équipe \"Advanced Lithium Battery Technology\" du Laboratoire national d Argonne/ at Argonne National Laboratory/ Stanford University /Imam Abdulrahman Bin Faisal university, Dammam, in Lemont/Chicago. Specializing in sciences de matériaux/ énergie et environnement/ stockage des énergies. Description: Ph.D. en sciences des matériaux de l’Université de Bordeaux. Depuis 1998, Pr. AMINE est un chercheur émérite, chef de l équipe \"Advanced Lithium Battery Technology\" du Laboratoire national d Argonne, responsable de la direction de la recherche et du développement de matériaux avancés et de systèmes de batteries pour HEV, PHEV, EV, satellite, applications militaires et médicales.\r\nM. AMINE est directeur-adjoint du Centre de Recherche Etats-Unis/Chine sur l’énergie propre et Professeur-adjoint au « Stanford University »\r\nLien utile:\r\nhttps://www.anl.gov/profile/khalil-amine</t>
  </si>
  <si>
    <t>Badri, Ep. Hoeher</t>
  </si>
  <si>
    <t>Sabah</t>
  </si>
  <si>
    <t>sabah.badri-hoeher@fh-kiel.de</t>
  </si>
  <si>
    <t>Dr. -Ing/Prof. Professor at University of Applied Sciences Kiel Faculty of Computer Science and Electrical Engineering in Heikendorf. Specializing in Traitement numérique des signaux et techniques d information sous-marines. Description: Prof. Dr. -Ing. Sabah Badri, Ep. Hoeher\r\nprofesseur Sabah Badri-Hoeher dirige depuis 11 ans le groupe de travail Traitement\r\nnumérique des signaux à l université des sciences appliquées de Kiel, dans le département\r\nInformatique et électrotechnique. Après des études de physique à Casablanca, au Maroc, et\r\ndes études d électrotechnique/technique de l information à Paderborn, elle a travaillé\r\npendant des années à l institut Fraunhofer et a obtenu un doctorat externe à l université\r\nd Erlangen-Nuremberg.\r\nParcours professionnel\r\nElle a commencé sa carrière à l Institut Fraunhofer IIS d Erlangen. Parmi les projets qu elle y a menés, elle a\r\nparticipé de manière déterminante au développement du système de radio numérique nord-américain\r\nSiriusXm (www.siriusxm.com). Après avoir travaillé comme scientifique à la TF/CAU de Kiel et occupé des\r\npostes de professeur aux universités de Brême et d Oldenburg, elle a commencé à enseigner à l université\r\ndes sciences appliquées de Kiel en janvier 2009, dans le département d informatique et d électrotechnique.\r\nDepuis 2010, elle développe continuellement les compétences maritimes au sein de l institut des techniques\r\nde communication et des systèmes embarqués. Badri-Hoeher est Professeur auxiliaire à l Université\r\nChristian-Albrechts-Kiel, elle est Membre dans l’Association des Ingenieurs Allemand (VDE).\r\nInspirée par sa longue expertise dans le domaine des technologies de l information pour la radiodiffusion\r\nterrestre et par satellite et la téléphonie mobile, Badri-Hoeher a commencé, après sa nomination à\r\nl université de sciences appliquées de Kiel, à transférer les connaissances acquises au milieu aquatique et à\r\ntraiter des questions scientifiques du domaine sous-marin. Son objectif est de développer les techniques\r\nd information sous-marines à l université des sciences appliquées de Kiel et de contribuer à consolider cette\r\ncompétence dans la Fédéral Schleswig-Holstein et à la faire connaître au niveau international.\r\nBadri-Hoeher travaille actuellement avec son équipe sur des projets dans le domaine des techniques\r\nd information sous-marines :\r\n- Le projet EU.SH \"Mobile Autonome Subsea Systems\" (MAUS) s occupe de la construction de deux\r\nvéhicules sous-marins autonomes qui travaillent ensemble de manière coopérative. Le projet est mené avec\r\nles partenaires TF/CAU, UZL ainsi que les entreprises SubCtech et Emma Technologies. Professeur Badri-\r\nHoeher est responsable du projet.\r\n- Le projet BMEL \"Observatoire sous-marin des poissons\" (UFOTrinet) s occupe de la surveillance\r\ncontinue des composants de l écosystème tels que les populations de poissons et de plancton, basée sur la\r\ncombinaison d unités d observation fixes, portables et mobiles. Parmi les partenaires du projet figurent le\r\nThünen-Institut et le GEOMAR.\r\nContributions scientifiques et distinctions\r\nBadri-Hoeher a rédigé plus de 70 publications et brevets, a obtenu de nombreux projets financés par des\r\ntiers et dirige depuis 2014 le projet AUV Tomkyle pour les étudiants, avec des participations primées à des\r\nconcours internationaux (www.auv-tomkyle.de). Professeur Badri-Hoeher est lauréate du prix Fraunhofer\r\nJubilium et du prix de l innovation de la capitale du Fédéral Schleswig-Holstein Kiel.\r\n(Prof. Dr. S. Badri-Hoeher) Heikendorf, 20. Mai 2022.</t>
  </si>
  <si>
    <t>Dabbarh</t>
  </si>
  <si>
    <t>fdabbarh@biomatcan.com</t>
  </si>
  <si>
    <t>PhD/Chief Operating Officer Chief Operating Officer at Biomatcan at Biomatcan in Fredericton. Specializing in . Description: Fouad Dabbarh, PhD\r\nChief Operating Officer at Biomatcan\r\nBiomatcan, is an innovative Medical Device Company, dedicated to development &amp; Marketing of\r\nBiomaterials for Orthopedic and dental applications.\r\n385 Wilsey Rd #3, Fredericton, NB E3B 5N6, Canada\r\nTel: +15064500404\r\nEmail: info@biomatcan.com\r\nEmail: fdabbarh@biomatcan.com\r\nhttp://biomatcan.com/index.html</t>
  </si>
  <si>
    <t>KASSIBA</t>
  </si>
  <si>
    <t>Abdel Hadi</t>
  </si>
  <si>
    <t>kassiba@univ-lemans.fr</t>
  </si>
  <si>
    <t>Professeur/Responsable du département Responsable du Département de Physique at Le Mans Université in Le Mans. Specializing in Physique du solide. Description: Pr. Abdel Hadi KASSIBA  \r\nResponsable du Département de Physique               \r\n Le Mans Université– Avenue O.Messiaen                    \r\n 72085 LE MANS Cedex 9            \r\nTel.+33 243 833 512 - e-mail :kassiba@univ-lemans.fr</t>
  </si>
  <si>
    <t>Faiz</t>
  </si>
  <si>
    <t>Adil</t>
  </si>
  <si>
    <t>adil.faiz@univ-lorraine.fr</t>
  </si>
  <si>
    <t>Professeur Enseignant chercheur at Faculté de Pharmacie, Université de Lorraine in Vandoeuvre-Lès-Nancy. Specializing in Physique. Description: Adil Faiz\r\nFaculté de Pharmacie, Université de Lorraine\r\nLEMTA : Laboratoire d Energétique et de Mécanique Théorique Appliquée \r\nTel.+33 3 72 74 73 14 - adil.faiz@univ-lorraine.fr</t>
  </si>
  <si>
    <t>ARTIBA</t>
  </si>
  <si>
    <t>Abdelhakim.artiba@uphf.fr</t>
  </si>
  <si>
    <t>Professeur des Universités Président at Université Polythechnique Hauts-de-France FRANCE in Valenciennes. Specializing in Informatique. Description: Professeur des Universités\r\nPrésident</t>
  </si>
  <si>
    <t>EL GUERJOUMA</t>
  </si>
  <si>
    <t>rachid.elguerjouma@univ-lemans.fr</t>
  </si>
  <si>
    <t>Professeur des Universités Président at Université de Le Mans in Le Mans. Specializing in Mécanique. Description: Professeur des Universités\r\nPrésident</t>
  </si>
  <si>
    <t>Achouak</t>
  </si>
  <si>
    <t>Wafa</t>
  </si>
  <si>
    <t>wafa.achouak@cea.fr</t>
  </si>
  <si>
    <t>Professeur des universités Professeur des université at NRS-CEA-Aix-Marseille University, in Marseille. Specializing in Microbial Ecology. Description: She is research director at CNRS and directs the Laboratory of Microbial Ecology of the Rhizosphere and the Extreme Environment (LEMiRE) at CEA Cadarache since 2004. His current research focuses on the adaptive response of bacteria to fluctuations in their environment, the role of regulatory non-coding RNAs in plant-bacterial molecular interactions, the regulation and expression of phyto-beneficial traits of bacteria associated with plant roots and their exploitation for environmentally friendly agricultural applications. She has been member of the scientific committee of the national programme \"Coastal and Continental Ecosphere (EC2CO)\": ECOtoxicology, ecoDYNamics of Contaminants (ECODYN); member of the Steering Committee and Scientific Committee of the \"Research Federation\" ECCOREV; member of Labex SERENADE and GDR-i F-USA i-Ceint, and member of the CSS INRA BIHASC.</t>
  </si>
  <si>
    <t>BOUSSERRHINE</t>
  </si>
  <si>
    <t>Noureddine</t>
  </si>
  <si>
    <t>bousserrhine@u-pec.fr</t>
  </si>
  <si>
    <t>Professeur des universités Professeur des universités at University Paris Est-Créteil in Paris. Specializing in Agroalimentaire. Description: Professor at the University Paris Est-Créteil. The objective of his research is to study, in an integrative manner and under differentiated conditions (soils, sediments and water column) the interconnections between: the environmental and physico-chemical characteristics of the environment, the microbial composition and its activity and finally, the impact of contaminants on higher aquatic and terrestrial microorganisms and organisms in food chains.</t>
  </si>
  <si>
    <t>HIJRI</t>
  </si>
  <si>
    <t>mohamed.hijri@umontreal.ca</t>
  </si>
  <si>
    <t>Professeur des universités Professeur des universités at University of Montreal in Montreal. Specializing in Biologie. Description: Prof.Hijri obtained his BSc in 1994 in Cell Biology and his MSc and PhD in Biochemistry, Molecular and Cell Biology at the University of Bourgogne (Dijon, France) in 1995 and 1999, respectively. His projects aimed to study the organization of the genetic polymorphism of the arbuscular mycorrhizal fungus Scutellospora and the molecular genetics and the evolution of arbuscular mycorrhizal fungi.  In Septembre 2005, he joined the IRBV and the department of Biological Sciences of the University of Montréal (Canada)</t>
  </si>
  <si>
    <t>KARA</t>
  </si>
  <si>
    <t>Abdelkader</t>
  </si>
  <si>
    <t>abdelkader.kara@ucf.edu</t>
  </si>
  <si>
    <t>Professeur Directeur du College Doctoral at University of Central Florida (USA) in Florida. Specializing in Physique des Matériaux. Description: Professeur\r\nDirecteur du Collège Doctoral</t>
  </si>
  <si>
    <t>RIVENQ-MENHAJ</t>
  </si>
  <si>
    <t>Atika</t>
  </si>
  <si>
    <t>Atika.menhaj@uphf.fr</t>
  </si>
  <si>
    <t>Professeur des Universités Vice Présidente at Université Polythechnique Hauts-de-France FRANCE in Valenciennes. Specializing in Réseaux Télécom. Description: Professeur\r\nVice présidente</t>
  </si>
  <si>
    <t>Mohaydine</t>
  </si>
  <si>
    <t>Professeur Directeur de laboratoire at Université Evora- Portugal in Evora. Specializing in Mécatronique &amp; Instrumentation. Description: Professeur\r\nDirecteur de Laboratoire</t>
  </si>
  <si>
    <t>HASSANI</t>
  </si>
  <si>
    <t>Samira</t>
  </si>
  <si>
    <t>samira.hassani@cea.fr</t>
  </si>
  <si>
    <t>Physicienne au Commissariat à l’Energie Atomique/ Ph.D./Professeure/Habilité à Diriger des Recherches Physicienne-Chercheuse au Commissariat à L Energie Atomique (CEA) depuis 2002 at Commissariat à L Energie Atomique (CEA) in Gif-sur-Yvette, Île-de-France. Specializing in Energie atomique/énergies renouvelables/Physiques appliquées. Description: Ph.D. en Sciences Physiques, Pr. HASSANI est Physicienne-Chercheuse au Commissariat à L Energie Atomique (CEA) depuis 2002. En 2011, elle a eu l’accréditation pour diriger les recherches. Une expérience assez riche et diversifiée à l’échelle internationale, Pr. HASSANI est experte auprès de plusieurs établissements internationaux notamment « University of California », « Faculdade de Ciências e Tecnologia da Universidade Nova de Lisboa »,etc.\r\nLiens utiles:\r\nhttps://www.scopus.com/authid/detail.uri?authorId=15843754300\r\nhttps://www.linkedin.com/in/samira-hassani-087516114/?originalSubdomain=fr\r\nhttps://www.academia-net.org/profil/dr-habil-samira-hassani/1154525</t>
  </si>
  <si>
    <t>OUGHADDOU</t>
  </si>
  <si>
    <t>Hamid.oughaddou@univrsite-paris-saclay.fr</t>
  </si>
  <si>
    <t>Professeur Enseignant chercheur at Université Paris- Saclay FRANCE in Paris. Specializing in Physique des Matériaux. Description: Enseignant - Chercheur</t>
  </si>
  <si>
    <t>Professeur émérite/ Directeur du Centre de recherche sur les membranes avancées et les matériaux poreux Directeur du Centre de recherche sur les membranes avancées et les matériaux poreux at l’Université des sciences et technologies King Abdullah (KAUST). in Thuwal,Jeddah. Specializing in Ingénierie Chimique/ Sciences des matériaux / Polymères. Description: Ph.D. en Chimie de l’Université Denis Diderot, Dr. EDDAOUDI est Professeur émérite et directeur Centre de Recherche sur les membrane de l’Université des sciences et technologies King Abdullah (KAUST). Il est membre de l’Americans avancées et les matériaux poreux Chemical Society et a reçu le Prix d’excellence en recherche universitaire (2004, 2007) et le Prix d’enseignement exceptionnel en chimie (2005, 2008) de l’Université de Floride du Sud.\r\nLes activités de recherche du Professeur portent principalement sur le développement de nouvelles stratégies pour la conception et la synthèse de matériaux fonctionnels à l état solide à partir de blocs de construction moléculaires.\r\n\r\nLiens utiles:\r\nhttps://www.kaust.edu.sa/en/study/faculty/mohamed-eddaoudi\r\nhttps://www.mascir.com/cs-dr-mohamed-eddaoudi/</t>
  </si>
  <si>
    <t>Prof.Dr. au Centre Médical Universitaire-Université Georg-August de Göttingen Directeur Laboratoires de protéomique clinique/ Centre Médical Universitaire-Université Georg-August de Göttingen at Laboratoires de protéomique clinique/ Centre Médical Universitaire-Université Georg-August de Göttingen in Goettingue, Basse-Saxe. Specializing in Biochimie/ Biologie moléculaire/ Protéomique/ Caractérisation des protéines. Description: Le Professeur Hassan Dihazi est chef de groupe de protéomique au Département de Néphrologie et de Rhumatologie de l Université Georg-August de Goettingen depuis 2003. Il est également Directeur du Centre de Protéomique Clinique du Centre Médical de Goettingen dans la même institution depuis 2006. Auparavant, il a travaillé comme scientifique à l IZKF à Leipzig. \r\nLes recherches du Professeur Dr Dihazi se focalisent sur l identification et la caractérisation des protéines clés reliant les voies de réponse au stress cellulaire. Le Professeur et son équipe cherchent également à développer de nouvelles approches de protéomique clinique pour un diagnostic plus précoce des maladies humaines ou pour la découverte de biomarqueurs.\r\n\r\n\r\nLiens utiles:\r\nhttps://www.linkedin.com/in/hassan-dihazi-5a524713/?originalSubdomain=de\r\nhttp://us.sagepub.com/en-us/nam/author/hassan-dihazi</t>
  </si>
  <si>
    <t>AKAABOUNE</t>
  </si>
  <si>
    <t>makaabou@umich.edu</t>
  </si>
  <si>
    <t>734.647.8512</t>
  </si>
  <si>
    <t>Ph.D. Dr. / Professeur à l Université de Michigan  at Département Biologie moléculaire, cellulaire et du développement/ Université de Michigan in Ann Arbor-Michigan. Specializing in Biochimie/ Biologie moléculaire/ Régulation des protéines Synaptiques/Maladies neuromusculaires/. Description: Ph.D. Dr. de l’Université Pierre et Marie Curie et Professeur au Département Biologie moléculaire et cellulaire à l Université de Michigan depuis 2005. Les activités de recherche du Dr. AKKABOUNE se focalisent sur l étude de la régulation des connexions synaptiques au cours du développement, de la maturité et du vieillissement. Une expérience assez riche tant à l échelle nationale qu à l échelle internationale auprès de plusieurs organismes tels que le Centre National de la Recherche Scientifique (CNRS), INSERM, Hamad Bin Khalifa University, College of Science and Engineering, etc.\r\n\r\nLiens utiles:\r\nhttps://lsa.umich.edu/mcdb/people/faculty/makaabou.html\r\nhttps://www.scopus.com/authid/detail.uri?authorId=6603076675</t>
  </si>
  <si>
    <t>CHERKAOUI</t>
  </si>
  <si>
    <t>Omar</t>
  </si>
  <si>
    <t>cherkaoui.omar@uqam.ca</t>
  </si>
  <si>
    <t>(514) 987-3000</t>
  </si>
  <si>
    <t>Ph.D et Professeur à l Université du Québec à Montréal  at laboratoire de téléinformatique et réseaux /Université du Québec à Montréal in Montréal, Québéc. Specializing in Téléinformatique/Configuration du réseau/ Gestion de Réseau/ Virtualisation du réseau. Description: Professeur à l université du Québec à Montréal depuis plus d une quinzaine d années et dirige le laboratoire de téléinformatique de cette même université. Ses activités de recherche portent sur la gestion de réseau, la gestion par politiques, la qualité de service et les systèmes distribués. Consultant et expert en déploiement et gestion de réseau dans le cadre de nombreux projets avec des partenaires industriels.\r\nLien utile:\r\nhttps://professeurs.uqam.ca/professeur/cherkaoui.omar/</t>
  </si>
  <si>
    <t>bouchakour@univ-lehavre.fr</t>
  </si>
  <si>
    <t>Professeur-Ingénieur/Maitre de Conférences à l Université Le Havre Normandie Maitre de Conférences à l Université Le Havre Normandie at Université Le Havre Normandie in Le Havre et périphérie. Specializing in Informatique/ Génie logiciel/Systèmes d exploitation. Description: Le Professeur BOUKACHOUR, en 1988,  a obtenu son diplôme d ingénieur en transfert de technologie intelligence artificielle au SCUEOR (Service de Coopération Université Entreprises et Organismes Régionaux). En 1992 il a intégré l Université Le Havre Normandie en tant que Professeur et où il est maitre de Conférences depuis 1993. Le Professeur est également Membre fondateur du Laboratoire d Informatique du Havre( LIH) et de l équipe \"Systèmes d information en Logistique Intégrée\".\r\nLien utile: \r\nhttps://viadeo.journaldunet.com/p/jaouad-boukachour-4460316</t>
  </si>
  <si>
    <t>BOUZOUBAA</t>
  </si>
  <si>
    <t>Salah Eddine</t>
  </si>
  <si>
    <t>salah.bouzoubaa@ibmp-cnrs.unistra.fr</t>
  </si>
  <si>
    <t>Ph.D/ Professeur à l Université de Strasbourg  at Faculté de Chimie/Université de Strasbourg in Strasbourg. Specializing in Biotechnologie/Virologie/Biologie moléculaire et cellulaire. Description: Dr.BOUZOUBAA a obtenu sa thèse de doctorat en Sciences biologiques et fondamentales appliquées en 1986. En 1990, il a intégré le CNRS en tant qu expert.\r\n\r\nhttps://www.scopus.com/authid/detail.uri?authorId=6603065492</t>
  </si>
  <si>
    <t>Defaa</t>
  </si>
  <si>
    <t>m.defaa@snhu.edu</t>
  </si>
  <si>
    <t>Consultant Formateur at Southern New Hampshire University in Merrimack. Specializing in culturally-driven Consultant and Linguist. Description: Pr Defaa est consultant et linguiste innovante, axée sur la culture, il dispose d une carrière de plus de 20 ans dans l élaboration de programmes d études, le développement du personnel/des instructeurs et les meilleures approches pédagogiques du secteur.\r\nLiens LinkedIN : https://www.linkedin.com/in/mohamed-defaa/</t>
  </si>
  <si>
    <t>DABBARH</t>
  </si>
  <si>
    <t>Docteur en biomatériel science Chief Operating Officer at BIOMATCAN Ltd 2021 in --. Specializing in Management, Technology Innovation, Tissue Engineering, Hard tissues Reconstruction and Regeneration. Description: Le Dr Dabbarh est un professionnel des dispositifs médicaux et de l industrie pharmaceutique, avec une expertise et une expérience dans le développement des affaires, la collecte de fonds, les études de marché, la gestion, l innovation, la recherche et le développement de processus, le biomédical et la biotechnologie, les dispositifs biomédicaux et l ingénierie tissulaire. Il est spécialisé dans les matériaux osseux et dentaires, les substituts osseux à base de phosphate de calcium, les biopolymères et les polymères synthétiques, les nanomatériaux, le traitement et la prévention de l ostéoporose, l administration de médicaments à des fins thérapeutiques, ainsi que dans le développement de processus, les essais précliniques, le développement de produits allégés (LPD), la validation de la stérilisation, le développement et la validation de la conception de l emballage des dispositifs médicaux, le processus de gestion des risques, cGLP, GMP, la réglementation de la FDA et ISO 13485. Il a développé et commercialisé avec succès des dispositifs pharmaceutiques et biomédicaux.  Pr Dabbarh, est membre d Alberta Council of technologies : Stem cells therapeutics.\r\nScopus : https://www.scopus.com/authid/detail.uri?authorId=6506302503\r\nResearchgate : https://www.researchgate.net/profile/Fouad-Dabbarh\r\nlinkedin : https://www.linkedin.com/in/dabbarhfouad/</t>
  </si>
  <si>
    <t>MOKTARY</t>
  </si>
  <si>
    <t>Hakima</t>
  </si>
  <si>
    <t>hakimamoktary@montfort.on.ca</t>
  </si>
  <si>
    <t>Assistante sociale Assistante sociale at Montfort Hospital in Ottawa. Specializing in Santé. Description: Titulaire d’un master en science social de l’université d’Ottawa. Mme Moktary a intégré le domaine de la santé en tant qu’assistante sociale dans différents établissements au Maroc comme à l’étranger.  Aujourd’hui Mme Moktary est assistante sociale dans Monfort Hospital. \r\nLinkedIn : https://www.linkedin.com/in/hakima-moktary-5520143a/</t>
  </si>
  <si>
    <t>Mhaouach</t>
  </si>
  <si>
    <t>rachid.mhaouach@businessdecision.lu</t>
  </si>
  <si>
    <t>Manager Team Manager Data Analytics Lab at Spuerkeess in --. Specializing in Information Processing, Information System, Workflow Management. Description: https://www.linkedin.com/in/rachid-mhaouach-9b902619/</t>
  </si>
  <si>
    <t>BERRAK</t>
  </si>
  <si>
    <t>Wassim</t>
  </si>
  <si>
    <t>wberrak@trinseo.com</t>
  </si>
  <si>
    <t>Manager Global Marketing Manager at Trinseo in Francfort-sur-le-Main. Specializing in MARKETING, Management, mechanical/Plastics engineer. Description: Mr Berrak a 12 ans d expérience dans le secteur du marketing, des ventes et de la stratégie dans le monde du plastique. Ces 6 dernières années, il s est concentré sur les solutions polymères pour les applications de santé, les soins personnels et les solutions de matériaux durables.\r\nLinkedin : https://www.linkedin.com/in/wassim-berrak-3399aa36/</t>
  </si>
  <si>
    <t>MADRANE</t>
  </si>
  <si>
    <t>kamal.madrane@vodafone.com</t>
  </si>
  <si>
    <t>Ingénieure – Manager Senior Development Manager at Vodafone in métropolitaine de Francfort-sur-le-Main. Specializing in telecommunication, Network. Description: Ingénieur senior en télécommunications avec plus de 11 ans d expérience dans le secteur. Compétences éprouvées et solides antécédents en matière de développement, de mise en œuvre et de maintenance de réseaux d accès dans des entreprises leaders du secteur.\r\nLiens Linkedin : https://www.linkedin.com/in/kamal-madrane-08786664/</t>
  </si>
  <si>
    <t>Benaddi</t>
  </si>
  <si>
    <t>hbenaddi@hotmail.com</t>
  </si>
  <si>
    <t>Professeur – chercheur Applied Research Manager at DUVALTEX in Québec. Specializing in Adsorption / Chemicals / Surface Adsorption / Porous Materials / Materials. Description: Pr Benaddi Cadre supérieur accompli dans le domaine de la technologie, doté d une expérience exceptionnelle en matière de marketing, de ventes et de gestion de projets. Actuellement Pr Benaddi depuis 2014 il est directeur chercheur chez DUVALTEX \r\nLien Linkedin : https://www.linkedin.com/in/hamid-benaddi-phd-4339017/</t>
  </si>
  <si>
    <t>Bourdi</t>
  </si>
  <si>
    <t>mohammed.bourdi@gmail.com</t>
  </si>
  <si>
    <t>Docteur en toxicologie et pharmacologie Toxicologist -  pharmacologist at Supernus Pharmaceuticals, Inc. in Région de Washington. Specializing in Biochemistry, Genetics and Molecular Biology /Pharmacology, Toxicology and Pharmaceutics. Description: : Plus de 25 ans de carrière soulignés par une expertise de recherche exceptionnelle dans divers domaines des sciences biomédicales, notamment la toxicologie, l immunologie, la pharmacologie, la physiologie, la biologie cellulaire et moléculaire et la bioinformatique. \r\nPr, Bourdi a une Expertise en toxicologie et pharmacologie cliniques et non cliniques, avec un accent sur l étude des lésions tissulaires induites par les médicaments sur divers animaux et modèles in vitro.\r\nLiens utiles:\r\nScopus : https://www.scopus.com/authid/detail.uri?authorId=6602685285\r\nLinkedin : https://www.linkedin.com/in/mohammed-bourdi-phd-dabt-ert-6772896/\r\nResearchgate : https://www.researchgate.net/profile/Mohammed-Bourdi-2</t>
  </si>
  <si>
    <t>DEBBAB</t>
  </si>
  <si>
    <t>Abdessamad</t>
  </si>
  <si>
    <t>dr.debbab@gmail.com</t>
  </si>
  <si>
    <t>Docteur chimie analytique Independent Consultant / owner of Debbab Med at Debbab Med in Munich, Bavière. Specializing in Biochemistry, Genetics and Molecular Biology / Pharmacology, Toxicology and Pharmaceutics. Description: More than 10 years of experience in Laboratory research and documentation under GLP and GMP\r\n• Extensive practical experience in the methods GC, HPLC, IR, UV, 1-, 2-, and 3D NMR\r\n• Development, introduction, improvement, transfer and validation of analytical methods\r\n• Organization and carrying out customer training and admissions\r\n• Management of analytical &amp; microbiological (S1) laboratories\r\n• GMP and GLP\r\n• HPTLC, HPLC, GC, IR, UV, NMR\r\n• MS: ESI, MALDI, FAB, EI\r\n• Photometer, …\r\nScopus :  https://www.scopus.com/authid/detail.uri?authorId=26537326000\r\nLinkedin : https://www.linkedin.com/in/abdessamad-debbab-b074038/</t>
  </si>
  <si>
    <t>EL MOUDNI</t>
  </si>
  <si>
    <t>falsafa71@yahoo.fr</t>
  </si>
  <si>
    <t>Freelance Freelance at Mia Paradies Productions in --. Specializing in Le journalisme/Communication pédagogique. Description: --</t>
  </si>
  <si>
    <t>DERRAR</t>
  </si>
  <si>
    <t>mourad_derrar@gmx.de</t>
  </si>
  <si>
    <t>Docteur en aéronautique – manager Professeur / Sales and Marketing Manager at MTU Maintenance in Berlin. Specializing in Aéronautique &amp; aérospatial/Flight engines. Description: professeur Derrar est a une solide expérience en tant que professeur chercheur ainsi que dans le domaine industriel. Pr Derrar est : \r\n- Maintenance Engineer (aeroengines)\r\n- Project Manager &amp; Testing of Flight engines\r\n- Management and Handling of Field service Engineering (industry gas turbine)\r\n- Familiar with method of certification for Airworthiness Regulatory. \r\n- Customer acquisition,, Marketing activities (Europe/ Africa &amp; Midle east)\r\n- Negotiation compotence of strategic Cooperation (LTSA)\r\n- Strategic compotence and business development for Europe/ Africa &amp; Midle east\r\n- Consulting in Maintenance of Turbine and flight engines \r\n- After sales service business development\r\n- Lecturer at Department of Aeronautics and Astronautics, Berlin Institute of Technology</t>
  </si>
  <si>
    <t>ZOUHIR</t>
  </si>
  <si>
    <t>fouad.ZOUHir@ulg.ac.be</t>
  </si>
  <si>
    <t>Docteur Chercheur universitaire at Université de Liège in Amiens. Specializing in Agricultural and Biological Sciences • Environmental Science • Biochemistry, Genetics and Molecular Biology • Social Sciences • Engineering. Description: Actuellement Pr Zouhir occupe le poste d’assistant à l université de Liège.  Son équipe fait parti, actuellement, d’un cercle d’excellence dans le domaine du traitement des eaux et du lixivia. Parmi les principaux services sont:\r\n• Réalisation d’essais de réception de matériels d’aération : vérification des apports horaires (kgO2/h) et des apports spécifiques bruts (kgO2/kWh), facteur alpha.\r\n• Dimensionnement de stations d’épuration ou vérification des calculs de dimensionnement.\r\n• Upgrade de stations existantes et/ou remédiation. : décantation, rendement insuffisant, nitrification/dénitrification., déphosphatation, etc….\r\n• Expertise en matière de rejets polluants : vérification des charges, des débits, essais de traçage.\r\n• Expertises/analyses de systèmes de capteurs ou de stations de mesure automatique (eau)\r\n• Organisation de cours et/ou de séminaires sur les sujets suivants : assainissement individuel, technologie de l’épuration (tout système), capteurs chimiques et biologiques, préparation d’eau potable et pour l’industrie.</t>
  </si>
  <si>
    <t>Mrabet</t>
  </si>
  <si>
    <t>Anass</t>
  </si>
  <si>
    <t>a-mrabet@ti.com</t>
  </si>
  <si>
    <t>Ingénieure en electronique et informatique indistruel Responsable Grand compte - secteur aérospatiale et défense at Texas Instruments in Paris. Specializing in Aerospace. Description: Total of 18 years’ experience in various positions encompassing Electronic Design, Filed Application Engineering, Sales and key Account Management\r\n- Ability to manage global customers and meet the company’s expectations\r\n- Responsible and accountable for client relationship and driving business growth\r\n- Self-driven and motivated to meet the company’s target within predefined timelinen\r\nLiens utiles : \r\nLinkedin : linkedin.com/in/amrabet</t>
  </si>
  <si>
    <t>Rherrad</t>
  </si>
  <si>
    <t>Imad</t>
  </si>
  <si>
    <t>imad.rherrad@hec.ca</t>
  </si>
  <si>
    <t>Docteur en Economie Director of own-source revenue forecasting at Ministère des Finances du Québec (MFQ) in Québec. Specializing in Economics, Econometrics and Finance • Business, Management and Accounting • Social Sciences. Description: Pr. Rherrad it is a macroeconomist with a diversified skills portfolio : policy design, technical capabilities, right to the point thinking. Actually, working on corporate tax design, \r\nLiens utiles : \r\nScopus : https://www.scopus.com/authid/detail.uri?authorId=15132774300\r\nLinkedin : https://www.linkedin.com/in/imad-rherrad-21854a130/\r\nResearchgate: https://www.researchgate.net/profile/Imad-Rherrad-2</t>
  </si>
  <si>
    <t>AHMAÏDI</t>
  </si>
  <si>
    <t>said.ahmaidi@u-picardie.fr</t>
  </si>
  <si>
    <t>Professeur des Universités Doyen de la Faculté des Sciences du Sport at Université de Picardie Jules Verne in AMIENS. Specializing in . Description: Doyen de la Faculté des Sciences du Sport de 2017 à 2022 (2400 étudiants, 2 Sites : Amiens et 1 antenne à Cuffies-Soissons,\r\n3 mentions de Licence STAPS « Éducation Motricité », « Entrainement Sportif » et « APAS », 2 mentions de Master\r\n« Entrainement et optimisation et de la performance » et « APAS, Autonomie et bien être), 1 parcours Recherche\r\n« Sciences du Sport et de l’Activité Physique » et un doctorat « STAPS ».\r\n- Membre élu à la CFVU de l’UPJV de 1998- 2024 (33000 étudiants, 4 Domaines de formation : Arts – lettres - langues,\r\nSciences humaines et sociales, Droit – économie – gestion, Sciences – technologie – santé, 12 DUT, 26 Licences, 37 Licences\r\nProfessionnelles, 53 Masters).\r\n- Membre du conseil de gestion de la faculté des sciences du sport depuis 1997-.\r\n- Président de la commission de sélection de la 74ème section (2018, 2017, 2016, 2015).</t>
  </si>
  <si>
    <t>BOUDARBAT</t>
  </si>
  <si>
    <t>brahim.boudarbat@umontreal.ca</t>
  </si>
  <si>
    <t>Professeur Professeur at l’École des relations industrielles de l’Université de Montréal in Montréal. Specializing in questions liées à l’immigration, à l’éducation postsecondaire, aux inégalités de revenu et aux conditions de travail. Description: Brahim Boudarbat dirige l’Observatoire de la Francophonie économique (OFE) de l’Université de Montréal depuis janvier 2018. Professeur titulaire à l’École des relations industrielles de cette même université et membre titulaire (fellow) du Centre interuniversitaire de recherche en analyse des organisations (CIRANO) et de l’Institute of Labor Economics (IZA) de Bonn, en Allemagne, il est aussi membre du comité d’experts du Conseil de l’information sur le marché du travail au Canada. En 2004, il a obtenu un doctorat en sciences économiques de l’Université de Montréal. Il possède également le diplôme d’ingénieur statisticien économiste de l’Institut National de Statistique et d’Économie Appliquée (INSEA) de Rabat, au Maroc. Spécialiste des questions liées à l’immigration, à l’éducation postsecondaire, aux inégalités de revenu et aux conditions de travail des Canadiens, le Professeur Boudarbat est l’auteur de nombreux articles et rapports sur le marché du travail–notamment sur l’intégration économique des personnes immigrantes–et sur le système éducatif. Ses travaux portent aussi sur la formation professionnelle et l’emploi des jeunes, entre autres au Maroc. Il a réalisé des études pour le compte de plusieurs organismes, dont le ministère de l’Immigration, de la Diversité et de l’Inclusion du Québec, Emploi Québec, la Commission des partenaires du marché du travail (Québec) et Ressources humaines et Développement des compétences Canada. Il a aussi participé à la rédaction du Rapport sur le développement humain dans le monde arabe de 2016 pour le compte du Programme des Nations Unies pour le développement (PNUD). De 1991 à 1998, Brahim Boudarbat a été responsable des politiques en matière d’emploi et du suivi de l’insertion professionnelle des diplômés au sein du ministère de la Formation professionnelle du Maroc</t>
  </si>
  <si>
    <t>OBBADE</t>
  </si>
  <si>
    <t>Said.Obbade@phelma.grenoble-inp.f</t>
  </si>
  <si>
    <t>Professeur des Universités  at Grenoble INP - UGA Institut d ingénierie et de management in Grenoble. Specializing in Physique Sciences Des matériaux. Description: De formation physicien (Maîtrise de physique Recherche à l’université de Grenoble), j’ai toujours été intéressé par la physique et les sciences des matériaux et me suis orienté dès mon DEA en Physique des matériaux. Après une thèse de doctorat intitulée \"Analyses structurales précises et effets de l hydrogène sur les propriétés de composés métalliques pour aimants permanents\", effectué au CNRS « Institut Louis Néel » de Grenoble dans le cadre du programme BRITE-EURAM de la CEE où coopéraient, outre le Laboratoire de Cristallographie de l’Institut Louis Néel de Grenoble, Trinity collège de Dublin l Université d Athènes, l Université de Saragosse , Rhône Poulenc Chimie, Siemens et Vacuumschmeltze (Allemagne), sur la mise au point de nouveaux aimants permanents performants et soutenue en mai 1991 ; j’ai réalisé pendant un peu plus d’un ans, un stage de recherche postdoctorale au sein du Laboratoire de Physique Fondamentale de l Université des sciences de Saragosse, Espagne. Durant ce stage postdoctoral, j ai pris en charge la mise au point et le fonctionnement d une installation de fusion en creuset froid par induction magnétique, ainsi que la synthèse de nouveaux alliages intermétalliques, puis leurs caractérisations structurales et magnétiques. Dans cet élan, j’ai obtenu ma nomination au 01/10/1990 sur un poste de Maître de Conférences à l Université des Sciences et Technologies de Lille.</t>
  </si>
  <si>
    <t>LAMOURI</t>
  </si>
  <si>
    <t>Samir.LAMOURI@ensam.eu</t>
  </si>
  <si>
    <t>Professeur des Universités Professeur at Arts et Métiers Paris in PARIS. Specializing in Génie industriel. Description: Après un doctorat soutenu en 1989, j’ai travaillé pendant 9 ans dans un cabinet de conseil, activité menée de front avec un poste de PAST en 1993. \r\nEn 1998, je suis devenu MCF à l’UCP (Université de Cergy Pontoise) avant de rejoindre Supméca Paris en 2002 puis l’ENSAM en 2010. \r\nCe parcours original m’a permis de concilier des fonctions d’enseignant-chercheur et de consultant, cette dernière activité incluant la conception de jeux d’entreprise a vocation pédagogique reconnue en France et à l’étranger. Âgé de 62 ans, je suis actuellement PU de classe exceptionnelle 1. J’ai exercé en qualité de MCF puis de PU à Supmeca Paris. J’ai effectué mes activités de recherche au LISMMA, au sein de l’équipe COSI que j’ai créée. Puis, j’ai dirigé l’équipe Ingénierie numérique du LISMMA. Cette équipe résulte de la fusion de 3 autres équipes (recommandation AERES). À l’ENSAM, j’ai été responsable du Master recherche en sciences de la production de 2010 à 2013, de la plus grande option de l’ENSAM, GICLOG de 2010 à 2013, et du mastère spécialisé Lean production logistique de 2010 à 2014. J’ai obtenu le prix de la pédagogie en 2014 remis par le SMBG (Cf annexe). \r\nJ’ai rejoint le LAMIH UMR CNRS 8201 au département automatique en 2014. \r\nMa carrière d’enseignant chercheur a débuté en 1987 en tant qu’AES (Allocataire d’Enseignement Supérieur) équivalent aujourd’hui aux fonctions d’ATER puis a été provisoirement interrompue par trois années de conseil de haut niveau, à temps complet, dans le domaine de l’organisation de la production en France et à l’étranger (Japon, États-Unis, Chine, Corée du Sud, Europe). \r\nDans la perspective de me rapprocher du monde académique, j’ai ensuite été professeur associé (PAST) pendant 6 ans à compter de 1993, renouvelé Professeur 1re classe en 1995. En 1998, je confirme ma vocation d’enseignant chercheur en réussissant le concours de MCF à l’UCP. Les activités de recherche étant plus complexes à mener en IUT et difficilement compatibles avec des activités de pilotage (Chef de département d’IUT) , j’ai rejoint par mutation Supméca où mon positionnement recherche s’est affirmé. \r\nMon intégration au sein du GRP (1998-2002) a accéléré mes travaux de recherche. Dans ce groupe de recherche, ma participation a contribué en une réflexion sur les moyens d’améliorer la stabilité et la robustesse des systèmes de production, notamment pour l’utilisation d’outils tels que les APS. \r\nDans le cadre du GdR MACS, j’ai participé essentiellement aux travaux des groupes FL (Flux logistique) ou j’ai contribué à la réflexion sur les problématiques émergentes de chaînes logistiques et aux APS. J’ai pris une part active à la vie du GdR MACS en participant à plusieurs groupes de travail. J’ai organisé à Supméca en 2010 les 14e rencontres du pôle STP (Sciences et Techniques de la Production) du GdR MACS. J’ai organisé les 19e rencontres du pôle STP à l’ENSAM campus de Paris en 2014 (250 participants dont 110 doctorants) et enfin j’ai coorganisé les 25e rencontres à l’ENSAM campus de Lille en 2018. \r\nJe suis membre du comité directeur du GdR MACS depuis janvier 2019, en charge des relations industrielles. \r\nMembre du comité directeur de l’AIRL SCM (Association internationale de Recherche en logistique et Supply Chain management). CPIM de l’APICS. \r\nMembre du CA et secrétaire de la SAGIP en charge de la création de l’association. \r\nMembre du comité de pilotage de la conférence MOSIM, IESM, CIGI. \r\nCoordinateur de la fusion de CIGI QUALITA MOSIM. - 2 - \r\n\r\nMembre du comité scientifique de Logistique et Management, Taylor et Francis, et Associate Editors de Supply Chain Forum, Taylor et Francis (JCR), et de la RFGI. \r\nAu niveau international j’ai une collaboration forte et soutenue avec le professeur Robert PELLERIN de Polytechnique Montréal, je suis chercheur associé de Polytechnique Montréal (Cf Annexe). \r\nProduction scientifique depuis 2019 : Éditeurs et éditeurs invités : 3 (total : 8). Articles dans revues internationales à comité de lecture : 16 (total 37). Articles dans revues nationales à comité de lecture : 0 (total 16). Ouvrages individuels et direction d’ouvrages collectifs : 2 (total 5). Chapitres d’ouvrages : 8 (total : 17). Actes publiés de conférences internationales, congrès et colloques : 12 (total : 65). Workshop international : 0 (total : 7). Actes publiés de conférences nationales, congrès et colloques : 10 (total 53). Diffusions techniques (Techniques de l’ingénieur) : 5 (total 16). Rapports de recherche et d’étude : 0 (total : 20). Conférences sans actes : 12 (total : 55). \r\nJ’ai été le référent de 3 HDR (1 depuis que je suis PU CE), j’ai fait soutenir 19 thèses (3 depuis que je suis PU CE), et je dirige actuellement 4 thèses. J’ai obtenu 3 fois la PEDR et 1 fois la PES : (PEDR de 2005 à 2009, PES de 2009 à 2013, PEDR de 2017 à 2021, PEDR de 2022 à 2026. J’ai obtenu mon HDR le 4 juillet 2006. \r\nJe suis fortement impliqué dans l’animation scientifique de contrat de recherche partenariale industrielle en tant que directeur scientifique ; j’ai géré 2 610 000 € (2 400 000 € à l’ENSAM et 210 000 € à Supméca Paris). 460 000 € depuis que je suis PU CE. \r\nEn 2010 j’ai rejoint l’ENSAM, souhaitant à 50 ans impulser une nouvelle dimension à ma carrière notamment dans le domaine de la recherche. À l’ENSAM, j’ai pris plus de responsabilités en recherche, particulièrement au niveau de l’encadrement doctoral. \r\nDepuis 2010 tout en gardant une appétence pour la pédagogie : rédaction d’articles pour les techniques de l’ingénieur, livre sur les ERP (2 éditions) et conception d’une formation en blending learning pour l’Afrique de l’Ouest, j’ai consacré mon activité à la recherche relative à l’industrie 4.0. Sensibilisé à ce sujet depuis longtemps, lors de la création de l’option-usine numérique il y a 15 ans à Supméca et en tant que membre actif de la conférence CPI (Conception et Production intégrée) depuis 1995, j’étais préparé en 2014 à diriger la première thèse sur l’industrie 4.0 en France (Alexandre MOEUF). \r\nLe début de ma carrière a été centré sur les responsabilités pédagogiques : \r\n• Responsable de l’axe gestion de production de l’UFR GSI ; \r\n• Création de la première université d’été en gestion de production pour former les enseignants de l’ENS ; \r\n• Chef du département de l’IUT OGP de Belfort ; \r\n• Directeur des études, puis directeur des stages, chef de département de l’IUT OGP d’Argenteuil de l’UCP ; \r\n• Responsable de la licence professionnelle MEQ (Management des Entreprises par la Qualité) de l’IUT OGP de l’UCP (première licence habilitée en France en apprentissage en 2001) ; \r\n• Responsable du département SPL de Supmeca Paris ; \r\n• Directeur Adjoint de l’AIP Primeca Île-de-France ; \r\n• Membre du CTP (Commission Technique Paritaire de Supmeca Paris) et membre élu du conseil d’administration de Supméca Paris. \r\n• Responsable de l’option GICLOG de l’ENSAM (près de 100 élèves) à l’ENSAM ; \r\n• Responsable du Master Recherche en sciences de la production à l’ENSAM ;; \r\n• Directeur du MS Lean production Logistique à l’ENSAM ; \r\n• Vice-président en charge de la recherche du CAC de la CoMUe HESAM.</t>
  </si>
  <si>
    <t>Mouhajir</t>
  </si>
  <si>
    <t>Abdelmounaim</t>
  </si>
  <si>
    <t>bdelmounaim.mouhajir@gmail.com</t>
  </si>
  <si>
    <t>Professeur des universités Professeur des université at Université de Rouen in Rouen. Specializing in Epidémiologie. Description: Professeur des universités</t>
  </si>
  <si>
    <t>KASSEM</t>
  </si>
  <si>
    <t>mkassem@uncfsu.edu</t>
  </si>
  <si>
    <t>Professeur des universités Professeur des universités at Fayetteville university in Fayetteville. Specializing in Biotechnologie. Description: Professeur des universités</t>
  </si>
  <si>
    <t>BOUKCIM</t>
  </si>
  <si>
    <t>hassan.boukcim@valorhiz.com</t>
  </si>
  <si>
    <t>CEO CEO at Valorhiz in Montpelier. Specializing in Biologie. Description: CEO et Président de Valorhiz</t>
  </si>
  <si>
    <t>Adimy</t>
  </si>
  <si>
    <t>mostafa.adimy@inria.fr</t>
  </si>
  <si>
    <t>PhD, Habilité Directeur de Recherche à l’INRIA at INRIA RONE ALPES, LYON in Lyon. Specializing in Mathématiques, modélisation et dynamique de population.. Description: Docteur en Mathématiques Appliquées; bio mathématiques et modélisation des systèmes complexes. Directeur de recherche a l’INRIA, Responsable de l’équipe DRACULA. Auteur de plusieurs publications et co- auteur de plusieurs livre et chapitres dans des livres. Encadrant de plusieurs thèses. Experts et référée auprès de plusieurs revues et organismes de recherche.</t>
  </si>
  <si>
    <t>Alaoui</t>
  </si>
  <si>
    <t>aziz.alaoui@univ-lehavre.fr</t>
  </si>
  <si>
    <t>PhD, Professeur Vice Président at Université du Hâve in Le Havre. Specializing in Mathématiques Appliquées. Description: Professeur de mathématiques appliquées , théorie des systèmes.</t>
  </si>
  <si>
    <t>Douiri</t>
  </si>
  <si>
    <t>Abdellah</t>
  </si>
  <si>
    <t>Abdel.douiri@kcl.ça.uk</t>
  </si>
  <si>
    <t>PhD, Professeur Professeur, Directeur de Recherche au King’s Collège of London at Public healt  School in Londre. Specializing in Bio statistiques. Description: Biostatistien, consultant auprès de plusieurs organisme médicale  et sociétés industrielles, chercheur de renom dans le domaine des bio-States.</t>
  </si>
  <si>
    <t>Najim</t>
  </si>
  <si>
    <t>mohamed.najim@u-bordeaux.fr</t>
  </si>
  <si>
    <t>professeur des universités Professeur des universités at université de bordeaux in bordeaux. Specializing in Traitement d image. Description: professeur des universités, Relation de 3e niveau3e\r\nProfesseur d université en Traitement du Signal et des Images, Institut Polytechnique et Université de Bordeaux</t>
  </si>
  <si>
    <t>ELOTHMANI</t>
  </si>
  <si>
    <t>d.elothmani@groupe-esa.com</t>
  </si>
  <si>
    <t>Professeur des universités Professeur des universités at université d angers in angers. Specializing in chimie-phisyque. Description: HDR-Dr.- en Chimie-Physique, Responsable du Pôle Entrepreneuriat\r\nUniversité Angers, groupe grappe Esa,</t>
  </si>
  <si>
    <t>Ait-Haddou</t>
  </si>
  <si>
    <t>hassan_ait-haddou@pall.com</t>
  </si>
  <si>
    <t>Professeur des universités Professeur des universités at Advanced Materials Group in florida. Specializing in science des matériaux. Description: PhD | Sr. Director R&amp;D\r\nAdvanced Materials Group</t>
  </si>
  <si>
    <t>AIT HENNANI</t>
  </si>
  <si>
    <t>Labi</t>
  </si>
  <si>
    <t>Responsable du pôle Alternance et Professionnalisation chez IUT C de Roubaix Professeur at Université de Lille in Lille. Specializing in . Description: Vice-Président en charge de la Formation Continue et de l’Apprentissage\r\nCoordinateur du projet Tempus CREMAR\r\nCoordinateur du projet Tempus CFC</t>
  </si>
  <si>
    <t>Mokhtar</t>
  </si>
  <si>
    <t>Najat</t>
  </si>
  <si>
    <t>n.mokhtar@iaea.org</t>
  </si>
  <si>
    <t>Professeur Directrice générale adjointe chargée des sciences et des applications nucléaires- at IAEA in Vienne. Specializing in Nutrition. Description: Najat Mokhtar a été nommée Directrice générale adjointe chargée des sciences et des applications nucléaires le 1er janvier 2019. Auparavant, elle était Directrice de la Division de l’Asie et du Pacifique, au sein du Département de la coopération technique.\r\n\r\nDe 2012 à 2014, Mme Mokhtar était chef de la Section des études de nutrition et d’écologie sanitaire, au sein de la Division de la santé humaine. De 2010 à 2012, elle était responsable des sciences et des techniques à l’Académie Hassan II des sciences et techniques (Maroc), où elle était chargée de coordonner la stratégie nationale sur l’éducation et la recherche. Elle a été professeur et directrice de recherche à l’Université Ibn Tofail, au Maroc, pendant plus de 20 ans. De 2001 à 2007, elle a travaillé comme administrateur technique à l’AIEA.\r\nMme Mokhtar est titulaire d’un doctorat en nutrition et en endocrinologie de l’Université de Laval, au Canada, et d’un doctorat en sciences des aliments de l’Université de Dijon, en France. Elle a suivi une formation postdoctorale à l’Université Johns Hopkins, aux États-Unis, grâce à une bourse Fulbright.</t>
  </si>
  <si>
    <t>BOUCHIKHI</t>
  </si>
  <si>
    <t>hAMID</t>
  </si>
  <si>
    <t>bouchikhi@essec.edu</t>
  </si>
  <si>
    <t>Professeur Professeur (ESSEC Business School, France) at ESSEC Business School in Cergy-Pontoise. Specializing in Management. Description: Positions académiques principales\r\n        1998 - présent : Professeur (ESSEC Business School, France)\r\n        1993 - 1997 : Professeur associé (ESSEC Business School, France)\r\n        1990 - 1993 : Professeur assistant (ESSEC Business School, France)\r\n    Autres positions académiques\r\n            2019 - 2021 : Dean (SolBridge International School of Business, Corée du Sud)</t>
  </si>
  <si>
    <t>TAZI</t>
  </si>
  <si>
    <t>Jamal</t>
  </si>
  <si>
    <t>jamal.tazi@igmm.cnrs.fr</t>
  </si>
  <si>
    <t>Professeur Directeur adjoint du pôle biologie et santé de l’université de Montpellier at Université de Montpellier in Montpellier. Specializing in Biologie moléculaire. Description: Jamal Tazi, 57 ans, dirige depuis 1996 l’équipe de recherche Métabolisme des ARN au sein de l’Institut de génétique moléculaire de Montpellier1 . Il est professeur à l’université de Montpellier depuis 2005. De 2010 à 2015, il a été membre senior de l’Institut universitaire de France. Il est le fondateur de la société de biotechnologie Splicos (2008) – Abivax depuis 2013 – et du laboratoire coopératif Splicos Therapeutics (2009) - aujourd’hui Abivax Therapeutics - qu’il dirige. Il est l’inventeur de 21 innovations brevetées et l’auteur de plus de 90 publications. Il est lauréat du prix de l’Académie des sciences (1999), du prix de l’Académie de médecine (2006) et du prix ARRI du rayonnement français (2009).</t>
  </si>
  <si>
    <t>Professeur Président de la Communauté d’Universités Angers - Le Mans at Université de lemans in Lemans. Specializing in Physique. Description: Né en 1959 au Maroc  Rachid El Guerjouma suit ses études secondaires au lycée Lyautey de Casablanca (Maroc) \r\n\r\nEn 1979, il intègre l université Bordeaux-I où il obtient successivement un diplôme d études universitaires générales, une licence, une maîtrise, un diplôme d études approfondies en génie mécanique puis, en décembre 1989, un doctorat en acoustique-physique à l issue d une thèse sur les ultrasons2. Il se spécialise ensuite en contrôle non destructif en aéronautique1. \r\nEn 1990, il rejoint l Institut national des sciences appliquées (INSA) de Lyon comme maître de conférences en physique, y obtient son habilitation à diriger des recherches en 2003 puis est recruté par l université Claude-Bernard-Lyon-I en 20022. De 1999 à 2003, il siège au conseil d administration de l INSA de Lyon2. Nommé professeur des universités en 20043, il rejoint l université du Maine et son laboratoire d acoustique (UMR CNRS), où il codirige le master en acoustique et mécanique jusqu en 2008 et dont il est le directeur adjoint jusqu en 20122. De 2008 à 2012, il est vice-président du conseil d administration de l université mancelle4.\r\n\r\nLe 16 mai 2012, seul candidat à la succession d Yves Guillotin, il est élu président de l université du Maine ; et choisit de poursuivre ses activités d enseignement et de recherche5,6. Lors de sa campagne, il déclare que Le Mans est « l une des vingt universités les moins bien dotées de France » et demande l abrogation de la loi relative aux libertés et responsabilités des universités, « qui a donné l autonomie des universités, sans les moyens de les faire fonctionner »6. En septembre 2017, il pilote le changement de nom de l établissement, qui devient « Le Mans Université »7. Il est réélu pour un second mandat le 17 mai 20168. En janvier 2020, il annonce la création d une faculté de médecine commune avec l université d Angers9.\r\n\r\nEn novembre 2018, il succède à René Martin, démissionnaire, comme président de l Institut technologique européen des métiers de la musique</t>
  </si>
  <si>
    <t>Abdel Hakim</t>
  </si>
  <si>
    <t>Abdelhakim.Artiba@univ-valenciennes.fr</t>
  </si>
  <si>
    <t>Professeur Président de l Université Polytechnique Hauts-de-France at Université Polytechnique Hauts-de-France in Vallencienne. Specializing in automatique et informatique. Description: bdelhakim ARTIBA, est professeur des universités en informatique et réalise ses recherches au sein du laboratoire LAMIH, où il est responsable du thème « recherche opérationnelle et aide à la décision ». \r\n\r\nIl a obtenu son doctorat en Automatique et Informatique à l’Université Polytechnique Hauts-de-France et son habilitation à diriger des recherches à l’Université Claude Bernard Lyon 1. \r\nIl a enseigné en Belgique puis en tant que professeur titulaire à l’Ecole de Technologie Supérieure de Montréal de 2004 à 2007, puis à Supméca-Paris de 2006 à 2009. ll a été professeur invité dans de prestigieuses universités comme l’Académie des Sciences Chinoise, l’Académie Royale du Maroc, la North Carolina State University aux USA ou encore la Brunell University. \r\n\r\nLe professeur Artiba a également été impliqué dans différents projets en génie des opérations et en logistique en collaboration avec des partenaires industriels. Il a crée et dirigé pendant plus de dix ans le CREGI (Centre de Recherches et d’Etudes en Gestion Industrielle). Il a écrit et co-écrit plus de 40 articles dans différents journaux. \r\n\r\nIl a également écrit un livre sur la simulation (Introduction to Intelligent Simulation : RAO Language) et co-écrit un livre sur la planification des systèmes de production (The Planning and Scheduling of Production Systems: Methodologies and Applications).</t>
  </si>
  <si>
    <t>Amina</t>
  </si>
  <si>
    <t>Wirth Tijani</t>
  </si>
  <si>
    <t>amina.wirth@fhnw.ch</t>
  </si>
  <si>
    <t>Chercheuse et fondatrice de NanoServe / PhD Présidente de NanoServe at NanoServe in Lille, Hauts-de-France. Specializing in biologie / la biochimie. Description: Diplômée en chimie physique à l Université du Languedoc (France), Amina a obtenu son doctorat en sciences des matériaux et catalyse à l Université de Montpellier (France) en 1991. Elle a ensuite travaillé en tant que post-doctorante à la Division Centrale de Recherche de Ciba-Geigy dans le domaine des synthèses asymétriques d intermédiaires pharmaceutiques et a contribué à cinq brevets internationaux avec sa société d accueil. Intéressée par les domaines de la biologie et de la biochimie, Amina a décidé en 1996 d entreprendre un second doctorat en biochimie à l Université de Bâle (Suisse) en collaboration avec Novartis Pharma AG et a travaillé sur le projet Antisense. En 2000, elle a rejoint l Université des sciences appliquées de Bâle pour soutenir la mise en œuvre d un nouveau laboratoire de nanotechnologie où ses activités étaient principalement axées sur la caractérisation et l analyse de différents types de surfaces et d interfaces jusqu à l échelle nanométrique. Fin 2003, Amina a augmenté l expertise de la technologie des nanoparticules au sein de son groupe et s est fortement impliquée dans la synthèse, la caractérisation et la fonctionnalité des nanoparticules inorganiques et leur application en nanomédecine. Depuis 2008, Amina participe à plusieurs projets internationaux et a initié et coordonné quatre projets FP7. Ses travaux de recherche sont publiés dans Applied Catalysis, Journal of Molecular Catalysis, Chimia, New Journal of Chemistry et Aquatic Toxicology.</t>
  </si>
  <si>
    <t>BENNARI</t>
  </si>
  <si>
    <t>Abderrazak</t>
  </si>
  <si>
    <t>abannari@uottawa.ca</t>
  </si>
  <si>
    <t>6135625800(1042)</t>
  </si>
  <si>
    <t>PhD en télédétection Professeur à l Université d Ottawa et consultant international at Université d’Ottawa in Ottawa. Specializing in Environnement, Gédéodésie et Télédetections. Description: Ph. D. (1996) – Télédétection – Université de Sherbrooke</t>
  </si>
  <si>
    <t>Bouabe</t>
  </si>
  <si>
    <t>bouabe@gmail.com</t>
  </si>
  <si>
    <t>TELECOMMUNICATION Independent Telecommunications Professional at Indépendant in Munich. Specializing in TELECOMMUNICATION. Description: Independent Telecommunications Professional</t>
  </si>
  <si>
    <t>Azzedine</t>
  </si>
  <si>
    <t>amaaroufi@web.de</t>
  </si>
  <si>
    <t>PhD Collaborateur scientifique / Réseau DMK at Wartig Chemieberatung GmbH / DMK in Cologne et Bonn. Specializing in Chemistry. Description: Collaborateur scientifique chez Wartig Chemieberatung GmbH membre du Réseau DMK</t>
  </si>
  <si>
    <t>BENDAOUD</t>
  </si>
  <si>
    <t>Saad</t>
  </si>
  <si>
    <t>b.saad@uca.ac.ma</t>
  </si>
  <si>
    <t>(00212)666-91.41.86</t>
  </si>
  <si>
    <t>Ph.D Professeur, Département Génie Industriel at Ecole Nationale des Sciences Appliquées de Safi (ENSA de Safi), Université Cadi Ayyad in Safi. Specializing in Physique des Lasers, Spectrométrie Moléculaire, Optique et Photonique, Optoélectronique. Description: Ph.D en 1999 à l Université Laval. Professeur au département de physique et technologie physique Photonique et Laser (COPL) à l Université Laval. \r\n\r\nDepuis 2014, le Pr. BENDAOUD a rejoint l ENSA de Safi en tant que Professeur au Département Génie Industriel. \r\n\r\nhttps://sites.google.com/ucam.ac.ma/bendaoud-saad/cours\r\nAdresse mail 2: bendaoud_saad@yahoo.fr</t>
  </si>
  <si>
    <t>JABARI</t>
  </si>
  <si>
    <t>Badr</t>
  </si>
  <si>
    <t>jabaribadr@gmail.com</t>
  </si>
  <si>
    <t>PhD computer science Chercheur - consultant at ArcelorMittal /AP HR Consultant at Alight company in --. Specializing in Computer Science - Mathematics. Description: Dr. Jabari est un chercheur dans le domaine :  Computer Science - Mathematics, en plus de son expérience comme étant chercheur et analyste, il est consultant auprès de plusieurs établissement</t>
  </si>
  <si>
    <t>JAIDANN</t>
  </si>
  <si>
    <t>Mounir</t>
  </si>
  <si>
    <t>Mounir.Jaidann@drdc-rddc.gc.ca</t>
  </si>
  <si>
    <t>Ph.D. en Physique-Chimie-Université Laval Conseiller en innovation scientifique au Ministère de l Économie et de l Innovation du Québec (MEI) at Ministère de l Économie et de l Innovation du Québec (MEI) in Saint-Nicolas,Québec. Specializing in Innovation, Ingénierie Chimique, Sciences de Matériaux, Physique de la matière condensée. Description: Ph.D en Chimie l Université de Laval en 2008. Pendant 9 ans, Pr. JAIDANN a occupé le poste de Scientifique à \"Defence Research and Development Canada\" DRDC. Depuis 2020, Pr. JAIDANN est conseiller en Innovation scientifique au Ministère de l Économie et de l Innovation du Québec (MEI).</t>
  </si>
  <si>
    <t>SOULAÏMANI</t>
  </si>
  <si>
    <t>Azzeddine</t>
  </si>
  <si>
    <t>azzeddine.soulaimani@etsmtl.ca</t>
  </si>
  <si>
    <t>514 396-8977</t>
  </si>
  <si>
    <t>Dipl. d ing. d État (Rabat), M.Sc., Ph.D. (Université Laval) Professeur à l Ecole de Technologie Supérieure, Université du Québec at Ecole de Technologie Supérieure in Montréal. Specializing in Ingénierie mécanique, Mécanique des fluides numérique, Hydrodynamique. Description: Chercheur Associé au Département des Mathématiques et Statistiques à l Université Laval pendant deux années. Pr. SOULAIMANI a occupé le poste d Ingénieur au Groupe Conseil LaSalle. Depuis 1991, M.SOULAIMANI est un Professeur à l École de Technologie Supérieure-Canada\r\n\r\nLiens utiles:\r\nhttps://www.researchgate.net/profile/Azzeddine-Soulaimani\r\nhttps://www.etsmtl.ca/recherche/professeurs-chercheurs/asoulaimani/</t>
  </si>
  <si>
    <t>Ouaadoud</t>
  </si>
  <si>
    <t>Boubker</t>
  </si>
  <si>
    <t>boubkero@web.de</t>
  </si>
  <si>
    <t>Thérapeute Directeur d un établissement d enseignement / Thérapeute systémique et consultant (SG) at IFZ / DMK in Francfort-sur-le-Main, Hesse. Specializing in travail social - Education. Description: Mr Ouaadoud a une grande expérience dans le domaine de l éducation et la thérapie systémique .</t>
  </si>
  <si>
    <t>ABOUSSIBAA</t>
  </si>
  <si>
    <t>El Galia</t>
  </si>
  <si>
    <t>e.aboussibaa@googlemail.com</t>
  </si>
  <si>
    <t>-- -- at BMW GROUP / Altran GmbH in --. Specializing in . Description: --</t>
  </si>
  <si>
    <t>Haddouti</t>
  </si>
  <si>
    <t>Hachim</t>
  </si>
  <si>
    <t>haddouti@dmk-online.org</t>
  </si>
  <si>
    <t>Phd Responsable des systèmes de qualité de la production, chef de projet informatique at BMW / DMK in Munich. Specializing in Computer Science / Business, Management and Accounting / Mathematics. Description: Dr. Hachim est un chercheur dans le domaine informatique avec une expérience importante comme étant IT chez des groupes international  comme le géant allemand de l automobile BMW, il a aussi exercé le métier de professeur à l université Al akhawayn</t>
  </si>
  <si>
    <t>BOUSADRA</t>
  </si>
  <si>
    <t>Fatima</t>
  </si>
  <si>
    <t>Fatima.Bousadra@USherbrooke.ca</t>
  </si>
  <si>
    <t>Doctorat en Didactique des Sciences et Technologies-Université de Sherbrooke Professeure agrégée en didactique des sciences et technologies-Université de Sherbrooke at Faculté d éducation_Université de Sherbrooke in Québec. Specializing in Didactique curriculaire, Didactique de la technologie, Didactique des sciences,. Description: Doctorat en éducation à Université de Sherbrooke, Mme BOUSADRA occupe depuis 2012 le poste de Professeure agrégée à l Université de Sherbrooke\r\nLien utile: \r\nhttps://www.usherbrooke.ca/recherche/specialistes/details/fatima.bousadra</t>
  </si>
  <si>
    <t>Embarek</t>
  </si>
  <si>
    <t>Belhadj</t>
  </si>
  <si>
    <t>EBelhadj@gmx.de</t>
  </si>
  <si>
    <t>Ingénieur / Phd Ingénieur en électricité at Ville de Bonn in Région de Cologne et Bonn. Specializing in électricité - automatisation. Description: Expérience dans la conception électrique, l étude de projet et la mise en service d installations de cogénération, ainsi que dans la technique d automatisation et la mise en place d armoires de commande. Expérience dans le domaine des techniques de mesure, de commande et de régulation, ainsi que dans la programmation avec API Siemens (Step7) et microcontrôleur.\r\nExpérience dans la planification et la conception d installations électrotechniques complètes de la technique du bâtiment, de l efficacité énergétique, de la distribution d énergie, des systèmes de sécurité et de communication.</t>
  </si>
  <si>
    <t>Meller</t>
  </si>
  <si>
    <t>faham@web.de</t>
  </si>
  <si>
    <t>Education Social Work at réseau DMK in --. Specializing in Social Work / Social Pedagogy. Description: expérience en Travail social pédagogie sociale aussi Mme Meller est membre au réseau DMK</t>
  </si>
  <si>
    <t>OBAID</t>
  </si>
  <si>
    <t>obaid.abdel@uqam.ca</t>
  </si>
  <si>
    <t>Ph.D en Génie Électrique/Informatique Professeur retraité Département d informatique Université du Québec à Montréal at Professeur retraité/ Université du Québec à Montréal in Montréal, Québéc. Specializing in Informatique. Description: Doctorat en  Informatique, Langage de Programmation à l université de Bordeaux et Ph.D en Génie Électrique/Informatique  à l Université d Ottawa,  M.OBAID a occupé le poste de  le Professeur à l Université du Québec à Montréal depuis 1995 jusqu à 2017. Il est également auteur de plusieurs livres notamment \"Programmation du Web. Tome 2, Le côté serveur - Une approche pratique par les exemples (CGI, Servlets, JSP, PHP, MySQL, AJAX, JSON, CakePHP)\", etc.\r\n\r\nhttps://www.linkedin.com/in/abdellatif-obaid-ph-d-58a63539/?originalSubdomain=ca</t>
  </si>
  <si>
    <t>CHAOUKI</t>
  </si>
  <si>
    <t>jamal.chaouki@polymtl.ca</t>
  </si>
  <si>
    <t>(514) 340-4711</t>
  </si>
  <si>
    <t>Ing. (Nancy), M.Sc.A., Ph.D. (Polytechnique) Professeur titulaire au Département de génie chimique-Université d Ingénierie at Université d Ingénierie, Polytechnique Montréal in Montréal. Specializing in Génie chimique; Principes des réactions et conception de réacteurs; Thermodynamique; Transfert de chaleur; Procédés de transfert. Description: Prof. Jamal Chaouki est professeur titulaire à l Université Mohammed VI Polytechnique et à Polytechnique, Montréal. Il a supervisé plus de 120 chercheurs. Il a publié plus de 400 articles révisés dans des revues à comité de lecture et dans différentes études de synthèse, et plus de 450 autres articles scientifiques et a édité 6 livres. Il a plus de 22 brevets sur différents procédés. Il est maintenant rédacteur en chef du Chemical Product and Process Modeling Journal. Il est également directeur du Centre de bioraffinerie et membre de l Académie canadienne du génie. Il a co-présidé 10 conférences internationales, dont le 8e Congrès mondial de génie chimique 2009, où il a agi en tant que directeur technique. Il est également membre du 10th World CChE 2017, et il a été président du Fluidization 15th Int. Conf. Il supervise aujourd hui 30 chercheurs (15 Ph.Ds, 5 PDFs, 5 MScA, 4 associés de recherche et 1 chercheur). Il est membre du Conseil d Administration de l Ecole Polytechnique et de plusieurs sociétés. Il est un consultant de renommée mondiale pour au moins 20 entreprises nationales et internationales. Il a créé 6 start-up avec ses étudiants : Formmat Tech. Inc., Shopmedia Inc., Pyrowave Inc., Ecolomondo, RMTech et GoldRecyc. Il est titulaire de la chaire principale du groupe NSREC-Total en modélisation hydrodynamique des processus multi-phases dans des conditions extrêmes. Son travail est principalement dédié au développement de procédés allant des déchets, de la biomasse et des matières premières complexes à la chaleur et à l électricité, aux carburants et aux produits chimiques.</t>
  </si>
  <si>
    <t>agueny</t>
  </si>
  <si>
    <t>hicham</t>
  </si>
  <si>
    <t>h.agueny@gmail.com</t>
  </si>
  <si>
    <t>PhD chercheur invité at Université de Bergen in Bergen. Specializing in Physics and Astronomy • Materials Science • Chemistry • Multidisciplinary • Medicine • Mathematics. Description: Dr. Agueny a une grande expérience en matière de recherche dans son domaine d expertise physique / chimie avec plusieurs publications dans des revues internationales avec un H-index de 5.</t>
  </si>
  <si>
    <t>Haitof</t>
  </si>
  <si>
    <t>Houssam</t>
  </si>
  <si>
    <t>contact@haitof.com</t>
  </si>
  <si>
    <t>Phd Examinateur at European Patent Office / Réseau DMK in Munich et périphérie. Specializing in Computer Science • Engineering • Mathematics • Social Sciences • Business, Management and Accounting • Economics, Econometrics and Finance. Description: Dr. Haitof a  obtenu son titre doctoral à l université technique de Munich, Mr Haitof  a une expérience importante dans le domaine de science informatique en tant que professeur chercheur, Aussi Mr Haitof a une expérience en tant que consultant auprès de plusieurs société de renommé à l’échelle international à savoir : IBM, Siemens.</t>
  </si>
  <si>
    <t>SKITI</t>
  </si>
  <si>
    <t>jamal.skiti@usherbrooke.ca</t>
  </si>
  <si>
    <t>M.Sc -DEA  en  informatique, MBA En administration DES Affaires Consultant Senior en cybersécurité (Axa, Société Générale) et Consultant International Indépendant (Aptitude Conseil) at Axa, Société Génarale (France) et Aptitude Conseil (Canada) in Paris. Specializing in gestion de projet IT, analyse des données ACL Analytics et ACL GRC, Systèmes d information, Cybersécurité. Description: Titulaire d une maîtrise en informatique et d un MBA à l Université de Sherbrooke avec une bonne expérience opérationnelle en tant que Directeur des systèmes d information dans une multinationale et prestataire de services et Consultant senior en Cybersécurité.\r\n\r\nhttps://www.linkedin.com/in/skiti/?originalSubdomain=fr</t>
  </si>
  <si>
    <t>FAHSI</t>
  </si>
  <si>
    <t>adil.fahsi@ens.etsmtl.ca</t>
  </si>
  <si>
    <t>Ingénieur, M.Sc., Ph.D. Professeur à l École de Technologie Supérieure, Montréal Canada at École de Technologie Supérieure, Montréal Canada in Montréal. Specializing in Ingénierie Mécanique. Description: Adresse mail 2: adfahsi@gmail.com</t>
  </si>
  <si>
    <t>BOUZIANE</t>
  </si>
  <si>
    <t>mbouziane@hotmail.com</t>
  </si>
  <si>
    <t>1 858-900-5059</t>
  </si>
  <si>
    <t>PhD en génétique moléculaire, Post Doc Scientist Président-Directeur Général, San Diego, Californie at Sunomix Therapeutics-Johnson Johnson JLABS in San Diego, Californie. Specializing in Génétique moléculaire, Ingénierie Biomoléculaire, Virologie. Description: Expérience multidisciplinaire en R&amp;D, licences et négociations commerciales. Les efforts de recherche et développement du Dr Bouziane se concentrent sur des innovations de rupture dans les principaux domaines des sciences de la vie, notamment la génomique, la recherche sur le cancer, les vaccins, les diagnostics médicaux, les maladies infectieuses et les essais cliniques.\r\nDr. Mohammed Bouziane a développé un programme de recherche au City of Hope National Medical Center en Californie, aux États-Unis, pour recevoir son doctorat en génétique et virologie avec la plus haute distinction. Il a également développé un programme de recherche à l Institut Gustave Roussy pour recevoir un doctorat en génétique moléculaire de l Université de Médecine et Pharmacie, René Descardes, Paris V avec la plus haute distinction.\r\nDr. Mohammed Bouziane est diplômé en biomédecine de l Institut de Formation Supérieure Biomédicale de l Université de Médecine (IFSBM-Paris XI). Le Dr Bouziane a reçu de nombreux prix de la ville de l espoir, du centre médical national de Californie, de Becton Dickinson, aux États-Unis et de l ambassadeur économique de F income, au Maroc. Il est un auditeur certifié ISO9000 de Global Quality Systems en Californie.\r\nLe Dr Bouziane a reçu un prix spécial au cours de son doctorat de l IFSBM, Paris et le prix exceptionnel de l Association de recherche sur le cancer à Villejuif, France.\r\n\r\nhttps://www.linkedin.com/in/mohammed-bouziane-ph-d-38148061/</t>
  </si>
  <si>
    <t>IRIK</t>
  </si>
  <si>
    <t>i.irik@gmx.de</t>
  </si>
  <si>
    <t>ingénieur -- at Réseau DMK in --. Specializing in transfert de technologie dans le domaine de l’efficacité énergétique dans le bâtiment et la production d’eau chaude sanitaire par l’énergie solaire. Description: Mr Irik est spécialiste dans le domaine de l’efficacité énergétique</t>
  </si>
  <si>
    <t>MABCHOUR</t>
  </si>
  <si>
    <t>said.mabchour@insa-lyon.fr</t>
  </si>
  <si>
    <t>Ingénieur R&amp;D et Ph.D en Ingénierie Mécanique Directeur de projets Ingénieur R&amp;D Intervenant Enseignant à l Institut Supérieur des Sciences Appliquées de Lyon (INSA) at Département Génie Mécanique, Université de Lyon, INSA-Lyon/emlyon business school in Lyon. Specializing in Mécanique des Contacts et des Structures, Calculs simulation Numérique par Eléments Finis. Description: Diplôme d Ingénieur de l Ecole des Mines de Saint Etienne, M.MABCHOUR EST un Docteur-Ingénieur de l Institut National des Sciences Appliquées de Lyon-Insavalor . Depuis 2016, Pr.MABCHOUR est le Directeur de projets Ingénieur R&amp;D à l INSA de Lyon.\r\n\r\nhttps://www.linkedin.com/in/sa%C3%AFd-mabchour-4857b91a9/?originalSubdomain=fr</t>
  </si>
  <si>
    <t>IBN TABIT</t>
  </si>
  <si>
    <t>abouali1963@gmail.com</t>
  </si>
  <si>
    <t>Manager  at Imbiges in --. Specializing in Management/Développement Commercial / R&amp;D et l’innovation technologique. Description: grande expérience en relation international</t>
  </si>
  <si>
    <t>ZIDANE</t>
  </si>
  <si>
    <t>zidanek@gmx.de</t>
  </si>
  <si>
    <t>Ingénieure consultant indépendant at ZIDCON in Munich. Specializing in . Description: Une expérience importante dans Introduction aux technologies des moteurs à combustion, Mr Zidane est Ex  ingénieur chez le géant allemand de l automobile BMW, actuellement il travail en indépendance dans son bureau ZIDCON</t>
  </si>
  <si>
    <t>Izaaryene</t>
  </si>
  <si>
    <t>Maher</t>
  </si>
  <si>
    <t>izaaryene.ma@yahoo.de</t>
  </si>
  <si>
    <t>Phd Chef de produit senior at SAS Softec GmbH in Bavière. Specializing in Chimie inorganique et métallo-organique ; gestion de projets ; ingénierie. Énergies renouvelables ; matériaux photovoltaïques, cellules solaires au silicium. Ventes et coordination des activités de vente. Description: Dr. Izaaryene est est expert en développement commercial des processus chimiques humides de l industrie, actuellement il est Chef d équipe et responsable de processus pour le traitement des cellules solaires et des circuits imprimés. Aussi Dr Izaaryene est Chef de produit des nouvelles innovations pour les modules photovoltaïques, ainsi que Chef de produit des outils de chimie humide pour les cellules solaires.\r\nDr. Izaaryene est inventeur de la texture alcaline en ligne des cellules solaires. \r\nDoctorat à la \"Graduate School Advanced Materials\" de l Université d Osnabrück en Allemagne. \r\nCompétence en : R&amp;D ; Procédés de chimie humide ; Matériaux avancés.\r\nÉnergies renouvelables ; matériaux photovoltaïques, cellules solaires au silicium. Ventes et coordination des activités de vente. Déplacements dans le monde entier.</t>
  </si>
  <si>
    <t>GUERRAOUI</t>
  </si>
  <si>
    <t>Rachid.guerraoui@epfl.ch</t>
  </si>
  <si>
    <t>Docteur de l’Université Paris Sud, Professeur Professeur d’informatique à l’école polytechnique fédérale de Lausanne (EPFL) at Ecole Polytechnique Fédérale de Lausanne (EPFL) in Lausanne. Specializing in Computer Science. Description: - Professeur d’informatique à l’école polytechnique fédérale de Lausanne (EPFL) ;\r\n- Professeur au collège de France ;\r\n- Affilié au Centre de recherche de l’Ecole des Mines de Paris, au commissariat à l’énergie Atomique de Saclay ;\r\n-  Affilié aux laboratoires Hewlett-Packard de Palo  Alto ;\r\n- Docteur de l’Université Paris Sud.</t>
  </si>
  <si>
    <t>Hamdouchi</t>
  </si>
  <si>
    <t>majham73@yahoo.de</t>
  </si>
  <si>
    <t>---</t>
  </si>
  <si>
    <t>Médecin Médecin généraliste chez Praxis Pongracz &amp; Kollegen at Praxis Pongracz &amp; Kollegen / in Offenbach, Hesse. Specializing in Santé, médecine. Description: Dr. Hamdouchi, longue expérience dans le domaine de la santé, membre au réseau des compétences Germano – Marocain\r\n\r\nLinkedIn : linkedin.com/in/majid-hamdouchi-02668838\r\nSite Web: dr-hamdouchi.com/</t>
  </si>
  <si>
    <t>EL KINANI</t>
  </si>
  <si>
    <t>Noredine</t>
  </si>
  <si>
    <t>nelkinani@digital-house.fr</t>
  </si>
  <si>
    <t>Consultant Ingénieur Fondateur et CEO de  « Digital House » at « Digital House » in Vélizy-Villacoublay, Île-de-France. Specializing in Computer science, Systèmes de l Information. Description: - Fondateur et CEO de  « Digital House », France ;\r\n- Operations Manager chez « CESAM SEED », France ;\r\n- Consultant ingénieur chez « Altran ».</t>
  </si>
  <si>
    <t>CHAQRA,</t>
  </si>
  <si>
    <t>El-Houcin</t>
  </si>
  <si>
    <t>El-Houcin.Chaqra@indstate.edu</t>
  </si>
  <si>
    <t>Directeur adjoint des programmes et services internationaux de l’Université Indiana State ; at Université Indiana State in Indiana. Specializing in . Description: Pr. CHAQRA est le Directeur adjoint des programmes et services internationaux de l’Université Indiana State et Responsable de la coordination des programmes pour les étudiants internationaux parrainés sur le campus de l ISU. il a eu le Prix du conseiller de l année 2013 décerné par la NAACP.</t>
  </si>
  <si>
    <t>Azzouz</t>
  </si>
  <si>
    <t>Mimoun</t>
  </si>
  <si>
    <t>m.azzouz@sheffield.ac.uk</t>
  </si>
  <si>
    <t>Phd  at University of Sheffield-The Sheffield Medical School in Sheffield. Specializing in Biochemistry, Genetics and Molecular Biology • Medicine • Neuroscience • Pharmacology, Toxicology and Pharmaceutics • Multidisciplinary • Immunology and Microbiology • Agricultural and Biological Sciences • Chemistry • Chemical Engineeri. Description: Dr Azzouz est docteur en neuropharmacologie avec une expérience très intéressante  en recherche scientifique dans ledit domaine avec un H-index de 30. Le professeur Azzouz a atteint une prééminence internationale dans le domaine des applications de la thérapie génique et du développement de vecteurs pour les maladies neurodégénératives.  Sa contribution a été exceptionnelle au cours des 15 dernières années, comme en témoigne la qualité des publications réalisées (voir la liste des publications). Il a atteint un statut international très élevé dans un domaine important. Ses travaux originaux et novateurs, qui ont déjà permis des percées majeures dans les modèles animaux de maladies neurodégénératives, se traduiront dans un avenir proche par des avancées thérapeutiques majeures dans le domaine des maladies neurodégénératives humaines. Azzouz est très motivé et passionné par l idée d utiliser ses compétences scientifiques pour le bénéfice ultime des patients et des familles souffrant de certaines des maladies les plus dévastatrices de la médecine.\r\nLiens utiles : \r\nlinkedin : linkedin.com/in/mimoun-azzouz-9b7221a4\r\nsite Web : sitran.org/people/azzouz/ (Personnel)\r\nTwitter : MimounAzzouz6</t>
  </si>
  <si>
    <t>KHALIL</t>
  </si>
  <si>
    <t>Abdelouahed</t>
  </si>
  <si>
    <t>Abdelouahed.khalil@usherbrooke.ca</t>
  </si>
  <si>
    <t>DEA - Maîtrise,PhD et Post-Doctorat Professeur à la Faculté de Médecine et des Sciences de la Santé, FMSS Département de médecine at Faculté de Médecine et des Sciences de la Santé, Université de Sherbrooke in Québec. Specializing in Biochimie, Physiologie. Description: Professeur-Chercheur à la FMSS, Dr. KHALIL s intéresse particulièrement à l importance de la fonctionnalité des HDL dans la protection cardiovasculaire et les propriétés antioxydantes et anti-inflammatoires des HDL ainsi qu à leur capacité à médier le transport inverse du cholestérol dans la prévention des MCV. \r\nhttps://www.usherbrooke.ca/recherche/specialistes/details/abdelouahed.khalil</t>
  </si>
  <si>
    <t>AMRANI</t>
  </si>
  <si>
    <t>Abdelaziz</t>
  </si>
  <si>
    <t>Abdelaziz.amrani@usherbrooke.ca</t>
  </si>
  <si>
    <t>819 821 8000</t>
  </si>
  <si>
    <t>PhD et Post -doctorat, Professeur Professeur à la Faculté de Médecine et des Sciences de la Santé, FMSS Département de Pédiatrie at Faculté de Médecine et des Sciences de la Santé, FMSS, Université de Sherbrooke in Québec. Specializing in Immunologie, Biologie cellulaire. Description: Dr. AMRANI est un Professeur à FMSS Département de Pédiatrie, il a eu son doctorat de l Université de Paris VI et son post doctorat de  l Université de Galgary . \r\nLes recherches menées par le Professeur et son équipe s intéressent à étudier les mécanismes cellulaires et moléculaires par lesquels les cellules dendritiques induisent la tolérance des lymphocytes T dans les maladies auto-immunes.\r\n\r\nhttps://www.usherbrooke.ca/recherche/specialistes/details/abdelaziz.amrani</t>
  </si>
  <si>
    <t>OUBAHA</t>
  </si>
  <si>
    <t>mohamed.oubaha@dcu.ie</t>
  </si>
  <si>
    <t>Phd Professeur at Laboratoire électronique de l’université Irlande -/ Technological University Dublin, Dublin, Ireland 2019) in Irlande. Specializing in Materials Science • Physics and Astronomy • Chemistry • Engineering • Chemical Engineering • Computer Science • Biochemistry, Genetics and Molecular Biology • Mathematics. Description: Dr. Oubaha a une expérience très importante en matière de recherche scientifique dans son domaine qui se traduit en 47 publications dans des revues  internationale  avec un h-index de 17</t>
  </si>
  <si>
    <t>Akhardid</t>
  </si>
  <si>
    <t>akhardid_mohammed@web.de</t>
  </si>
  <si>
    <t>Travail social assistant social à la mairie de Francfort-sur-le-Main at DMK in Région métropolitaine de Francfort-sur-le-Main/Rhin. Specializing in social worker. Description: Manque d information</t>
  </si>
  <si>
    <t>BOUARAB</t>
  </si>
  <si>
    <t>kamal.bouarab@usherbrooke.ca</t>
  </si>
  <si>
    <t>M. Sc en Biologie Végétale, Ph.D en Phyopatologie Professeur titulaire à la Faculté des Sciences at Faculté des sciences Biologie, Université de Sherbrooke in Québec. Specializing in Biologie, Agronomie , Biochimie. Description: Kamal Bouarab est professeur titulaire à l’Université de Sherbrooke. Il a fait son doctorat à l’Université Pierre et Marie Curie en 2000. Après deux stages postdoctoraux, dont un au CNRS (France) et le deuxième en Angleterre (John Innes Centre), il a joint le département de biologie comme professeur adjoint en 2003. Il travaille sur les interactions plantes-agents pathogènes. Il est titulaire d’une chaire de recherche CannaSher sur le cannabis médical et qui a pour objectif principal d’optimiser la production des cannabinoïdes par la plante. Il est aussi impliqué dans des projets de valorisation des produits d’origine végétale. Kamal Bouarab est membre du Centre SÈVE, un regroupement stratégique soutenu par le FRQNT.</t>
  </si>
  <si>
    <t>Ghogho</t>
  </si>
  <si>
    <t>mounir</t>
  </si>
  <si>
    <t>m.ghogho@ieee.org</t>
  </si>
  <si>
    <t>Phd doyen du collège doctoral at School of EEE  University of Leeds/Université Internationale de Rabat in rabat. Specializing in Signal Processing- Machine Learning- Data Science- Wireless Communication-IoT Internet of things. Description: Docteur Ghogho est professeur dans le domaine du data science et machine learning il a exercé le métier de l enseignement dans l université de  leeds en Angleterre aujourd hui il est doyen de l’école doctoral de l université international de RABAT</t>
  </si>
  <si>
    <t>zougagh</t>
  </si>
  <si>
    <t>mohammed.zougagh@uclm.es</t>
  </si>
  <si>
    <t>Phd  at Université de Castilla-La Mancha, Ciudad Real, Spain in --. Specializing in Chemistry • Biochemistry, Genetics and Molecular Biology •• Pharmacology, Toxicology and Pharmaceutics • Materials Science • Chemical Engineering • A• Physics and Astronomy • Medicine. Description: Professeur Zougagh une expérience large en matière de recherche scientifique dans les domaines : chimie, biochimie, biologie moléculaire, ingénierie chimique. Professeur Zougagh à une vingtaine de publications dans des journaux  international monsieur Zougagh a un h-index de 30</t>
  </si>
  <si>
    <t>Assila</t>
  </si>
  <si>
    <t>mohammed_assila@web.de</t>
  </si>
  <si>
    <t>Conseiller Enseignant &amp; Conseiller interculturel at Gouvernement régional / DMK in Düsseldorf und Umgebung. Specializing in relation publique. Description: Membre du réseau compétence germano-marocain</t>
  </si>
  <si>
    <t>MOHAMED</t>
  </si>
  <si>
    <t>-- -- at Mia Paradies Production in --. Specializing in Le journalisme/Communication pédagogique. Description: --</t>
  </si>
  <si>
    <t>ZERIF</t>
  </si>
  <si>
    <t>Echarki</t>
  </si>
  <si>
    <t>echarki.zerif@umontreal.ca</t>
  </si>
  <si>
    <t>Doctorat d’Etat en Micriobiomoléculaire Professeur à la Faculté de médecine Sherbrooke, Québec at Faculté de médecine Sherbrooke, Québec in Québec. Specializing in Biologie cellulaire et moléculaire, Microbiologie. Description: Doctorat d’Etat en Micro biomoléculaire à l INP, France;\r\nMaster en Biologie cellulaire et moléculaire à l Institut de biologie fondamentale et appliquée</t>
  </si>
  <si>
    <t>KHAYA</t>
  </si>
  <si>
    <t>khalidkhaya@gmail.com</t>
  </si>
  <si>
    <t>Ingénieur Coordonnateur de Projets à la Société de transport de Montréal at Société de transport de Montréal in Montréal. Specializing in Ingénierie électrique. Description: Coordonnateur de projets expérimenté avec une expérience démontrée dans l’électrification du transport, dans la gestion de projets de diverses ampleurs et en industrie du transport collectif. M. KHAYA EST UN TECHNOLOGUE en gestion industriel. Il a occupé le poste d ingénieur en maintenance à Honeywell Analytics au Canada. Depuis 2018, il est le Coordonnateur de Projets à la Société de transport de Montréal.\r\n\r\nlinkedin.com/in/khalidkhaya</t>
  </si>
  <si>
    <t>BOUEZMARNI</t>
  </si>
  <si>
    <t>Taoufik.Bouezmarni@USherbrooke.ca</t>
  </si>
  <si>
    <t>M. Sc.  et Ph. D. en Statistique Professeur titulaire à l Université de Sherbrooke-Faculté des sciences-mathématiques at Université de Sherbrooke-Faculté des sciences-mathématiques in Québec. Specializing in Statistiques /Méthodes semi et non-paramétriques. Description: M. Sc. Statistique, Louvain-La-Neuve, Belgique (1999) et Ph. D. Statistique,  Louvain-La-Neuve, Belgique (2004). Le Pr. BOUEZMARNI est un Professeur titulaire à l Université de Sherbrooke-Faculté des sciences-mathématiques. Ses recherches portent essentiellement sur les Méthodes semi et non-paramétriques et sur les tests non paramétriques d indépendance conditionnelle avec des applications en économie et finance.</t>
  </si>
  <si>
    <t>Phd Directeur commercial / Responsable automotive at MTU Maintenance / DMK in --. Specializing in Aéronautique &amp; aérospatial/Flight engines. Description: Professeur Derrar est docteur en aprotique, il a plusioeurs contributions scientifique, en plus de son expérience en matière de recherche scientifique il est aussi compétent en termes de gestion de projet ainsi que plusieurs Skills nous citons donc : \r\n-Ingénieur de maintenance (moteurs aéronautiques)\r\n- Gestion de projet et essais de moteurs de vol\r\n- Gestion et traitement de l ingénierie de service sur le terrain (industrie des turbines à gaz)\r\n- Familiarisé avec la méthode de certification pour la réglementation de la navigabilité. \r\n- Acquisition de clients, activités de marketing (Europe/ Afrique et Moyen-Orient).\r\n- Négociation de coopération stratégique (LTSA).\r\n- Compétence stratégique et développement des affaires pour l Europe, l Afrique et le Moyen-Orient.\r\n- Conseil en maintenance de turbines et de moteurs de vol. \r\n- Développement du service après-vente\r\n- Chargé de cours au département d aéronautique et d astronautique de l Institut de technologie de Berlin. \r\nLien utile : \r\nLinkedIn : linkedin.com/in/mourad-derrar-818abb45</t>
  </si>
  <si>
    <t>Hadouch</t>
  </si>
  <si>
    <t>hadouch@mh-personalberatung.de</t>
  </si>
  <si>
    <t>--  at DMK in --. Specializing in --. Description: Membre du réseau compétences Germano-marocain</t>
  </si>
  <si>
    <t>DAOUDI</t>
  </si>
  <si>
    <t>rabia1120dy@yahoo.de</t>
  </si>
  <si>
    <t>-- membre DMK at DMK in --. Specializing in --. Description: membre DMK</t>
  </si>
  <si>
    <t>OUNASSAIDI</t>
  </si>
  <si>
    <t>Saida</t>
  </si>
  <si>
    <t>ouanssaidi@gmail.com</t>
  </si>
  <si>
    <t>membre du réseau DMK membre du réseau DMK at DMK in --. Specializing in --. Description: --</t>
  </si>
  <si>
    <t>Manager Global Marketing Manager at Trinseo in --. Specializing in MARKETING* Management *mechanical/Plastics engineer. Description: Mr Berrak a une grande éxperience en tant que Business Développent Manager après il a évolué avec la même boite (Trinseo) dans le poste de Global Marketing Manager Medical</t>
  </si>
  <si>
    <t>PHILIPP SALAMA</t>
  </si>
  <si>
    <t>Zakia</t>
  </si>
  <si>
    <t>zakia-philipp@t-online.de</t>
  </si>
  <si>
    <t>membre DMK Membre DMK at DMK in Baden-Württemberg. Specializing in --. Description: --</t>
  </si>
  <si>
    <t>SEGHROUCHNI</t>
  </si>
  <si>
    <t>Zineb</t>
  </si>
  <si>
    <t>seghzin@gmail.com</t>
  </si>
  <si>
    <t>Phd; ingénieure expert en transition énergétique et stratège at John Cockerill - DMK in Saint-Louis. Specializing in ’énergie solaire thermique et photovoltaique -  industrie -Transfer de technologie - R&amp;D. Description: Plus de 20 ans d expérience dans le développement et la gestion des affaires, la R&amp;D, l ingénierie, la gestion des opérations et la gestion de projets mondiaux dans les industries des semi-conducteurs, du solaire et de l hydrogène.\r\nDr SEGHROUCHNI a développé et déployé plus de 14 GW de projets de fabrication de systèmes photovoltaïques dans plus de 20 pays. aussi elle a membre du réseau Germano-marocain</t>
  </si>
  <si>
    <t>ABDELATIF.ELOUAHABI@GSK.COM</t>
  </si>
  <si>
    <t>PhD Responsable préclinique, développement exploratoire et nouveaux produits at Baxter R&amp;D Europe, Clinical Nutrition. in Bruxelles. Specializing in Biochemistry, Genetics and Molecular Biology • Medicine • Immunology and Microbiology • Pharmacology, Toxicology and Pharmaceutics • Veterinary • Agricultural and Biological Sciences • Multidisciplinary. Description: Directeur R&amp;D avec 16 ans d expérience dans l industrie (bio)pharmaceutique (2005-maintenant). Il a fait ses preuves dans la découverte et le développement de médicaments innovants à base de produits biologiques et de petites molécules (adjuvants, vaccins parentéraux et muqueux, thérapies de nutrition parentérale). Efficacité prouvée à capitaliser sur les nouvelles technologies de plateforme (nanoparticules, vecteurs vivants, réseaux de petites molécules) pour alimenter le pipeline de la société avec de nouveaux projets.\r\n\r\nEfficace pour faire passer les nouveaux médicaments candidats et les reformulations de produits pharmaceutiques de la découverte aux essais cliniques, tout en garantissant la fabricabilité et en maximisant le succès clinique. Grande efficacité et impact dans la gestion de la CMC (formulation, processus et produits analytiques) et des tests précliniques d efficacité et de sécurité (pharmacologie, pharmacocinétique et toxicologie) jusqu à l enregistrement. Compréhension approfondie du développement réglementaire et clinique (y compris les biomarqueurs et les corrélats d efficacité).\r\nDr ELOUAHABI d importantes alliances de collaboration en R&amp;D dans un environnement international (jusqu à 20 millions de dollars et environ 50 personnes en Europe et aux États-Unis).</t>
  </si>
  <si>
    <t>Merezak</t>
  </si>
  <si>
    <t>Charafa</t>
  </si>
  <si>
    <t>mcharafa@hotmail.com</t>
  </si>
  <si>
    <t>Phd Site Quality Head at GlaxoSmithkline in --. Specializing in Ingénierie Biologique/Contrôle qualité des produits pharmaceutiques /Sciences agronomiques. Description: 1998-2001 Doctorat en sciences agronomiques et ingénierie biologique\r\n2002-2004 Postdoctorat\r\n2005-2006 Enseignement en secondaire supérieur\r\n2007-2011 Superviseur dans le département QC de Glaxosmithkline\r\n2011-2013 Manager dans le département QC de Glaxosmithkline</t>
  </si>
  <si>
    <t>KARROURI</t>
  </si>
  <si>
    <t>Essam</t>
  </si>
  <si>
    <t>k.essam@voila.fr</t>
  </si>
  <si>
    <t>Manager Toyota Motor Europe-Business Development,B2B Products at Toyota Motor in --. Specializing in Business Development,Value chain,Quality¨ Achats Supply Chain. Description: --</t>
  </si>
  <si>
    <t>tissir</t>
  </si>
  <si>
    <t>Fadel</t>
  </si>
  <si>
    <t>fadel.tissir@uclouvain.be</t>
  </si>
  <si>
    <t>Phd professeur chercheur at Université Catholique de Louvain in bruxelles. Specializing in Biochemistry, Genetics and Molecular Biology • Neuroscience • Medicine • Multidisciplinary • Agricultural and Biological Sciences. Description: Fadel Tissir est diplômé en biologie de l Université Sidi Mohammed ben Abdellah, Fès, Maroc ; il a obtenu son diplôme de maîtrise à l Université de Liège et son doctorat à l Université libre de Bruxelles, Belgique. Il a travaillé comme postdoc sur les facteurs génétiques prédisposant aux troubles psychiatriques à l Université d Anvers de 1998 à 2000. \r\nIl est l auteur de plus de 80 publications évaluées par des pairs et fait régulièrement office d examinateur pour de nombreuses revues, dont Nature, Science, Nature Neuroscience, Nature Communications et PNAS, ainsi que pour des organismes de financement. Il est membre de plusieurs sociétés scientifiques et rédacteur en chef à eLife et Frontiers in Neuroscience.</t>
  </si>
  <si>
    <t>SOSSEY Alaoui</t>
  </si>
  <si>
    <t>Khadija</t>
  </si>
  <si>
    <t>ksossey@ulg.ac.be</t>
  </si>
  <si>
    <t>Phd professeur chercheur at ULiège in Liège. Specializing in Écologie aquatique, Macrophytes aquatiques et bioindicateurs/Sciences et Gestion de l Environnement .. Description: Dr. Khadija SOSSEY Alaoui a une expérience importante en matière de recherche dans son domaine (Eau, Environnement)</t>
  </si>
  <si>
    <t>SEKKAT</t>
  </si>
  <si>
    <t>ksekkat@ulb.ac.be</t>
  </si>
  <si>
    <t>Phd professeur chercheur at Université Libre de of Bruxelles in bruxelles. Specializing in Economics, Econometrics and Finance • Social Sciences • Business, Management and Accounting • Environmental Science • Arts and Humanities. Description: professeur SEKKAT est expert en économie avec plusieurs publications et contribution aux ouvrages  qui touchent aux aux sujets économiques avec un h-index de 17</t>
  </si>
  <si>
    <t>CHRAIBI</t>
  </si>
  <si>
    <t>ahmed.chraibi@usherbrooke.ca</t>
  </si>
  <si>
    <t>Ph.D et Post -Doctorat-Professeur agrégé Professeur à la Faculté de médecine et des sciences de la santé (FMSS)- Département de pharmacologie-physiologie at Faculté de médecine des sciences de la santé/Université de Sherbrooke in Québec. Specializing in Biologie moléculaire, Physiologie. Description: Maîtrise de Physiologie Animale de l Université de Paris XI (Paris-Sud) et Doctorat de l Université de Paris V, Dr. CHRAIBI est Professeur agrégé à la FMSS, spécialisé dans la Biologie moléculaire, Physiologie.\r\n\r\nhttps://www.usherbrooke.ca/recherche/specialistes/details/ahmed.chraibi</t>
  </si>
  <si>
    <t>El Jarroudi</t>
  </si>
  <si>
    <t>meljarroudi@uliege.be</t>
  </si>
  <si>
    <t>Phd chercheur qualifié at Université de Liège (Département des sciences et gestion de l environnement (Arlon Campus Environnement) Eau, Environnement, Développement) in Liège. Specializing in Agricultural and Biological Sciences • Environmental Science • Mathematics • Earth and Planetary Sciences • Biochemistry, Genetics and Molecular Biology. Description: 2005 : Doctorat en Environement (Université de Liège)\r\n1998 : Diplôme d Etudes Approfondies (Fondation Universitaire Luxembourgeoise)\r\n1997 : Diplôme d Etudes Spécialisé (Fondation Universitaire Luxembourgeoise)\r\n1993 : Maitrise en Biologie (Université Mohamed V, Rabat, Maroc)</t>
  </si>
  <si>
    <t>BERRADA</t>
  </si>
  <si>
    <t>Abdelwahed Mekki</t>
  </si>
  <si>
    <t>amb@ant.ulaval.ca</t>
  </si>
  <si>
    <t>418 656-2131</t>
  </si>
  <si>
    <t>Ph.D en Anthropologie Professeur titulaire à la Faculté des Sciences Sociales et Directeur de programmes de 1er cycle en anthropologie, at Université Laval, Faculté des Sciences Sociales. Département D’anthropologie in Québec. Specializing in Anthropologie. Description: Ph. D. en anthropologie à l’Université de Montréal (1997), Pr. BERRADA a coordonné le secteur naissant de la recherche communautaire à la Table de concertation au service des personnes réfugiées et immigrantes (Montréal: 1997-2000). Il était ensuite affilié à la Harvard School of Public Health (Boston, MA: 2000-2002) et à la University of Connecticut School of Medicine (Farmington, CT depuis 2002), avant de s’ancrer au Département d’anthropologie de l’Université Laval (depuis 2006).\r\nSes principaux intérêts de recherche se tissent de trois rhizomes anthropologiques, à savoir: 1. Bien-être/Détresse émotionnel; 2. Personnes réfugiées et \"sans-papiers\"; et 3. Anthropologie de l Islam.\r\n\r\nhttps://www.fss.ulaval.ca/notre-faculte/repertoire-du-personnel/abdelwahed-mekki-berrada</t>
  </si>
  <si>
    <t>Bouhali</t>
  </si>
  <si>
    <t>Othmane</t>
  </si>
  <si>
    <t>othmane.bouhali@qatar.tamu.edu</t>
  </si>
  <si>
    <t>Phd Professeur chercheur at Texas A&amp;amp;M University at Qatar, Doha, Qatar in Doha. Specializing in • radiation detector technology • Medical Physics and Imaging • Scientific and High Performance Computing. Description: Othmane Bouhali a obtenu son doctorat en 1999 à l Université de Bruxelles. Il a travaillé au Laboratoire européen pour la recherche en physique nucléaire et en physique des particules (CERN) au cours des vingt dernières années.\r\nIl a travaillé à l Institut de physique des hautes énergies de Bruxelles, à l Institut de physique nucléaire d Amsterdam et a participé au programme allemand de synchrotron à électrons (DESY).\r\nIl a également dirigé le groupe de calcul scientifique et de grille à l Institut de physique des hautes énergies de Bruxelles. Depuis 2008, il est directeur de l informatique de recherche et professeur associé de recherche à la Texas A&amp;M University au Qatar.\r\nIl est le fondateur du centre TAMU-Q Advanced Scientific Computing (TASC). Il est affilié au Qatar Computing Research Institute (QCRI) dans le groupe des sciences et de l ingénierie informatiques. Il préside également le comité HPC de la Cité de l éducation. Il dirige le groupe de physique des hautes énergies au Qatar. Ce groupe participe à l expérience CMS. Il a fait partie de nombreux comités nationaux et internationaux et a présidé des conférences et des ateliers.\r\nAwards\r\n?2015 Texas A&amp;M University at Qatar Dean s Achievement Award</t>
  </si>
  <si>
    <t>MESSADDEQ</t>
  </si>
  <si>
    <t>Younès</t>
  </si>
  <si>
    <t>younes.messaddeq@copl.ulaval.ca</t>
  </si>
  <si>
    <t>Professeur Professeur au Département de physique, de génie physique et d optique, Université Laval at Département de physique, de génie physique et d optique, Université Laval in Québec. Specializing in Génie Physique et Optique , Photonique. Description: Titulaire de la Chaire d excellence en recherche du Canada sur l innovation en photonique dans le domaine de l information et des communications, Pr. MESSADDEQ et son équipe s intéressent à étudier de nouveaux matériaux de verre pour le développement de fibres microstructurées, de lasers à fibre et de dispositifs optiques; Matériaux de pointe à partir de cellulose bactérienne pour applications médicales; Matériaux optiques multifonctionnels (diodes électroluminescentes organiques) et Production de couches minces</t>
  </si>
  <si>
    <t>AJAJI</t>
  </si>
  <si>
    <t>test@gmail.ma</t>
  </si>
  <si>
    <t>Phd - ingenieure Ingénieur Energéticien at DMK/Universite de Liege, in Liege. Specializing in Engineering • Computer Science • Energy • Mathematics. Description: Ingénieur Energéticien</t>
  </si>
  <si>
    <t>BOUCHOUIRAB</t>
  </si>
  <si>
    <t>Fatima-Zahra</t>
  </si>
  <si>
    <t>Fatima.Zahra.Bouchouirab@USherbrooke.ca</t>
  </si>
  <si>
    <t>819 821-8000</t>
  </si>
  <si>
    <t>Médecin Médecin au CHU de Sherbrook at Département de biochimie et génomique, Faculté de médecine, Université de Sherbrooke/ CHU de Sherbrook in Québec. Specializing in biochimie médicale. Description: Fatima Zahra Bouchouirab est une médecin spécialisée en biochimie médicale.</t>
  </si>
  <si>
    <t>Yahyai</t>
  </si>
  <si>
    <t>ayahyai@opec.org</t>
  </si>
  <si>
    <t>Phd Senior Research Analyst at OPEC in Vienne. Specializing in industrielle du pétrole - gaz de pétrole,. Description: Senior Research Analyst at OPEC</t>
  </si>
  <si>
    <t>MRABIT</t>
  </si>
  <si>
    <t>KHammar</t>
  </si>
  <si>
    <t>mrabit@inode.at</t>
  </si>
  <si>
    <t>Phd Directeur Général de l’Agence Marocaine de Sûreté et de Sécurité Nucléaires et Radiologiques at IAEA-International Atomic Energy Agency - Agence Marocaine de Sûreté et de Sécurité Nucléaires et Radiologiques in Vienna. Specializing in Energy • Medicine • Physics and Astronomy • Health Professions • Engineering • Computer Science. Description: Dr Khammar MRABIT, Directeur Général de l’Agence Marocaine de Sûreté et de Sécurité Nucléaires et Radiologiques au titre de Président du Bureau du Réseau International pour l’Education et la Formation en matière de Préparation et de Conduite des Interventions nucléaires ou radiologiques (RiEF-PCI) par 53 Etats membres de l’Agence Internationale de l’Energie Atomique (AIEA) représentant les différents continents, au siège de l’AIEA à Vienne, Autriche, le 11 juillet 2019</t>
  </si>
  <si>
    <t>YAZAMI</t>
  </si>
  <si>
    <t>rachid@kvi-battery.com</t>
  </si>
  <si>
    <t>Ph.D en électrochimie et sciences des matériaux / Chair Professor Founding Director &amp; CTO at KVI HOLDINGS at KVI Holdings in Sngapour. Specializing in Sciences des matériaux, électrochimie. Description: Membre de l’Académie Hassan II des Sciences et Techniques et Président KVI HOLDINGS, M.YAZAMI est un Scientifique en graphite avec plusieurs années d expérience dans le milieu universitaire, l industrie et la recherche. Il a travaillé sur l entrepreneuriat ainsi que sur le développement de nouveaux matériaux.</t>
  </si>
  <si>
    <t>AMROUSSE</t>
  </si>
  <si>
    <t>rachid.amrousse@gmail.com</t>
  </si>
  <si>
    <t>Phd Research Associate at Agence aérospatiale japonaise (JAXA) - Université Chouaïb Doukkali El Jadida in Sagamihara - El Jadida. Specializing in Chemical Engineering • Chemistry • Materials Science • Energy • Physics and Astronomy • Engineering • Environmental Science • Earth and Planetary Sciences. Description: Associate Professor</t>
  </si>
  <si>
    <t>DAHBI</t>
  </si>
  <si>
    <t>Mouad</t>
  </si>
  <si>
    <t>mouad.dahbi@rs.tus.ac.jp</t>
  </si>
  <si>
    <t>Phd Research Associate at Tokyo University of Sciences/Mohammed VI Polytechnic University, Ben Guerir, in Tokyo. Specializing in Chemistry • Energy • Materials Science • Chemical Engineering • Engineering • Environmental Science • Biochemistry, Genetics and Molecular Biology • Physics and Astronomy. Description: Associate professor at UM6P benguerir</t>
  </si>
  <si>
    <t>ELMEJDANI</t>
  </si>
  <si>
    <t>ssaid2003@hotmail.com</t>
  </si>
  <si>
    <t>Professeur de mathématiques et des sciences Professeur au Conseil scolaire Centre-Nord at Westwood Community High School/Conseil scolaire Centre-Nord in Alberta. Specializing in Computer science/ Mathématiques. Description: Prix du Premier ministre pour l excellence dans l enseignement, Pr. EL MEJDANI a eu maîtrise en informatique à l’Université de Sherbrooke, il s’est tourné vers l’enseignement au Westwood Community High School à Fort McMurray (Alberta).\r\nhttp://www.documentationcapitale.ca/indexe3f1.html?Repertoire_No=-751102913&amp;voir=centre_detail&amp;Id=6420</t>
  </si>
  <si>
    <t>MAMOR</t>
  </si>
  <si>
    <t>mamor@squ.edu.om</t>
  </si>
  <si>
    <t>Phd Professeur Habilité - chercheur at Département de Physique : Nanoélectronique  Université de Sultan Qaboos / Université Cadi Ayyad, Marakech in Muscat - Marrakesh. Specializing in Physics and Astronomy • Materials Science • Engineering • Chemistry • Computer Science • Chemical Engineering. Description: Professeur Habilité à l université Cadi Ayyad</t>
  </si>
  <si>
    <t>BOUCHTA</t>
  </si>
  <si>
    <t>Professeur Professor CEx  LUNAM Université, Université d’Angers,  CNRS UMR 6200, Laboratoire MOLTECH-Anjou at LUNAM Université, Université d’Angers,  CNRS in Angers. Specializing in Physique optique, la photonique moléculaire. Description: M.Sc. en physique de l Université Nicolaus Copernicus (Torun, Pologne) en 1992 et Ph.D en Physique en 1996 de l Université d Angers (France) et également de l Université Nicolas Copernic (en 1998). \r\nLes intérêts de recherche incluent l utilisation de l optique non linéaire comme outil de diagnostic et de caractérisation, en particulier l étude de nouveaux composés hautement polarisés (organiques et inorganiques), y compris les biomolécules pour la photonique moléculaire, la nanophotonique, l optique non linéaire et les applications énergétiques.</t>
  </si>
  <si>
    <t>Bouziane</t>
  </si>
  <si>
    <t>bouzi@squ.edu.om</t>
  </si>
  <si>
    <t>Phd doyen at Université Internationale de Rabat in Rabat. Specializing in Physics and Astronomy • Materials Science • Energy • Engineering • Chemistry • Chemical Engineering • Mathematics. Description: Directeur, École des énergies renouvelables et des études pétrolières et actuellement  Dr Bouziane est doyen à l UIR</t>
  </si>
  <si>
    <t>MANSOUR</t>
  </si>
  <si>
    <t>mansour.hicham@gmail.com</t>
  </si>
  <si>
    <t>Phd  at Université de KAUST/Université Mohammed Premier Oujda in --. Specializing in Medicine • Biochemistry, Genetics and Molecular Biology • Agricultural and Biological Sciences • Environmental Science • Immunology and Microbiology • Earth and Planetary Sciences. Description: chercheur avec une riche production scientifique dans le domaine santé-médecine-biochimie...etc avec un H index de 17</t>
  </si>
  <si>
    <t>LAFDI</t>
  </si>
  <si>
    <t>klafdi1@notes.udayton.edu</t>
  </si>
  <si>
    <t>937-229-4797/ 937-229-2643</t>
  </si>
  <si>
    <t>Professeur Habilité Professeur et Scientifique résident à l Université de Dayton at UDRI Carbon Group Leader, University of Dayton, School of Engineering: Department of Chemical and Materials Engineering in Dayton. Specializing in Ingénierie chimique, sciences de matériaux, Nanomatériaux. Description: M.S., chemical engineering (France), 1987 et Ph.D, chemical engineering (France), 1989\r\nAdresse mail 2: khalid.lafdi@udri.udayton.edu</t>
  </si>
  <si>
    <t>LAKHSSASSI</t>
  </si>
  <si>
    <t>ahmed.lakhssassi@uqo.ca</t>
  </si>
  <si>
    <t>Ph. D. en sciences de l énergie,Ing,  IEEE membre Senior Directeur du Module de l Ingénierie  Professeur titulaire génie électronique at Département d informatique et d’ingénierie Université du Québec en Outaouais in Québec. Specializing in sciences de l énergie, Sciences des matériaux. Description: Le professeur Lakhssassi est spécialisé dans les sciences de l’énergie et dans les aspects thermiques dans les circuits intégrés. Il est responsable du Laboratoire d’ingénierie des microsystèmes avancés qui se penche sur la microélectronique et les aspects thermiques dans les Microsystèmes VLSI.</t>
  </si>
  <si>
    <t>MAHER</t>
  </si>
  <si>
    <t>hassan.maher@usherbrooke.ca</t>
  </si>
  <si>
    <t>Ph.D en Micro et opto-électronique intégrées et Professeur Habilité Professeur, Faculté de GÉNIE Électrique et informatique, Université de Sherbrooke at Faculté de GÉNIE Électrique et informatique, Université de Sherbrooke in Québec. Specializing in Génie électrique et génie électronique, Circuits intégrés, Micro et nanoélectronique, Micro-ondes et hyperfréquence. Description: Doctorat, Micro et opto-électronique intégrées de l Université de Paris XI (Paris-Sud) et Habilitation à diriger les recherches de l Université de Lille I (Sci. &amp; Tech.), le Pr. MAHER est spécialisé dans le semi-conducteur III-V, physique des composants</t>
  </si>
  <si>
    <t>Fihri</t>
  </si>
  <si>
    <t>a.fihri@escom.fr</t>
  </si>
  <si>
    <t>Phd chercheur at Escom in paris. Specializing in Chemistry • Materials Science • Chemical Engineering • Environmental Science • Energy • Biochemistry, Genetics and Molecular Biology • Physics and Astronomy • Engineering • Pharmacology, Toxicol. Description: chercheur chez escom. Riche production scientifique dans le domaine chimie et environnement avec un H Index de28</t>
  </si>
  <si>
    <t>Rezki</t>
  </si>
  <si>
    <t>Zouheir</t>
  </si>
  <si>
    <t>zouheir.rezki@kaust.edu.sa</t>
  </si>
  <si>
    <t>at université de Californie Santa Cruz (UCSC) in Californie. Specializing in Computer Science • Engineering • Mathematics • Social Sciences • Materials Science • Physics and Astronomy. Description: Professeur adjoint au département de génie électrique et informatique de l université de Californie Santa Cruz (UCSC). Avant de rejoindre l UCSC en juillet 2020, Il été professeur adjoint à l Université de l Idaho (août 2016 - juin 2020), chercheur principal (juillet 2014 - juin 2016), chercheur (juillet 2012 - juin 2014), boursier postdoctoral (novembre 2009 - juin 2012) dans la division des sciences et de l ingénierie électriques et mathématiques de l informatique à l Université des sciences et technologies du roi Abdullah (KAUST), et boursier postdoctoral (septembre 2008 - août 2009) à l Université de Colombie-Britannique (UBC).</t>
  </si>
  <si>
    <t>Amrouch</t>
  </si>
  <si>
    <t>khalid.amrouch@adealaide.edu.au</t>
  </si>
  <si>
    <t>Phd Chef associé at University of Adelaide in Adelaide. Specializing in Earth and Planetary Sciences • Engineering • Environmental Science. Description: Spécialités : - Géologie structurale ; géologie de terrain et restauration structurale ; analyse structurale et pétrophysique (surface + carottes de forage) ; cartographie des carottes ; stockage des fluides souterrains ; exploration des ressources souterraines.\r\n- Analyse des fractures et failles dans les bassins sédimentaires et FTB ;\r\n- Caractérisation multi-échelle des contraintes et des déformations ;\r\n- Analyse 4D du stockage et de la migration des géo-fluides et caractérisation de la perméabilité structurelle ;\r\n- Analyse des jumeaux de calcite ; mécanique des fractures et des failles ; analyse de la mécanique des roches ; analyse géomécanique ;\r\n- Interprétation sismique 2D/3D ;\r\n- Compilation de données ; gestion de bases de données</t>
  </si>
  <si>
    <t>mkesem@siu.edu</t>
  </si>
  <si>
    <t>618 453-3103</t>
  </si>
  <si>
    <t>Ph.D en Biochimie Professeur de génomique, génétique et biotechnologie végétale, Southern Illinois University at SOUTHERN ILLINOIS UNIVERSITY/ Public Policy Institute in Saint-Louis. Specializing in Génomique, génétique et biotechnologie végétale. Description: Professeur de génomique, génétique et biotechnologie végétale, Southern Illinois University. Ancien directeur général à l’Université Mohammed VI Polytechnique. Il est rédacteur en chef et réviseur ad hoc pour de nombreuses revues scientifiques internationales ainsi que pour des organismes subventionnaires nationaux, fédéraux et internationaux.</t>
  </si>
  <si>
    <t>514 343-2120</t>
  </si>
  <si>
    <t>Ph.D en Biochimie, Biologie Moléculaire et cellulaire et Post Doc au Département de sciences biologiques Professeur titulaire at Faculté des arts et des sciences - Département de sciences biologiques  Institut de recherche en biologie végétale Université de Montreal, Canada in Montréal. Specializing in Biochimie, Biologie cellulaire, Biologie moléculaire, Génétique. Description: Mohamed Hijri a fait ses recherches à l Institut national de la recherche agronomique (INRA) de Dijon et il a obtenu son doctorat en 1999 à l Université de Bourgogne (Dijon, France). Il a fait un stage postdoctoral en Suisse de 1999 à 2005 aux Universités de Bâle et Lausanne. Il s’est joint au Département de sciences biologiques de l Université de Montréal en 2005 en tant que professeur adjoint pour ensuite devenir professeur agrégé en 2010. Dr Hijri est un expert mondialement reconnu sur les recherches en mycorhizes. Il dirige et co-dirige des projets de grande envergure en partenariat avec l industrie.</t>
  </si>
  <si>
    <t>TAHIRI ALAOUI</t>
  </si>
  <si>
    <t>ABDESSAMAD</t>
  </si>
  <si>
    <t>abdou.tahiri-alaoui@pirbright.ac.uk</t>
  </si>
  <si>
    <t>PhD en Biologie moléculaire/ Chercheur CHIEF SCIENTIFIC OFFICER AT HUTANO DIAGNOSTICS LT at Hutano Diagnostics Ltd in South Oxfordshire, Angleterre. Specializing in Biologie moléculaire et cellulaire/ Biotechnologie. Description: https://www.linkedin.com/in/abdessamad-tahiri-alaoui-a978aa87/?originalSubdomain=uk</t>
  </si>
  <si>
    <t>NAOUFAL</t>
  </si>
  <si>
    <t>naoufal.lakhssassi@siu.edu</t>
  </si>
  <si>
    <t>618 | 453-2606</t>
  </si>
  <si>
    <t>Ph.D et PostDoc Professeur Adjoint (Département Sols Végétaux et Systèmes Agricoles) à Southern Illinois University Carbondale at Southern Illinois University Carbondale, SCHOOL OF AGRICULTURAL SCIENCE ,Public Policy Institute, Room 111,Department of Plant, Soil, and Agricultural System in Carbondale. Specializing in Génétique, Génomique, Physiologie moléculaire. Description: Dr. Lakhssassi est physiologiste moléculaire, généticien, génomique et expert en TILLING. Il a découvert et cloné de nouveaux gènes résistants aux maladies et des gènes de traits de semences en utilisant la technologie TILLING et la sélection par mutation dans le soja.\r\nhttps://coas.siu.edu/people/staff-profiles/naoufal.html</t>
  </si>
  <si>
    <t>GOUNNI</t>
  </si>
  <si>
    <t>ABDEL SOUSSI</t>
  </si>
  <si>
    <t>204-975-7750</t>
  </si>
  <si>
    <t>PhD Professeur au Max Rady College of Medicine Immunology,  University of Manitoba at Max Rady College of Medicine Immunology,  University of Manitoba in Monitoba. Specializing in Immunologie, Biochimie, Immunologie clinique. Description: Dr. Abdelilah Gounni est professeur d immunologie au Max Rady College of Medicine de l Université du Manitoba et scientifique au Children Hospital Research Institute of Manitoba. Ses intérêts de recherche incluent les mécanismes des maladies des voies respiratoires et les voies régulant le recrutement, l activation et la survie des cellules structurelles et inflammatoires.\r\nhttps://umanitoba.ca/medicine/faculty-staff/abdel-soussi-gounni</t>
  </si>
  <si>
    <t>Ph.D Professor &amp; Chair Department of Biological Sciences Fayetteville State University Fayetteville, NC? at Fayetteville State University in Fayetteville, Caroline du Nord. Specializing in Biologie des plantes. Description: Liens utiles:\r\nAdresse mail2: bdelmajidk@gmail.com\r\nhttps://abdelmajidkassem.org/</t>
  </si>
  <si>
    <t>AIT HADDOU</t>
  </si>
  <si>
    <t>HASSAN</t>
  </si>
  <si>
    <t>Ph.D en Chimie organique Chercheur émérite à Paull Corporation at Paull Corporation in Pensacola, Floride. Specializing in Chimie organique , Polymères, Sciences des matériaux. Description: Cadre de R&amp;D stratégique et innovant avec divers rôles technologiques et une expérience éprouvée dans des organisations de R&amp;D de premier plan en chimie organique et polymère, matériaux de performance techniques (caoutchouc, thermodurcissable et thermoplastique), nanomatériaux (modification de surface et applications), matériaux fonctionnels (application dans : Dispersion, revêtement, floculation, auto-assemblage, couches minces et modification de la surface des membranes, purification et filtration) et traitement en aval.\r\n\r\nhttps://www.linkedin.com/in/hassan-a-1a68263/</t>
  </si>
  <si>
    <t>Bendaoud</t>
  </si>
  <si>
    <t>saad</t>
  </si>
  <si>
    <t>bendaoud_saad@yahoo.fr</t>
  </si>
  <si>
    <t>Professeur au département de physique et technologie physique et associé de re cherche Professeur chez Ecole privée Québec City at Ministère de l’Éducation Nationale, du Loisir et des Sports du Québec; associé de recherche au centre d’Optique, Photonique in Quebec. Specializing in Physics and Astronomy • Engineering • Chemistry • Computer Science • Chemical Engineering. Description: Professeur au département de physique et technologie physique, Cégep de La Pocatière Ministère de l’Éducation Nationale, du Loisir et des Sports du Québec et associé de recherche au centre d’Optique, Photonique\r\nH-index 5</t>
  </si>
  <si>
    <t>Filali-Mouhim</t>
  </si>
  <si>
    <t>alifilali2003@yahoo.ca</t>
  </si>
  <si>
    <t>Biostatistician at CRIUGM Biostatistician at CRIUGM  Centre de recherche de l IUGM  Paris-Sud University (Paris XI) Laval, Québec, Canada at Institut du Cancer CHU de Montréal/Centre Hospitalier de L Universite de Montreal, Montreal, Canada/ University of Montreal, Montreal, Canada(2020) in Quebec. Specializing in Medicine • Biochemistry, Genetics and Molecular Biology • Immunology and Microbiology • Agricultural and Biological Sciences • Multidisciplinary • Veterinary • Nursing. Description: Hindex 25 ayant plus de 20 ans d expérience dans l analyse des sciences des données biomédicales avec une vaste et solide expérience en biologie computationnelle, bioinformatique, biostatistique, apprentissage statistique/machine et calcul statistique à l aide de R.  bioinformaticien principal et statisticien sur plusieurs projets de recherche au Centre de recherche du CHU de Montréal et il a été bioinformaticien principal au Vaccine and Gene Therapy Institute-Florida, à la Case Western Reserve University (OHIO) et au Centre de recherche du CHU de Montréal. Tout au long de sa  carrière, il appliqué des méthodes d apprentissage statistique, de calcul et de biologie des systèmes au développement et à la mise en œuvre d approches pour l exploration, l analyse et l intégration de données génomiques à haut débit ayant des applications en santé et en médecine, ce qui a mené à la publication de nombreux articles dans le domaine des cancers, de la génétique de la polypose nasale, de la réponse immunitaire aux vaccins et, récemment, du SRAS-CoV-2.</t>
  </si>
  <si>
    <t>CHAHINE</t>
  </si>
  <si>
    <t>mohamed.chahin@phc.ulaval.ca</t>
  </si>
  <si>
    <t>(418) 663-5747 #4723</t>
  </si>
  <si>
    <t>Ph.D et Professeur titulaire Professeur titulaire Département de médecine, Université Laval et Centre de recherche CERVO at Département de médecine, Université Laval et Centre de recherche CERVO in Québec. Specializing in Biophysique, canaux sodiques dépendants du voltage, canaux ioniques, patch clamp, electrophysiologie, douleur, désordres neuromusculaires, pathologies des canaux ioniques. Description: Mohamed Chahine est un expert mondialement reconnu sur la structure, la fonction et les propriétés biophysiques des canaux sodiques, qui sont des canaux à la surface des cellules qui permettent l’entrée et la sortie d’ions sodium.  Des canaux sodiques se trouvent notamment dans le cerveau et le cœur, où ils affectent la fonction des cellules.  Les travaux de recherche du Pr Chahine ont mené à la caractérisation de canaux sodiques impliqués dans plusieurs désordres incluant des syndromes de douleur chronique héréditaire, des formes d’épilepsie et des cas d’arythmie cardiaque. \r\nhttps://cervo.ulaval.ca/fr/mohamed-chahine</t>
  </si>
  <si>
    <t>Soumaya</t>
  </si>
  <si>
    <t>Soumaya.Cherkaoui@USherbrooke.ca</t>
  </si>
  <si>
    <t>Tél. : (514) 340-4711 poste 4037</t>
  </si>
  <si>
    <t>Ingénieur, PhD Professeure titulaire at Département de génie informatique et génie électrique de l Université de Sherbrooke in Québec. Specializing in Réseaux de télécommunications/ Intelligence artificielle/ Systèmes de télécommunications sans fil. Description: Dr. Soumaya Cherkaoui est professeure titulaire au Département de génie électrique et informatique de l Université de Sherbrooke, Canada, qu elle a rejoint en tant que membre du corps professoral en 1999.Les intérêts de recherche et d enseignement de  Pre. Soumaya Cherkaoui portent sur les réseaux sans fil. En particulier, elle travaille sur les réseaux de nouvelle génération (5G et au-delà), l intelligence à la périphérie du réseau/ l’intelligence réseau et les réseaux de communication et l intelligence à la périphérie du réseau pour des secteurs verticaux tels que les voitures connectées et autonomes, l IoT et l IoT industriel.</t>
  </si>
  <si>
    <t>ATALLA</t>
  </si>
  <si>
    <t>noureddine.atalla@usherbrooke.ca</t>
  </si>
  <si>
    <t>819 821-8000, poste 61209</t>
  </si>
  <si>
    <t>Ph.D Professeur à l Université de Sherbrooke at Faculté de Génie Mécanique-Université de Sherbrooke in Québec. Specializing in Génie mécanique, Acoustique, Composites, Polymères, Vibrations, Modélisation et simulation. Description: Ph.D à Florida Atlantic University, les recherches du Pr. ATALLAH portent principalement sur le développement des modèles numériques en vibroacoustique et améliorations des performances des matériaux acoustiques par mise en place d hétérogénéités. Développement de méthodes rapides et précises pour la modélisation des structures complexes multicouches multimatériaux.</t>
  </si>
  <si>
    <t>LACHGAR</t>
  </si>
  <si>
    <t>Abdessadek</t>
  </si>
  <si>
    <t>lachgar@wfu.edu</t>
  </si>
  <si>
    <t>(336) 758-4676</t>
  </si>
  <si>
    <t>Ph. D-Postdoctorat Professeur au Wake Forest University at Department of Chemistry , Wake Forest University in Carolina. Specializing in Sciences des matériaux. Description: Ph.D. en Sciences des Matériaux  de  l institut des Matériaux Jean Rouxel de l Université de Nantes. Les recherches du Pr. LACHGAR portent sur la capacité d optimiser diverses propriétés physiques et chimiques des matériaux et de développer des matériaux entièrement nouveaux est au cœur de mes intérêts de recherche. L objectif est de concevoir, synthétiser et caractériser des matériaux multifonctionnels qui sont des matériaux pouvant être utilisés pour de multiples fonctions (catalyse, conductivité, magnétisme, luminescence, etc.) micro-onde, etc.)</t>
  </si>
  <si>
    <t>LAZREQ</t>
  </si>
  <si>
    <t>Zouhair</t>
  </si>
  <si>
    <t>zlazreq@gmail.com</t>
  </si>
  <si>
    <t>Ing.Ph.D Vice-Président, Global Engineering, Firestone Industrial Products at Bridgestone Americas in Nashville. Specializing in Ingénierie mécanique/ Acoustique et vibration. Description: Master de l Université Wayne State et Ph.D de l Université de Technologie de Compiègne (UTC)\r\n\r\nlinkedin.com/in/zouhairlazreq</t>
  </si>
  <si>
    <t>BELHAROUAK</t>
  </si>
  <si>
    <t>Ilias</t>
  </si>
  <si>
    <t>belharouaki@ornl.gov</t>
  </si>
  <si>
    <t>865.576.7342</t>
  </si>
  <si>
    <t>Ph.D Distinguished Scientist &amp; Electrification Section Head at Oak Ridge National Laboratory in Oak Ridge, Tennessee. Specializing in Sciences de matériaux , Stockage des énergies. Description: Dr. Ilias Belharouak est un scientifique émérite et chef de la section électrification de la division électrification et infrastructure énergétique du laboratoire national d Oak Ridge.\r\nAvant de rejoindre l ORNL en novembre 2017, Dr. Belharouak a été directeur de recherche et scientifique en chef fondateur du groupe de stockage d énergie électrochimique au Qatar Environment and Energy Research Institute (QEERI), entre 2013 et 2017. Il a été professeur à l Université Hamad Bin Khalifa (HBKU), membre de Fondation du Qatar, entre 2015 et 2017. Il a été scientifique des matériaux et expert en batteries dans la division des sciences chimiques et de l ingénierie du laboratoire national d Argonne, entre 2001 et 2013.</t>
  </si>
  <si>
    <t>KHAMSI</t>
  </si>
  <si>
    <t>Mohamed Amine</t>
  </si>
  <si>
    <t>mohamed@utep.edu</t>
  </si>
  <si>
    <t>Ph.D Professeur à l Université of Texas at El Paso at University of Texas at El Paso in Texas. Specializing in Mathématiques. Description: Dr. Mohamed Amine Khamsi est un mathématicien américano-marocain. Ses intérêts de recherche incluent l analyse fonctionnelle non linéaire, la théorie du point fixe et les espaces métriques. En particulier, il a apporté des contributions notables à la théorie du point fixe des espaces métriques. Il est diplômé de la prestigieuse École Polytechnique en 1983 après avoir fréquenté le tout aussi prestigieux Lycée Louis-le-Grand à Paris France. Il a obtenu son doctorat, complété \"La propriété du point fixe dans les espaces de Banach et les espaces métriques\", à l Université Pierre-et-Marie-Curie en mai 1987 sous la direction de Gilles Godefroy. Il a ensuite visité l Université de Californie du Sud et l Université de Rhode Island de 1987 à 1989. Depuis 1989, il travaille à l Université du Texas à El Paso et en tant que professeur titulaire de mathématiques depuis 1999.\r\nAdresse mail 2\r\nEmail\r\nmohamed.khamsi@ku.ac.ae</t>
  </si>
  <si>
    <t>ZAKARI</t>
  </si>
  <si>
    <t>ahmed.Zakari.MD@Adventhealth.com</t>
  </si>
  <si>
    <t>407-303-2024</t>
  </si>
  <si>
    <t>Professeur associé Université de Floride centrale, Collège de médecine Professeur associé Université de Floride centrale, Collège de médecine at Advent Health Cancer Institute in ORLANDO. Specializing in hématologie-oncologie. Description: Professeur associé Université de Floride centrale, Collège de médecine\r\nPrésident de la section hématologie-oncologie, Advent Health System\r\nDirecteur médical, Programme de cancer gastro-intestinal\r\nInstitut du cancer Advent Health</t>
  </si>
  <si>
    <t>NAZIH</t>
  </si>
  <si>
    <t>El-Hassane</t>
  </si>
  <si>
    <t>el-hassane-nazih@univ-nantes.fr</t>
  </si>
  <si>
    <t>Maitre de conférences, HDR Maitre de conférences, HDR, Responsable Equipe at Université de Nantes in Nantes. Specializing in Application des métabolites marins en santé, nutrition et cosmétologie. Description: Maitre de conférences, HDR, Responsable Equipe Application des métabolites marins en santé, nutrition et cosmétologie\r\n\r\nMMS EA2160-Mer Molécules santé – FR3473 CNRS\r\n\r\nUFR des Sciences Biologiques et Pharmaceutiques\r\n\r\nUniversité de Nantes</t>
  </si>
  <si>
    <t>CHAFI</t>
  </si>
  <si>
    <t>Jawad</t>
  </si>
  <si>
    <t>jawad.m.chafi@gmail.com</t>
  </si>
  <si>
    <t>Ingénieur specialist for the hydraulic system related topics at the Final Line assembly of AIRBUS-AMERICAS in Alabama , USA. at AIRBUS-AMERICAS in Alabama , USA. in Alabama. Specializing in Aéronautique. Description: M. Chafi a obtenu son diplôme d Ingénieur Mécanique à l ENSEM de Casablanca-Maroc en 1997 et a suivi des cours de Master à l E TS, Université du Québec - Canada (2001-2003). Depuis l obtention de son diplôme, il a accumulé un large éventail d expériences et de compétences techniques et personnelles, principalement dans le domaine de l aérospatiale.\r\n\r\nM. L expérience de Chafi dans l aviation a commencé en 2004 et a couvert un large éventail allant de la conception et la production d intérieurs d avions avec SAFRAN (2004-2009), la R&amp;D d un nouveau programme d avion avec BOMBARDIER AEROSPACE (2010-2019) et aujourd hui M. Chafi est chargé de fournir un support à la production de structures de cellule métalliques/composites et agit en tant que spécialiste pour les sujets liés au système hydraulique lors de l assemblage de la ligne finale d AIRBUS-AMERICAS en Alabama, aux États-Unis.</t>
  </si>
  <si>
    <t>CHAMEKH</t>
  </si>
  <si>
    <t>Prof.  at Faculty of medicine, ULB in Bruxelles. Specializing in recherches pediatriques. Description: Prof. Inflammation Unit, Laboratory of Pediatric Research Queen Fabiola Children’s Hospital HUDERF</t>
  </si>
  <si>
    <t>Enseignant Chercheur Enseignant Chercheur, Coordinateur de l Institut des Sciences et du Management des Risques at Université de Mons in MONS. Specializing in Sciences &amp; Management des Risques. Description: , Ph.D. Enseignant Chercheur, Coordinateur de l Institut des Sciences et du Management des Risques Université de Mons</t>
  </si>
  <si>
    <t>SOUKRI</t>
  </si>
  <si>
    <t>msoukri@rti.org</t>
  </si>
  <si>
    <t>Ph.D, Post Doc Director, Advanced Materials Chemistry at RTI International at RTI International in Région de Raleigh-Durham-Chapel Hill. Specializing in Chimie organique. Description: https://www.linkedin.com/in/mustaphasoukri/</t>
  </si>
  <si>
    <t>BENCHEIKH</t>
  </si>
  <si>
    <t>ahmed@tscgroupinc.com</t>
  </si>
  <si>
    <t>PhD Group Vice President (GVP), Wireless Technology Development &amp; EngineeringGroup Vice President (GVP), Wireless Technology Development &amp; Engineering Charter Communications at Charter Communications in Fairfax Station, Virginie. Specializing in Télécommunication et Réseaux. Description: Ph.D de l Université de Québec Formation en Computer Systems Networking and Telecommunications\r\nhttps://www.linkedin.com/in/abencheikh/</t>
  </si>
  <si>
    <t>LACHHAB</t>
  </si>
  <si>
    <t>lachhab@susqu.edu</t>
  </si>
  <si>
    <t>570-372-4215</t>
  </si>
  <si>
    <t>Ph.D Professeur à Susquehanna University at Susquehanna University in Selinsgrove. Specializing in Sciences de l Environnement et de la terre. Description: Ahmed Lachhab is an associate professor at the Earth &amp; Environmental Science in Susquehanna University. Dr. Lachhab does research in the evaluation of water quality indices, physical chemistry and groundwater and surface water interactions. His current projects focuses on the exploration of groundwater flow complexity in heterogeneous aquifer. He implements multiple geophysical methods including mainly GPR, Resistivity and Seismic techniques. One of his recent projects focuses on the use of ERT, Seismic refraction and VLF to explore contamination pathways in an abandoned mine. Dr. lachhab has also been heavily involved in the exploration of bathymetry and sediment deposit in dammed reservoirs.</t>
  </si>
  <si>
    <t>ELMADI</t>
  </si>
  <si>
    <t>AZIZ</t>
  </si>
  <si>
    <t>aelmadi@salemstate.edu</t>
  </si>
  <si>
    <t>978.542.6735</t>
  </si>
  <si>
    <t>Ph.D Enseignant - Chercheur at SALEM STATE UNIVERSITY in Salem, Massachusetts. Specializing in Chimie. Description: Ph.D de University of Maine\r\nhttps://www.linkedin.com/in/azizelmadi/</t>
  </si>
  <si>
    <t>BENALI</t>
  </si>
  <si>
    <t>Aadil</t>
  </si>
  <si>
    <t>aadil.benali@itcproduct.com</t>
  </si>
  <si>
    <t>Phd Directeur général at SYTEL GROUP in Paris. Specializing in Engineering • Computer Science. Description: Grand expérience dans le domaine de l informatique en matière de R&amp;D dans plusieurs groupe internationaux</t>
  </si>
  <si>
    <t>OUGADAZZEN</t>
  </si>
  <si>
    <t>Abdallah</t>
  </si>
  <si>
    <t>abdellah.ougazzaden@georgiatech-metz.fr</t>
  </si>
  <si>
    <t>Phd President of Georgia Tech Lorraine and Co-President of Lafayette Institute at Georgia Tech-Lorraine, Metz, France in Metz, Grand Est. Specializing in Physics and Astronomy • Engineering • Materials Science • Chemistry • Computer Science • Mathematics • Energy • Chemical Engineering. Description: une large expérience avec plusieurs organismes reconnues à l échelle internationale comme :  TriQuint Semiconductor, Bell Labs Lucent Technologies, France Telecom</t>
  </si>
  <si>
    <t>BENJELLOUN</t>
  </si>
  <si>
    <t>imad.benjelloun@delval.edu</t>
  </si>
  <si>
    <t>15.489.2395</t>
  </si>
  <si>
    <t>Ph.D., Applied Mathematical &amp; Computational Sciences, The University of Iowa Professeur at Delaware Valley College in Doylestown, Pennsylvanie. Specializing in Mathématiques et Physiques. Description: Dr. Imad Benjelloun teaches mathematics and physics courses at the undergraduate level and policy studies courses at the graduate level at Delaware Valley University. He is a Senior Board Examiner for the Malcolm Baldrige National Quality Award, the highest level of national recognition for performance excellence that a U.S. organization can receive. He is also a Certified Manager of Quality/Organizational Excellence by the American Society for Quality. And, he is a six-time recipient of a Certificate for Outstanding Service to the Nation by the United States Department of Commerce.</t>
  </si>
  <si>
    <t>SNOUSSI</t>
  </si>
  <si>
    <t>jsnoussi@matcuer.unam.mx</t>
  </si>
  <si>
    <t>562-38254</t>
  </si>
  <si>
    <t>Ph.D Chercheur à  Instituto de Matemáticas Unidad  Cuernavaca at Instituto de Matemáticas Unidad  Cuernavaca in Cuernavaca. Specializing in Mathématiques, algèbre commutative, la géométrie algébrique et l analyse complexe.. Description: Le domaine de travail est la théorie des singularités, et ses relations avec l algèbre commutative, la géométrie algébrique et l analyse complexe. Il travaille notamment sur des surfaces complexes, avec des problématiques de résolution, de modifications et d équisingularité.</t>
  </si>
  <si>
    <t>mouaddib</t>
  </si>
  <si>
    <t>abdel-illah</t>
  </si>
  <si>
    <t>mouaddib@info.unicaen.fr</t>
  </si>
  <si>
    <t>Phd Professeur des universités, Université de Caen Normandie, at Université de Caen Basse-Normandie in Normandie. Specializing in Intelligence artificielle /Computer Science • Engineering • Mathematics • Decision Sciences. Description: Professeur des universités menant une recherche en intelligence artificielle et particulièrement l autonomie décisionnelle des systèmes dans les environnements stochastiques et en interaction avec des personnes. Les applications potentielles développées sont autour de la robotique mais aussi les réseaux de capteurs, IoT, ...</t>
  </si>
  <si>
    <t>CHAKIB</t>
  </si>
  <si>
    <t>NABIL</t>
  </si>
  <si>
    <t>chakibnl@hotmail.fr</t>
  </si>
  <si>
    <t>----</t>
  </si>
  <si>
    <t>Directeur délégué Directeur délégué aux formations professionnelles et technologiques au LYCEE POLYVALENT L ESSOURIAU at Lycée Professionnel Alexandre Denis in paris. Specializing in maintenance automobile/ La mécanique. Description: Directeur délégué aux formations professionnelles et technologiques. chez LYCEE POLYVALENT L ESSOURIAU\r\n Lycée Professionnel Alexandre Denis\r\n\r\n \r\n \r\n \r\nmaintenance automobile/ La mécanique\r\nNahil CHAKIB\r\n \r\n \r\n \r\n \r\nFrance\r\n \r\nLycée Professionnel Alexandre Denis/Directeur délégué aux formations professionnelles et technologiques au LYCEE POLYVALENT L ESSOURIAU 2021</t>
  </si>
  <si>
    <t>Faraj</t>
  </si>
  <si>
    <t>abdelaziz.faraj@ifp.fr</t>
  </si>
  <si>
    <t>Phd Professeur - Entrepreneur at IRISA - Université de Rennes 1 in --. Specializing in Energy • Chemical Engineering • Earth and Planetary Sciences • Chemistry • Engineering • Environmental Science • Biochemistry, Genetics and Molecular Biology • Social Sciences • Materials Science. Description: chercheur et entrepreneur spécialisée dans le secteur des activités spécialisées, scientifiques et techniques diverses</t>
  </si>
  <si>
    <t>NAAMANE</t>
  </si>
  <si>
    <t>aziz.naamane@lsis.org</t>
  </si>
  <si>
    <t>Phd Maître de Conférences HC – HDR LSIS, at Université Aix Marseille / CNRS in --. Specializing in Computer Science • Engineering • Mathematics • Energy • Social Sciences • Decision Sciences • Physics and Astronomy • Materials Science • Environmental Science. Description: Maître de Conférences HC – HDR LSIS,</t>
  </si>
  <si>
    <t>CHEHBOUNI</t>
  </si>
  <si>
    <t>mchehbouni@se.edu</t>
  </si>
  <si>
    <t>Ph.D en Chimie organique Professeur à Southeastern Oklahoma State University at Southeastern Oklahoma State University in Durant, Oklahoma. Specializing in Chimie organique. Description: After earning his Ph.D. in Organic Chemistry in fall 2006, Chehbouni became an assistant professor at Southeastern Oklahoma State University in Durant, OK, and was promoted to associate professor with tenure in 2011. He secured his fulltime position as an associate professor at TCC after spending 11 years driving four hours in some cases to teach less than an hour.</t>
  </si>
  <si>
    <t>DEJLI</t>
  </si>
  <si>
    <t>jamal.dejli@med.navy.mil</t>
  </si>
  <si>
    <t>- - at US Navy Environmental &amp; Preventive Medicine Unit No.2 in -. Specializing in -. Description: -</t>
  </si>
  <si>
    <t>NADIA</t>
  </si>
  <si>
    <t>nadia.messaddeq@igbmc.fr</t>
  </si>
  <si>
    <t>ingénieure responsable de laPLATEFORME(S)/SERVICE(S Microscopie électronique cell at IGBMC Institut  de  Génétique  et  de Biologie  Moléculaire  et Cellulaire - Strasbourg in strasbourg. Specializing in Microscopie électronique cellulaire. Description: responsable de laPLATEFORME(S)/SERVICE(S Microscopie électronique cellulaire</t>
  </si>
  <si>
    <t>MARFAK</t>
  </si>
  <si>
    <t>Abdelghafour</t>
  </si>
  <si>
    <t>abdel.marfak@unilim.fr</t>
  </si>
  <si>
    <t>Phd Professeur des universités at CHU/Université de Limoges/Higher Institute of Nursing Professions and Technics of Health, in --. Specializing in Medicine • Biochemistry, Genetics and Molecular Biology • Agricultural and Biological Sciences • Chemistry • Multidisciplinary • Physics and Astronomy • Immunology and Microbiol. Description: Professeur des universités. chercheur dans le domaine  (Medicine • Biochemistry, Genetics and Molecular Biology • Agricultural and Biological Sciences • Chemistry • Multidisciplinary • Physics and Astronomy • Immunology and Microbiol)</t>
  </si>
  <si>
    <t>BENHADDOU</t>
  </si>
  <si>
    <t>dbenhaddou@uh.edu</t>
  </si>
  <si>
    <t>(713) 743-5818</t>
  </si>
  <si>
    <t>Ph.D Professeur assistant à Engineering Technology Department  College of Technology, University of Houston,  Houston, TX. at Department of Engineering Technology, College of Technology, University of Houston,  Houston, TX. in Houston-Texas. Specializing in Ingénierie électrique, Réseau et Télécommunication Réseau optique,. Description: Ph.D., Interdisciplinary in Electrical Engineering and Telecommunications Networking, October (2002);\r\nPh.D., Opto-Electronic Engineering, April 1995, University of Montpellier II, Montpellier, France.</t>
  </si>
  <si>
    <t>MERBAHI</t>
  </si>
  <si>
    <t>NOFEL</t>
  </si>
  <si>
    <t>merbahi@laplace.univ-tlse.fr</t>
  </si>
  <si>
    <t>Chercheur senior Professeur des universités Université Paul Sabatier Toulouse III at Université Paul Sabatier Toulouse III in Toulouse. Specializing in Physics and Astronomy • Materials Science • Chemistry • Earth and Planetary Sciences • Multidisciplinary • Biochemistry, Genetics and Molecular Biology • Medicine • Environmental Science • Engineering •. Description: Chercheur senior\r\nProfesseur des universités Université Paul Sabatier Toulouse III/CNRS/Laboratoire Plasma et Conversion d’Energie, Toulouse, France 2020\r\n Physics and Astronomy • Materials Science • Chemistry • Earth and Planetary Sciences • Multidisciplinary • Biochemistry, Genetics and Molecular Biology • Medicine • Environmental Science • Engineering • Pharmacology, Toxicology and Pharmaceutics • Energy • Agricultural and Biological Sciences • Mathematics</t>
  </si>
  <si>
    <t>Mifdal</t>
  </si>
  <si>
    <t>mifdal@3il.fr</t>
  </si>
  <si>
    <t>Phd Enseignant et coordinateur pédagogique at 3il-Ecole d Ingénieurs in Limoge. Specializing in veille technologique/Computer science. Description: Enseignant et coordinateur pédagogique  à 3il-Ecole d Ingénieurs Limoge</t>
  </si>
  <si>
    <t>BOUHADDAOUI</t>
  </si>
  <si>
    <t>NOUREDDINE</t>
  </si>
  <si>
    <t>bouhadaoui_noureddine@yahoo.fr</t>
  </si>
  <si>
    <t>Responsable de la gestion des produits - EMEA- Cyber Sécurité Responsable de la gestion des produits - EMEA- Cyber Sécurité at Orange in paris. Specializing in les technologies de l information et des services, gestion des risques, Cloud, Data Center, gestion de produits. Description: Gestionnaire de produits et consultant expérimenté ayant fait ses preuves dans le secteur des technologies de l information et des services. Compétences en négociation, ISO 27001, gestion des risques, Cloud, Data Center, gestion de produits et expérience client. Excellent professionnel du marketing, titulaire d un master en marketing et ventes de l IAE de Paris - Sorbonne Graduate Business School.</t>
  </si>
  <si>
    <t>Bendahman</t>
  </si>
  <si>
    <t>Abdelhafid</t>
  </si>
  <si>
    <t>bendahm@evry.inra.fr</t>
  </si>
  <si>
    <t>Phd Professeur chercheur at URGV-INRAE-CNRS-Institut des Sciences des Plantes de Paris-Saclay, Gif-sur-Yvette, France in Paris. Specializing in Biochemistry, Genetics and Molecular Biology • Agricultural and Biological Sciences • Medicine • Multidisciplinary • Chemistry • Immunology and Microbiology. Description: Le Dr Bendahmane a obtenu son doctorat à l Université d East Anglia. En 1999, il a créé un laboratoire indépendant dans l unité de recherche en génomique d Evry à l INRA. En 2015, il a établi la plateforme de recherche translationnelle et l équipe de développement des fleurs et des carpelles à l Institut des sciences végétales Paris-Saclay. Le Dr Bendahmane a publié plus de 136 articles de recherche dans le domaine de la génomique fonctionnelle des cultures et a déposé 8 brevets. En 2013, il a obtenu une bourse ERC Advanced de 2,5 millions d euros, l un des financements les plus prestigieux qu un scientifique puisse obtenir en Europe. En juin 2014, il a obtenu le premier prix Georges Morel de biotechnologie de l Académie des sciences française. En novembre 2016, il a obtenu le premier prix du magazine La Recherche dans la discipline biologie. En 2022, il a obtenu la médaille d or de l Académie d agriculture de France. En 2015, il a été nommé vice-directeur de l IPS2 (http://www.ips2.u-psud.fr/). Les recherches du Dr Bendahmane se concentrent sur la compréhension des réseaux de gènes contrôlant les traits agronomiques clés chez les plantes.</t>
  </si>
  <si>
    <t>Kharrat</t>
  </si>
  <si>
    <t>kharrat@millegen.com</t>
  </si>
  <si>
    <t>Phd Professeur et dirigeant at Société MilleGen in --. Specializing in Biochemistry, Genetics and Molecular Biology. Description: Abdelhakim KHARRAT expert dans le domaine (Biochemistry, Genetics and Molecular Biology) et œuvre dans le secteur d activité de la R&amp;D</t>
  </si>
  <si>
    <t>Phd Directeur de recherche at CNRS in Auvergne-Rhône-Alpes. Specializing in Materials Science • Chemistry • Chemical Engineering • Physics and Astronomy • Pharmacology, Toxicology and Pharmaceutics •. Description: Professeur ELAISSARI a une grande expérience dans son domaine actuellement il est directeur de recherche au CNRS\r\n2eme adrresse mail : elaissari@lagep.univ-lyon1.fr</t>
  </si>
  <si>
    <t>Phd Professeur, chercheur at CNRS/Université de Bordeaux in Bordeaux. Specializing in Neuroscience • Medicine • Biochemistry, Genetics and Molecular Biology • Chemistry • Engineering • Agricultural and Biological Sciences • Pharmacology, Toxicology. Description: Directeur de recherche Inserm, expert dans le domaine des neurosciences et en particulier dans la maladie de Parkinson. En plus de ses travaux de recherche, il est membre du Comité National du Centre National de la Recherche Scientifique (CNRS). Après ses études universitaires au Maroc, Abdelhamid Benazzouz est parti à Bordeaux pour préparer son doctorat en Neuroscience et Pharmacologie. Il a été le premier à développer la stimulation cérébrale profonde du noyau sous-thalamique comme approche thérapeutique de la maladie de Parkinson chez le singe à l’Université de Bordeaux. Puis, il a proposé et participé au transfert de cette approche neurochirurgicale aux patients Parkinsoniens avec les Professeurs Alim-Louis Benabid et Pierre Pollak à Grenoble. En 2007, il a transféré cette chirurgie au Maroc d’abord au CHU Ibn Rochd de Casablanca où la 1ère chirurgie a été réalisée et par la suite aux autres CHU du royaume. En 2011, il a participé à la création de l’Institut des Maladies Neurodégénératives (CNRS UMR 5293) à l’Université de Bordeaux où il dirige son équipe de Recherche qui s’intéresse à l implication des systèmes monoaminergiques dans la physiopathologie et la thérapie des troubles non moteurs de la maladie de Parkinson.\r\nGrâce à ses travaux de recherche, Abdelhamid Benazzouz a obtenu le prix de l Académie Nationale de Médecine en 2003, de l Académie des Sciences en 2007, la Médaille et Titre de Paul Harris Fellow de la Fondation Rotary du Rotary International en 2008, la Médaille de la ville de Bordeaux en 2009, ainsi que les honneurs du ministère de la santé et du ministère des marocains résidants à l’étranger en 2018.</t>
  </si>
  <si>
    <t>NACHAOUI</t>
  </si>
  <si>
    <t>Abdeljalil</t>
  </si>
  <si>
    <t>Abdeljalil.Nachaoui@univ-nantes.fr</t>
  </si>
  <si>
    <t>Phd Enseignant-chercheur Responsable du Master Ingénierie Mathématique at Université de Nantes/Laboratoire de Mathématiques Jean Leray, in Nantes. Specializing in . Description: Enseignant-chercheur Responsable du Master Ingénierie Mathématique Département Mathématiques\r\nUMR_C 6629 Laboratoire de Mathématiques Jean Leray</t>
  </si>
  <si>
    <t>LOMRI</t>
  </si>
  <si>
    <t>NOUR-EDDINE</t>
  </si>
  <si>
    <t>lomri@bio.u-cergy.fr</t>
  </si>
  <si>
    <t>01 34 25 65 55</t>
  </si>
  <si>
    <t>enseignant enseignant  au département biologie at Université de Cergy- Pontoise/Inserm, Paris, France in paris. Specializing in Biologie molèculaire. Description: Enseignant  au département biologie, CY Tech Sciences et Techniques, Université de Cergy- Pontoise/Inserm, Paris, France \r\n nlomri@gmail.com</t>
  </si>
  <si>
    <t>Betari</t>
  </si>
  <si>
    <t>abdelkader.betari@univmed.fr</t>
  </si>
  <si>
    <t>Phd Professeur at Aix Marseille Université,MARSEILLE,France (2009) in --. Specializing in Computer Science • Engineering • Biochemistry, Genetics and Molecular Biology • Mathematics. Description: Professeur de l enseignement supérieure</t>
  </si>
  <si>
    <t>Youssfi</t>
  </si>
  <si>
    <t>abdellah.youssfi@univ-eiffel.fr</t>
  </si>
  <si>
    <t>Phd Professeur permanent at Université Gustave Eiffel - Laboratoire d Analyse et de Mathématiques Appliquées in Paris. Specializing in Mathematics • Computer Science • Engineering. Description: Professeur au sein de l équipe de recherche Analyse harmonique</t>
  </si>
  <si>
    <t>BARAKAT</t>
  </si>
  <si>
    <t>oussama.barakat@univ-fcomte.fr</t>
  </si>
  <si>
    <t>Phd Professeur at Université de Franche-Comté in --. Specializing in Engineering • Computer Science • Mathematics • Decision Sciences • Social Sciences • Medicine • Dentistry. Description: Enseignant-chercheur à l Université de Franche-Comté</t>
  </si>
  <si>
    <t>Zine</t>
  </si>
  <si>
    <t>Abdel-malek.zine@ec-lyon.fr</t>
  </si>
  <si>
    <t>Phd Professeur at Université Pierre et Marie Curie, Paris-VI - Institut Camille Jordan, in Paris. Specializing in Mathematics • Engineering • Computer Science • Physics and Astronomy • Materials Science • Chemical Engineering • Environmental Science • Arts and Humanities. Description: Pr. Zine est docteur en en Analyse Numérique de l Université Pierre et Marie Curie, Paris-VI et PhD en mathématiques appliquées de l École polytechnique de Montréal.\r\nPr. Zine est Maître de conférences (habilité à diriger des recherches), ses activités de recherche, au sein de l Institut Camille Jordan, portent sur l analyse et l analyse numérique des équations aux dérivées partielles issues de la modélisation des écoulements de fluides non newtoniens et de solides complexes. Les problèmes inverses ainsi que la réduction des modèles dans l interaction fluides-structures font également partie de ses thématiques de recherche. Ses enseignements portent sur les outils mathématiques et numériques et leurs applications aux problèmes d’ingénierie. Depuis le 1er janvier 2021, il est responsable de site Centrale Lyon pour l’ICJ.</t>
  </si>
  <si>
    <t>EL BOUNIA</t>
  </si>
  <si>
    <t>nou-eddine.elbounia@arkema.com</t>
  </si>
  <si>
    <t>Docteur, Entrepreneur Smart Material Entrepreneur Smart Material President de COPLA at COPLA www.copla.fr in Nouvelle-Aquitaine. Specializing in Materials Science • Engineering • Chemistry • Chemical Engineering • Biochemistry, Genetics and Molecular Biology • Physics and Astronomy • Medicine • Pharmacology, Toxicology and Pharmaceutics. Description: Président COPLA \r\nManagerManager NEEBTECHNEEBTECHmai 2013 - aujourd’hui · 9 ans 5 mois mai 2013 \r\nManager ARKEMA FRANCEARKEMA FRANCE janv. 2007 - avr. 2013 ·Technopole HélioparcTechnopole Hélioparc\r\nManagement du plateau de transfert de technologie Canbio ARKEMA, Groupement de Recherche de Lacq; \r\nDépartement Physico-chimie des Polymères - Pyrénées Atlantiques  Formation Université de Bordeaux 1Université de Bordeaux 1 Doctor of Education (Ed.D.), Mécanique Physique\r\ninfos@copla.fr</t>
  </si>
  <si>
    <t>NOURREDDINE</t>
  </si>
  <si>
    <t>Abdelmjid</t>
  </si>
  <si>
    <t>abdelmjid.nourreddine@ires.in2p3.fr</t>
  </si>
  <si>
    <t>03.88.10.65.76</t>
  </si>
  <si>
    <t>Phd Professeur - Directeur UFR Physique et Ingénierie at Laboratoire de rattachement : Institut Pluridisciplinaire Hubert Curien (IPHC) in Strasbourg. Specializing in Physics and Astronomy • Environmental Science • Energy • Medicine • Materials Science • Engineering • Health Professions • Earth and Planetary Sciences • Chemical Engineering • Mathematics. Description: Directeur UFR Physique et Ingénierie à l université de Strasbourg\r\nProfesseur de l enseignement supérieure rattaché Institut Pluridisciplinaire Hubert Curien (IPHC)\r\n\r\nmail facultatif : abdelmjid.nourreddine(at)iphc.cnrs.fr</t>
  </si>
  <si>
    <t>TOUNZI</t>
  </si>
  <si>
    <t>Abdelmounaïm</t>
  </si>
  <si>
    <t>mounaim.tounzi@univ-lille1.fr</t>
  </si>
  <si>
    <t>Phd Professeur des Universités at Université Lille 1/Laboratoire d Electronique et d Electronique de Puissance de Lille in Lille. Specializing in Engineering • Energy • Computer Science • Mathematics • Physics and Astronomy • Materials Science • Chemistry • Biochemistry, Genetics and Molecular Biology. Description: Professeur des universités - ELECTRONIQUE, OPTRONIQUE ET SYSTEMES\r\nLaboratoire / équipe : LABORATOIRE D ELECTROTECHNIQUE ET D ELECTRONIQUE DE PUISSANCE</t>
  </si>
  <si>
    <t>Laksimi</t>
  </si>
  <si>
    <t>03.44.23.44.23</t>
  </si>
  <si>
    <t>Phd Professeur at Université de Technologie de Compiègne. in --. Specializing in Engineering • Energy • Computer Science • Mathematics • Physics and Astronomy • Materials Science • Chemistry • Biochemistry, Genetics and Molecular Biology. Description: Professeur chez UTC</t>
  </si>
  <si>
    <t>IGBIDA</t>
  </si>
  <si>
    <t>noureddine.igbida@unilim.fr</t>
  </si>
  <si>
    <t>Professeur des Universités en Mathématiques Professeur des Universités en Mathématiques at Institut Xlim UMR7252 XLIM, Université de Limoges in Limoges. Specializing in Analyse non linéaire appliquée, EDP, Calcul des variations, Optimisation. Description: Professeur des Universités en Mathématiques\r\nAnalyse non linéaire appliquée, EDP, Calcul des variations, Optimisation  \r\nInstitut Xlim UMR7252 XLIM, Université de Limoges 2019,\r\nhttps://www.unilim.fr/pages_perso/noureddine.igbida/</t>
  </si>
  <si>
    <t>LEBRIHI</t>
  </si>
  <si>
    <t>lebrihi@ensat.fr</t>
  </si>
  <si>
    <t>Ingénieur, Ph.D et Professeur Habilité à diriger des recherches Professeur à Institut National Polytechnique de Toulouse Toulouse INP at Institut National Polytechnique de Toulouse Toulouse INP in Castanet-Tolosan, Occitanie. Specializing in Biotechnologie et sciences alimentaires. Description: Ingénieur Industriel, Agro alimentaire de la Grande Ecole Charlemagne et Doctorat National, Biotechnologies et Sciences Alimentaires et Habilitation à Diriger en Sciences, Biotechnologies et Sciences Alimentaires</t>
  </si>
  <si>
    <t>KOUKAM</t>
  </si>
  <si>
    <t>Abderrafiaa</t>
  </si>
  <si>
    <t>abder.koukam@utbm.fr</t>
  </si>
  <si>
    <t>Phd Full Professor · at UTBM - Université de Technologie de Belfort-Montbéliard in Mulhouse. Specializing in Computer Science • Mathematics • Engineering • Decision Sciences • Biochemistry, Genetics and Molecular Biology • Business, Management and Accounting. Description: Professeur des universités chez UTBM</t>
  </si>
  <si>
    <t>NITAJ</t>
  </si>
  <si>
    <t>abderrahmane.nitaj@unicaen.fr</t>
  </si>
  <si>
    <t>Phd- HDR Professeur - chercheur Laboratoire de Mathématiques, at Université de Cean in --. Specializing in Mathematics • Computer Science • Biochemistry, Genetics and Molecular Biology • Social Sciences • Engineering. Description: Professeur à Université de Cean - Laboratoire de Mathématiques,</t>
  </si>
  <si>
    <t>OUSSAMA</t>
  </si>
  <si>
    <t>Enseignant-chercheur en génie Industrie Enseignant-chercheur à l Université de Franche-Comté at Université Franche-Comté in Besançon. Specializing in Engineering • Computer Science • Mathematics • Decision Sciences • Social Sciences • Medicine • Dentistry. Description: InfosInfos\r\nEnseignant-chercheur en génie Industriel. Plusieurs fonctions et responsabilités exercées, \r\n• Administrateur à l’Université de Franche-Comté (deux mandats depuis 2012)\r\n• Responsable du master qualité et management des performances (2013-2016)\r\n• Responsable de la coopération et de la valorisation du laboratoire Nanomedecine (depuis 2013)\r\n• Ancien Vice-Président de l’Université de Franche-Comté, en charge du CEVU (2008-2012)\r\n• Ancien Chargé de mission PRES Bourgogne-Franche-Comté (2009-2012)\r\n• Ancien administrateur à la fondation de coopération scientifique Bourgogne-Franche-Comté\r\n• Ancien Directeur adjoint de la Faculté des Sciences et des Techniques de Besançon\r\n• Ancien Directeur du SCUIO - Service Commun d’information et d’Orientation\r\n• Ancien Chargé de Mission à l’insertion professionnelle\r\n• Ancien responsable de la coopération internationale du LAB URA CNRS (Laboratoire d’automatique de Be-sançon)\r\n• Co-responsable de l’équipe Ordonnancement et commande des systèmes de Production\r\n• Responsable de la LP Sciences de la production industrielle à l’UFC (Création et responsabilité)</t>
  </si>
  <si>
    <t>Mamouni</t>
  </si>
  <si>
    <t>ahmed.mamouni@iemn.univ.lille1.fr</t>
  </si>
  <si>
    <t>33 (0)3 20 19 79 39</t>
  </si>
  <si>
    <t>Professeur émérite Professeur à l Université de Lille at Ecole d ingénieurs, Université Polytechnique Lille in Lille et périphérie. Specializing in Antennes, rayonnement électromagnétique, dosimétrie, mesure de permittivité diélectrique complexe des matériaux.. Description: Professeur émérite à l école d ingénieurs, M. MAMOUNI s intéresse particulièrement aux Antennes, rayonnement électromagnétique, dosimétrie, mesure de permittivité diélectrique complexe des matériaux.</t>
  </si>
  <si>
    <t>Idelkadi</t>
  </si>
  <si>
    <t>Abderrahmane</t>
  </si>
  <si>
    <t>idelkadi@lmd.jussieu.fr</t>
  </si>
  <si>
    <t>Phd Professeur at Université Pierre et Marie Curie in paris. Specializing in Earth and Planetary Sciences • Environmental Science • Engineering • Agricultural and Biological Sciences • Physics and Astronomy • Mathematics. Description: Professeur des universités rattaché au Laboratoire de Météorologie Dynamique du CNRS/Sorbonne Université</t>
  </si>
  <si>
    <t>Rhallabi</t>
  </si>
  <si>
    <t>ahmed.rhallabi@univ-nantes.fr</t>
  </si>
  <si>
    <t>Ph.D et HDR Professeur des universités Département de Physique at Département de Physique, Université de Nantes in Nantes. Specializing in Microélectronique - Physique des semiconducteurs - TTI - Technologies VLSI. Description: Professeur des Université depuis 2007 et Maître de conférences à l Ecole Polytechnique de l Université de Nantes (ex IRESTE) de 1993 à 2007.</t>
  </si>
  <si>
    <t>EL MANSSOURI</t>
  </si>
  <si>
    <t>mohamed.elmansouri@chalons.ensam.fr</t>
  </si>
  <si>
    <t>Phd Professeur et Président de l Association Savoir et développement at Institut Européen des Membranes   Montpellier - ENSAM-CNRS 2021 in Montpellier. Specializing in Materials Chemistery*Materials science. Description: Professeur à  l\"Institut Européen des Membranes et Président de l Association Savoir et développement</t>
  </si>
  <si>
    <t>ZAHRAOUI</t>
  </si>
  <si>
    <t>ahmed.zahraoui@cea.fr</t>
  </si>
  <si>
    <t>Chercheur au CNRS at CNRS_CEA in Paris, Île-de-France. Specializing in Biologie cellulaire et moléculaire. Description: Chercheur au CNRS</t>
  </si>
  <si>
    <t>EL MACHHOUR</t>
  </si>
  <si>
    <t>RAJA</t>
  </si>
  <si>
    <t>elmachhouraja@hotmail.fr</t>
  </si>
  <si>
    <t>Medical Manager chez Roche Medical Manager chez Roche at INSERM  (Institut National de la Santé et de la Recherche Médicale in Paris. Specializing in Biochemistry, Genetics and Molecular Biology • Medicine • Multidisciplinary. Description: Medical Manager - HematologyMedical Manager - Hematology\r\njanv. 2022 - aujourd’hui · 9 moisjanv. 2022 - aujourd’hui · 9 moisVille de Paris, Île-de-France, FranceVille de Paris, Île-de-France, France\r\nMedical Affairs Partner Medical Affairs Partner \r\nsept. 2021 - mars 2022 · 7 moissept. 2021 - mars 2022 · 7 moisWelwyn Garden City, Angleterre, Royaume-UniWelwyn Garden City, Angleterre, Royaume-Uni</t>
  </si>
  <si>
    <t>KOBI</t>
  </si>
  <si>
    <t>abdessamad.kobi@univ-angers.fr</t>
  </si>
  <si>
    <t>PHD Professeur des Universités at Polytech-  ISTIA in Angers. Specializing in Mathematics • Business, Management and Accounting • Environmental Science • Decision Sciences. Description: Professeur Qualité et Sûreté de Fonctionnement à Polytech et ISTIA Institut des Sciences et Techniques de l Ingenieur Angers</t>
  </si>
  <si>
    <t>Bentaleb</t>
  </si>
  <si>
    <t>Abdeslam.bentaleb@chu-limoges.fr</t>
  </si>
  <si>
    <t>Phd Responsable de promotion interne au CHU de Limoges at Centre Hospitalier Universitaire de Limoges in Limoges. Specializing in Chemistry • Chemical Engineering • Materials Science • Dentistry • Engineering. Description: Professeur Bentaleb est responsable de promotion interne au CHU de Limoges et anciennement Chef de projet de Recherche clinique et coordonnateur monitoring</t>
  </si>
  <si>
    <t>Benslimane</t>
  </si>
  <si>
    <t>Abdrrahim</t>
  </si>
  <si>
    <t>abderrahim.benslimane@univ-avignon.fr</t>
  </si>
  <si>
    <t>Phd Docteur, professeur, vice-doyen de la faculté des sciences, at Université d Avignon et des Pays du Vaucluse in Avignon, Provence-Alpes-Côte d’Azur. Specializing in Computer Science • Engineering • Mathematics • Social Sciences • Decision Sciences. Description: Dr. Benslimane est Docteur, professeur, vice-doyen de la faculté des sciences, conférencier distingué de l IEEE VTS, vice-président de l IEEE ComSoc MMTC</t>
  </si>
  <si>
    <t>HAIDOUX</t>
  </si>
  <si>
    <t>Abel</t>
  </si>
  <si>
    <t>haidoux@lpmc.univ-montp2.fr</t>
  </si>
  <si>
    <t>Ingénieur - Phd Ingénieur à l’Université de Montpellier et docteur at Institut Charles Gerhardt / Université de Montpellier in Montpellier. Specializing in Materials Science • Chemistry • Physics and Astronomy • Engineering • Chemical Engineering • Energy • Biochemistry, Genetics and Molecular Biology. Description: Professeur Haidoux a fait ses études et recherche en science des matériaux: matériaux thermoélectrique et piézoélectrique, matériaux pour l optique non linéaire.\r\naussi professeur Haidoux enseigne la chimie des matériaux.</t>
  </si>
  <si>
    <t>bader</t>
  </si>
  <si>
    <t>ahmed.bader@laposte.fr</t>
  </si>
  <si>
    <t>Phd Responsable Sécurité des Systèmes d’Information at King Abdullah University of Science and Technology, Thuwal, Saudi Arabia in Dubai. Specializing in Computer Science • Engineering • Social Sciences • Physics and Astronomy • Mathematics • Materials Science • Decision Sciences • Economics, Econometrics and Finance. Description: Ahmed Bader est actuellement directeur général d Insyab Wireless Limited, à Dubaï, aux Émirats arabes unis. Il a été doctorant invité de Telecom Paris Tech à KAUST en 2011 et 2012.</t>
  </si>
  <si>
    <t>ELKHYAT</t>
  </si>
  <si>
    <t>AHMED</t>
  </si>
  <si>
    <t>elkhyat/@chu-besancon.fr</t>
  </si>
  <si>
    <t>PHD – HDR spécialiste d évaluation des cosmétiques at Université Franche – Comte/Centre Hospitalier Universitaire de Besançon, in Besançon. Specializing in Medicine • Biochemistry, Genetics and Molecular Biology • Computer Science • Engineering. Description: Docteur en \"chimie physique des surfaces\". Il est spécialiste des propriétés physico-chimiques du sébum, son sujet de prédilection pour les couches hydrolipidiques. Il a étudié le comportement de différents liquides en contact avec la peau - ce qu on appelle la mouillabilité - paramètre important dans le domaine de la cosmétologie.</t>
  </si>
  <si>
    <t>HAOUZ</t>
  </si>
  <si>
    <t>ahaouz@pasteur.fr</t>
  </si>
  <si>
    <t>Docteur en biochimie Responsable de la plateforme 6 chez Institut Pasteur at  in --. Specializing in Biochemistry, Genetics and Molecular Biology • Chemistry • Immunology and Microbiology • Physics and Astronomy. Description: Responsable de la plateforme 6 chez Institut Pasteur sa mission est la cristallisation des macromolécules biologique&amp; diffraction des rayons X</t>
  </si>
  <si>
    <t>RHOURRI-FRIH</t>
  </si>
  <si>
    <t>BOUTAYNA</t>
  </si>
  <si>
    <t>boutayna.frih@u-bordeaux.fr</t>
  </si>
  <si>
    <t>Professeur associé - Faculté de pharmacie - Université de Bordeaux./Professeur invité - Département de chimie - Université de Montréal xds Professeur associé - Faculté de pharmacie - Université de Bordeaux./Professeur invité - Département de chimie - Université de Montréal xds at Université de Bordeaux/Institut de Chimie et de Biologie des Membranes et des Nano-Objets, Pessac, France 2020 in Pessac. Specializing in Biochemistry, Genetics and Molecular Biology • Chemistry • Pharmacology, Toxicology and Pharmaceutics • Medicine • Agricultural and Biological Sciences • Chemical Engineering • Materials Science. Description: Docteur, Maitre de conférences \r\nUniversité de Bordeaux/Institut de Chimie et de Biologie des Membranes et des Nano-Objets,\r\nProfesseur associé - Faculté de pharmacie - Université de Bordeaux.\r\nProfesseur invité - Département de chimie - Université de Montréal xds</t>
  </si>
  <si>
    <t>TAOUJI</t>
  </si>
  <si>
    <t>m.taouji@ingenium-elearning.com</t>
  </si>
  <si>
    <t>Consultant Consultant &amp; chargé de cours en Universités et Ecoles d Ingénieurs à Ventoris/Auditeur Institut des Hautes Études de la Défense Nationale IHEDN at Institut des Hautes Études de la Défense Nationale IHEDN in bordeaux. Specializing in Intelligence économique/Veille technologique et concurrentielle/Entrepreunariat/Veille stratégique/Traitement del information. Description: Professeur Taouji accompagne : \r\n-les entreprises et ses dirigeants pour la montée en compétitivité ;\r\n-les jeunes entrepreneurs pour la montée en compétences et l accompagnement sur l ensemble des fonctions des porteurs de projets;\r\n-les cadres en reconversion professionnelle.\r\nQuelques références :\r\n1- Consultant ETAT &amp; Région : plusieurs Schémas Régionaux d intelligence économique.\r\n2- Consultant Formateur : Pôles de compétitivité, Chambres consulaires, Fédérations et associations professionnelles, Entreprises, Écoles Nationales Supérieures d Ingénieurs et Masters d Universités, PME-PMI, Centres de formations continues, ...\r\n3- Accompagnement insertion des ingénieurs et des cadres en reconversion;\r\n4- Entrepreneuriat des jeunes diplômés;\r\n5- Direction opérationnelle et pédagogique de centre de formation continue;\r\n6- Direction Mastères de la conférence des grandes écoles;\r\n7- Direction de la Digitalisation des parcours de formation &amp; des Serious Games;\r\n8- Veille technologique, concurrentielle &amp; Veilles utiles au développement de projets;\r\n9- Compétences Numériques des Cadres.</t>
  </si>
  <si>
    <t>Jabbouri,</t>
  </si>
  <si>
    <t>jabbouri@univ-littoral.fr</t>
  </si>
  <si>
    <t>Professeur des Universités Professeur des Universités Université de La Rochelle at Université du Littoral Côte d Opale in La Rochelle. Specializing in Immunology and Microbiology • Biochemistry, Genetics and Molecular Biology • Medicine • Chemistry • Pharmacology, Toxicology and Pharmaceutics • Agricultural and Biological Sciences • Chemical Engineering. Description: Professeur des Universités Université de La RochelleProfesseur de microbiologie moléculaire et de biochimie à l Université de La Rochelle, France.</t>
  </si>
  <si>
    <t>Abdelmoula</t>
  </si>
  <si>
    <t>abdelmoula@ciril.fr</t>
  </si>
  <si>
    <t>Phd Professeur at Laboratoire de chimie physique et microbiologie pour les matériaux et l environnement (2020) in --. Specializing in Physics and Astronomy • Earth and Planetary Sciences • Materials Science • Environmental Science • Chemistry • Agricultural and Biological Sciences • Chemical Engineering • Energy • Engineering • Immunology and Microbiology. Description: Professeur abdelmoula est un grand chercheur dans les domaines mentionné dans la case spécialité il a un h index de 35  \r\n2eme adresse : abdelmoula@lcpme.cnrs-nancy.fr</t>
  </si>
  <si>
    <t>CHERKAOUI MALKI</t>
  </si>
  <si>
    <t>malki@u-bourgogne.fr</t>
  </si>
  <si>
    <t>Phd Professeur des universités at Université de Bourgogne/Inserm, Paris, in Bourgogne. Specializing in Biochemistry, Genetics and Molecular Biology • Chemistry • Medicine • Pharmacology, Toxicology and Pharmaceutics • Agricultural and Biological Sciences. Description: Professeur CHERKAOUI MALKI chez Université de Bourgogne avec une riche production scientifique dans les domaines mentionné sur la case spécialité.\r\nProfesseur CHERKAOUI a un h index de 28</t>
  </si>
  <si>
    <t>MOUGHAMIR</t>
  </si>
  <si>
    <t>SAID</t>
  </si>
  <si>
    <t>said.moughamir@univ-reims.fr</t>
  </si>
  <si>
    <t>Enseignant chercheur Enseignant chercheur Department : Automatique et Traitement du Signal at Université de Reims Champagne-Ardenne, Reims, France/ Centre de Recherche en Science et Technologie de l Information et de la Communication CRESTIC, Reims, France in REIMS. Specializing in traitement du signal (TS); Commande et Observation Avancées des systèmes Continus et Hybrides (COACH). Description: Enseignant chercheur Department  Automatique et Traitement du Signal, Equipes;traitement du signal (TS); Commande et Observation Avancées des systèmes Continus et Hybrides (COACH)\r\nUFR Sciences Exactes et Naturelles.\r\nUniversité de Reims Champagne-Ardenne, Reims, France/\r\nCentre de Recherche en Science et Technologie de l Information et de la Communication CRESTIC, Reims, France (2017)</t>
  </si>
  <si>
    <t>Rochdi</t>
  </si>
  <si>
    <t>mounir@marocoriental.net</t>
  </si>
  <si>
    <t>Consultant - Phd Senior International consultant in Competitive, Market Intelligence and in Innovation at International Trade Centre in îles de France. Specializing in intelligence compétitive -innovation - consulting. Description: grande expérience en consulting dans les activités innovantes anciennement directeur du programme de formation en intelligence compétitive</t>
  </si>
  <si>
    <t>Mokhtari</t>
  </si>
  <si>
    <t>mostafa.mokhtari@svp.aphp.fr</t>
  </si>
  <si>
    <t>Phd Docteur at AP-HP Hôpital cochin Saint Vincent de Paul Paris in --. Specializing in Medicine. Description: Docteur à  Hôpital cochin Saint Vincent de Paul Paris</t>
  </si>
  <si>
    <t>ZEGHLOUL</t>
  </si>
  <si>
    <t>THAMI</t>
  </si>
  <si>
    <t>thami.zeghloul@univ-poitiers.fr</t>
  </si>
  <si>
    <t>05.49.45.30.00</t>
  </si>
  <si>
    <t>Maître de Conférences HC Université de Poitiers Maître de Conférences HC Université de Poitiers at Université de Poitiers – ENSMA UPR 3346 in poitiers. Specializing in Mécanique des Interfaces Lubrifiées – TRIBOLUB. Description: Maître de Conférences \r\nInstitut Pprime CNRS – Université de Poitiers – ENSMA UPR 3346 Département Génie Mécanique et Systèmes Complexes</t>
  </si>
  <si>
    <t>RUICHEK</t>
  </si>
  <si>
    <t>YASSINE</t>
  </si>
  <si>
    <t>yassine.ruichek@utbm.fr</t>
  </si>
  <si>
    <t>Professeur associé à l Université de Technologie de Belfort-Montbéliard Professeur associé à l Université de Technologie de Belfort-Montbéliard at Université de Technologie de Belfort-Montbéliard in Belfort-Montbéliard. Specializing in Imagerie et traitement de l image, techniques de softcomputing, perception de l environnement pour les véhicules intelligents, systèmes de décision basés sur l intelligence artificielle.. Description: Professeur associé à l Université de Technologie de Belfort-Montbéliard</t>
  </si>
  <si>
    <t>BOUALI</t>
  </si>
  <si>
    <t>ZAKARIA</t>
  </si>
  <si>
    <t>bouali@coria.fr</t>
  </si>
  <si>
    <t>Enseignant Chercheur : ENSMA / Institut Prime UPR 3346 Université de Rouen Enseignant Chercheur : ENSMA / Institut Prime UPR 3346 Université de Rouen at Université de Rouen in Rouen. Specializing in Fluides, Thermique, Combustion, Energétique, Mécanique des fluides. Description: Enseignant Chercheur : ENSMA / Institut Prime UPR 3346  Université de Rouen</t>
  </si>
  <si>
    <t>SAADI</t>
  </si>
  <si>
    <t>zakaria.saadi@irsn.fr</t>
  </si>
  <si>
    <t>Chercheur scientifique Chercheur scientifique chez Institut de Radioprotection et de Sûreté Nucléaire (IRSN ) at Institut de Radioprotection et de Sûreté Nucléaire Fontenay-aux-Roses, in Fontenay-aux-Roses. Specializing in Radon Groundwater Soil Water Quality Environmental Impact Assessment Environmental Radioactivity Environment Radioactivity Radium Environmental Science. Description: chercheur : Institut de Radioprotection et de Sûreté Nucléaire (IRSN)\r\nBRN - Risks Assessment Section for Natural Radioactivity Fontenay-aux-Roses, France</t>
  </si>
  <si>
    <t>ZOUINE</t>
  </si>
  <si>
    <t>mohamed.zouine@ensat.fr</t>
  </si>
  <si>
    <t>Enseignant Chercheur (HDR)Enseignant Chercheur (HDR) INP Toulouse - Institut National Polytechnique de Toulouse - ENSAT Vice président de l Institut Nationale Polytechnique de Toulouse (Toulouse INP); Directeur-adjoint du Laboratoire LRSV at l Institut Nationale Polytechnique de Toulouse (Toulouse INP) in Toulouse. Specializing in Genomics, Bioinformatics and Genetics of tomato. Description: - Vice-President of Insititut Nationale Polytechinque de Toulouse (INP)\r\n- Deputy-director of the GBF Lab Laboratoire Génomique et Biotechnologie du Fruit (GBF), UMR990,  INRA/INP-ENSAT</t>
  </si>
  <si>
    <t>DISS</t>
  </si>
  <si>
    <t>Mostapha</t>
  </si>
  <si>
    <t>mtlidi2010@gmail.com</t>
  </si>
  <si>
    <t>Phd  at Université de Bourgogne Franche-Comté - laboratoire CRESE (Centre de REcherche sur les Stratégies Economiques) in Lyon. Specializing in Social Sciences • Economics, Econometrics and Finance • Decision Sciences • Psychology • Arts and Humanities • Computer Science • Business, Management and Accounting. Description: Mostapha Diss est Professeur Affilié à l’Université Mohammed VI Polytechnique. Il est aussi Professeur des Universités en Economie à l’Université de Bourgogne Franche-Comté et membre du laboratoire CRESE (Centre de REcherche sur les Stratégies Economiques) à Besançon depuis 2019. Il a été maître de conférences à l’Université Jean Monnet de Saint-Etienne et membre du laboratoire GATE Lyon Saint-Etienne de 2011 à 2019 où il a soutenu son Habilitation à Diriger des Recherches en 2016. Il est titulaire d’un Doctorat en Economie de l’Université de Caen Normandie en 2010.\r\nSes recherches se concentrent autour de la théorie économique, en particulier la théorie du choix social. Il s’intéresse, plus spécifiquement, à l’étude des paradoxes de vote. Ses recherches ont été publiées dans des revues scientifiques internationales telles que Public Choice, Social Choice and Welfare, Mathematical Social Sciences, Theory and Decision, Group Decision and Negotiation, Annals of Operations Research, etc.\r\nSes projets de recherche en cours portent sur certaines applications politiques des indices de pouvoir, les paradoxes de vote et les propriétés des règles de vote dans le cadre de la sélection des comités</t>
  </si>
  <si>
    <t>Bendahmane</t>
  </si>
  <si>
    <t>mostafa.bendahmane@u-bordeaux.fr</t>
  </si>
  <si>
    <t>Phd Professeur at Université de Bordeaux in Bordeaux. Specializing in Mathematics • Engineering • Computer Science • Medicine • Agricultural and Biological Sciences • Chemical Engineering • Economics, Econometrics and Finance. Description: Professeur Habilité Institut de Mathématiques de Bordeaux/Université de Bordeaux, Bordeaux, France 2021</t>
  </si>
  <si>
    <t>ZERIAHI</t>
  </si>
  <si>
    <t>zeriahi@math.univ-toulouse.fr</t>
  </si>
  <si>
    <t>Professeur professeur at Université Paul SabatierInstitut de Mathématiques de Toulouse.  Université Paul Sabatier in Toulouse. Specializing in Mathematics • Physics and Astronomy. Description: Institut de Mathématiques de Toulouse (IMT) Université de Toulouse, Paul Sabatier</t>
  </si>
  <si>
    <t>KOUACH</t>
  </si>
  <si>
    <t>mostafa.kouach@univ-lille2.fr</t>
  </si>
  <si>
    <t>Phd Professeur at Centre Universitaire de Mesures et d’Analyses CUMA in --. Specializing in Biochemistry, Genetics and Molecular Biology • Medicine • Pharmacology, Toxicology and Pharmaceutics • Chemistry • Immunology and Microbiology • Agricultural and Biological Sciences. Description: affilié au Centre Universitaire de Mesures et d’Analyses CUMA; professeur a une solide expérience dans son domaine avec plus de 1600 fois et H index de 20</t>
  </si>
  <si>
    <t>Michrafy</t>
  </si>
  <si>
    <t>mohamed.michrafy@kedgebs.com</t>
  </si>
  <si>
    <t>Phd Professeur universitaire at École de Management de Bordeaux/Kedge Business School (2020) in Bordeaux. Specializing in social science-Engineering-Pharmacology &amp; Pharmacy. Description: Après une expérience de 5 ans dans un cabinet d’audit, Mohammed MICHRAFY a rejoint Kedge Business School en tant que professeur responsable de département en 1987. Il est aussi intervenant à l’université de Bordeaux et dans des institutions à l’étranger (L’Ecole Nationale de Commerce et de Gestion de Settat, de Marrakech, Université Ibn Tofail de Kénitra…). Il est consultant en marketing et en management des opérations depuis 1990, expert FNEGE depuis 1995 et animateur APM depuis 2006 (réseau de 7500 chefs d’entreprises en France et à l’étranger). Il est titulaire d’un doctorat, d un DEA en sciences de gestion et d’une maîtrise en sciences économiques (option privée).</t>
  </si>
  <si>
    <t>KHALLA</t>
  </si>
  <si>
    <t>said.khalla@unicean.fr</t>
  </si>
  <si>
    <t>Phd Enseignant-Chercheur at Université Caen Normandie in Caen. Specializing in finance. Description: Enseignant-Chercheur</t>
  </si>
  <si>
    <t>FOUAIDY</t>
  </si>
  <si>
    <t>fouaidy@ipno.in2p3.fr</t>
  </si>
  <si>
    <t>Phd Professeur at Institut de Physique Nucléaire d Orsay Division Accélérateurs - Université Paris sud - CNRS/IN2P3 Institut National de Physique Nucleaire et de Physique des Particules, in paris. Specializing in Physics and Astronomy • Engineering • Materials Science • Chemistry • Chemical Engineering. Description: Professeur chercheur dans les domaines ; Physique et astronomie - Ingénierie - Science des matériaux - Chimie - Génie chimique</t>
  </si>
  <si>
    <t>CHERFAOUI</t>
  </si>
  <si>
    <t>cherfaoui@gmail.com</t>
  </si>
  <si>
    <t>Phd Directeur R&amp;D, at CETIM Centre Technique des Industries Mécaniques,, France 2012 in Senlis. Specializing in Engineering • Materials Science. Description: Directeur R&amp;D,</t>
  </si>
  <si>
    <t>CHADLI</t>
  </si>
  <si>
    <t>mohammed.chadli@u-picardie.fr</t>
  </si>
  <si>
    <t>Phd Professeur at University Paris-Saclay in Saint-Aubin. Specializing in Engineering • Computer Science • Mathematics • Chemical Engineering • Decision Sciences • Physics and Astronomy • Neuroscience • Energy • Biochemistry, Genetics and Molecular Biology. Description: Full Professor à l université Paris-Saclay et auparavant Professeur à  UPJV :Université de Picardie Jules Verne -Amiens</t>
  </si>
  <si>
    <t>BENHAROUGA</t>
  </si>
  <si>
    <t>mohamed.benharouga@cea.fr</t>
  </si>
  <si>
    <t>Phd Professeur at CEA in Grenoble. Specializing in Biochemistry, Genetics and Molecular Biology • Medicine • Pharmacology, Toxicology and Pharmaceutics • Neuroscience • Multidisciplinary • Environmental Science • Immunology and Microbiology. Description: Enseignant-Chercheur chez CEA - Commissariat à l énergie atomique et aux énergies alternatives</t>
  </si>
  <si>
    <t>EL GANAOUI</t>
  </si>
  <si>
    <t>mohammed.el-ganaoui@univ-lorraine.fr</t>
  </si>
  <si>
    <t>Phd Professeur des universités at Université de Lorraine in Metz. Specializing in Engineering • Physics and Astronomy • Materials Science • Energy • Chemical Engineering • Mathematics • Chemistry • Earth and Planetary Sciences • Computer Science • Environmental Science. Description: Professeur à l Université de Lorraine</t>
  </si>
  <si>
    <t>Zouine</t>
  </si>
  <si>
    <t>Phd Professeur at Institut polytechnique de Grenoble, Grenoble, France/Université Fédérale Toulouse Midi-Pyrénées, Toulouse, France/INRAE, in Toulouse. Specializing in Biochemistry, Genetics and Molecular Biology • Agricultural and Biological Sciences • Immunology and Microbiology • Medicine • Computer Science • Social Sciences • Mathematics • Chemistry. Description: Vice-President of Insititut Nationale Polytechinque de Toulouse (INP). - Deputy-director of the GBF Lab.</t>
  </si>
  <si>
    <t>SARAKHA</t>
  </si>
  <si>
    <t>Mohamed.sarakha@univ-bcplermont.fr</t>
  </si>
  <si>
    <t>Phd Professeur at Université Blaise pascal - Clermont Ferrand in Clermont-Ferrand. Specializing in Chemistry • Environmental Science • Chemical Engineering • Physics and Astronomy • Materials Science • Biochemistry, Genetics and Molecular Biology • Engineering • Earth and Planetary Sciences • Medicine. Description: Professeur à l université de Blaise Pascal</t>
  </si>
  <si>
    <t>RHOLAM</t>
  </si>
  <si>
    <t>mohamed.rholam@univ-paris-diderot.fr</t>
  </si>
  <si>
    <t>Phd Professeur at UMR 7086 CNRS, Université Paris Diderot Paris 7/Interfaces Traitements Organisation et DYnamique des Systèmes – ITODYS, Paris, France 2019 in Paris. Specializing in Biochemistry, Genetics and Molecular Biology • Neuroscience • Agricultural and Biological Sciences • Medicine • Chemistry • Psychology • Pharmacology, Toxicology and Pharmaceutics • Environmental Science. Description: Professeur \r\nMail facultatif : \"mohamed.rholam@upmc.fr\"</t>
  </si>
  <si>
    <t>MAANAN</t>
  </si>
  <si>
    <t>mohamed.maanan@univ-nantes.fr</t>
  </si>
  <si>
    <t>Phd - HDR Docteur at Université de Nantes-LETG - Littoral - Environnement - Télédétection - Géomatique, France 2021 in Plouzané. Specializing in Environmental Science • Earth and Planetary Sciences • Agricultural and Biological Sciences • Social Sciences • Decision Sciences • Computer Science • Multidisciplinary • Energy • Business, Management and Accounting. Description: Maitre de conférences, HDR en géographie environnementale</t>
  </si>
  <si>
    <t>LATRACH</t>
  </si>
  <si>
    <t>Mohamed.LATRACH@eseo.fr</t>
  </si>
  <si>
    <t>Phd Professeur at ECOLE SUPERIEURE D’ELECTRONIQUE DE L’OUEST in Angers. Specializing in Computer Science • Engineering • Physics and Astronomy • Materials Science • Mathematics • Energy • Social Sciences • Business, Management and Accounting • Decision Sciences • Environmental Science. Description: Professeur d ingénierie des micro-ondes à l École supérieure d électronique de l Ouest (ESEO), Angers, France.</t>
  </si>
  <si>
    <t>CHAKIR</t>
  </si>
  <si>
    <t>mohamed.chakir@renault.com</t>
  </si>
  <si>
    <t>Phd Professeur at Renault - CEA in --. Specializing in Solid state Batteries/Lithium ion batteries. Description: Professeur universitaire</t>
  </si>
  <si>
    <t>M’SIRDI Kouider</t>
  </si>
  <si>
    <t>Nacer</t>
  </si>
  <si>
    <t>msirdink@gmail.com</t>
  </si>
  <si>
    <t>Phd Professeur-- at Polytech Marseille et Aix Marseille Université (AMU) in Marseille. Specializing in Engineering • Computer Science • Mathematics • Energy • Physics and Astronomy • Decision Sciences • Social Sciences • Environmental Science • Multidisciplinary • Materials Science • Earth and Planetary Sciences. Description: Dr M\"sirdi Kouider est professeur (CE 1) à Polytech Marseille et Aix Marseille Université (AMU) depuis février 2005. Il a obtenu un doctorat en électronique à l ENSERG de l INPG Grenoble (1983) et un doctorat d Etat en traitement adaptatif du signal pour les signaux non stationnaires à l ENSIEG de l INPG, Grenoble, en 1988 (Laboratoire d Automatique de Grenoble).</t>
  </si>
  <si>
    <t>OUAFIK</t>
  </si>
  <si>
    <t>Lhoucine</t>
  </si>
  <si>
    <t>lhoucine.ouafik@univmed.fr</t>
  </si>
  <si>
    <t>Phd Professeur-  Chef de service labo de Transfert d oncologie biologique at APHM (Assistance Publique - Hopitaux de Marseille) in Paris. Specializing in Biochemistry, Genetics and Molecular Biology • Medicine • Pharmacology, Toxicology and Pharmaceutics • Agricultural and Biological Sciences • Immunology and Microbiology • Neuroscience • Chemistry. Description: Une riche production scientifique Pr. OUAFIK a dirigé plus de 14 thèses</t>
  </si>
  <si>
    <t>khalid.daoudi@inria.fr</t>
  </si>
  <si>
    <t>Phd Professeur at I INRIA Lorraine in --. Specializing in Computer Science • Engineering • Mathematics • Physics and Astronomy • Arts and Humanities • Earth and Planetary Sciences • Social Sciences • Health Professions • Neuroscience. Description: Professeur DAOUDI a obtenu le D.E.A et le doctorat en mathématiques appliquées de l Université Paris 9 Dauphine en 1993 et 1996, respectivement. Sa thèse de doctorat a été préparée au Groupe des fractales de l INRIA Rocquencourt, France. En 1997, il a occupé un poste post-doctoral au Département de Mathématiques de l Ecole Polytechnique de Montréal, Canada. De décembre 1997 à juillet 1999, il a occupé un poste post-doctoral au Stochastic Systems Group (SSG) du Laboratory for Information and Decision Systems (LIDS), Massachusetts Institute of Technology (MIT), Cambridge, USA. Depuis octobre 1999, il occupe un poste permanent à l INRIA Lorraine au sein du Speech Group. Depuis octobre 2003, il est en congé au CNRS dans l équipe SAMOVA de l IRIT. Ses recherches portent sur la modélisation et l estimation statistique, l apprentissage automatique, les réseaux bayésiens, la reconnaissance de la parole et du locuteur, la modélisation du langage, l intelligence artificielle, le traitement du signal, les ondelettes et l analyse multifractale.</t>
  </si>
  <si>
    <t>ADIL</t>
  </si>
  <si>
    <t>karim.adil@gmail.com</t>
  </si>
  <si>
    <t>Phd Professeur at Le Mans université in Le Mans, Pays de la Loire. Specializing in Chemistry • Materials Science • Chemical Engineering • Biochemistry, Genetics and Molecular Biology • Physics and Astronomy • Energy • Engineering • Environmental Science • Multidisciplinary. Description: Associate Professor (Maitre de Conférences) chez Le Mans université</t>
  </si>
  <si>
    <t>JABBARI</t>
  </si>
  <si>
    <t>Kamel</t>
  </si>
  <si>
    <t>kjabbari@infobiogen.fr</t>
  </si>
  <si>
    <t>Phd Professeur at Institut Jacques Monod Paris 7 in Paris. Specializing in Biochemistry, Genetics and Molecular Biology • Agricultural and Biological Sciences • Medicine • Multidisciplinary • Neuroscience • Computer Science. Description: Professeur à l Institut Jacques Monod Paris 7 et anciennement à University of Cologne, Koln, Germany. Professeur  JABBARI est chercheur avec un h index de 27</t>
  </si>
  <si>
    <t>LMIMOUNI</t>
  </si>
  <si>
    <t>Kamal.lmimouni@iemn.univ-lille1.fr</t>
  </si>
  <si>
    <t>Phd Professeur at IEMN:Institut d Electronique de Microélectronique et de Nanotechnologie IEMN, Villeneuve-d Ascq, France Lille in Lille. Specializing in Materials Science • Physics and Astronomy • Engineering • Chemistry • Energy • Computer Science • Chemical Engineering • Biochemistry, Genetics and Molecular Biology • Medicine. Description: Professeur à l Université de Lille</t>
  </si>
  <si>
    <t>boukachour@univ-lehavre.fr</t>
  </si>
  <si>
    <t>Phd - HDR professeur at Université Le Havre Normandie, Le Havre, France- LMAH - Laboratoire de Mathématiques Appliquées du Havre 2020 in Le Havre. Specializing in Computer Science • Engineering • Business, Management and Accounting • Decision Sciences • Mathematics • Social Sciences • Physics and Astronomy • Multidisciplinary • Energy • Materials Science. Description: PEDR septembre 2019-Août 2023 \r\nMembre associé au Laboratoire Mathématiques Appliquées du Havre depuis 2012\r\nMaître de conférences Hors Classe depuis septembre 2012 (Promotion contingent CNU)\r\nAncien membre du conseil scientifique de mai 2008 à mai 2016\r\nMembre de EURO Working Group on Vehicle Routing and Logistics Optimization depuis 2011\r\nAncien membre du groupe pilotage recherche de l université du Havre  (2008-2012)\r\nAncien membre de la commission de labellisation des projets du pôle de compétitivité logistique Nov@log (2008-2012)\r\nHabilité à diriger les recherches. Spécialité Informatique, 27ème Section de CNU\r\nAncien membre du Centre d Etude et de Recherche en économiE et gestioN LogistiquE (2001-2011)\r\nAncien membre du laboratoire d informatique du Havre (1993-01)\r\nAncien membre du laboratoire d informatique de Rouen (1988-93)\r\nMaître de conférences d informatique, en poste à l Université du Havre (IUT département informatique), depuis 1993\r\nQualifié en 27ème section (Informatique) en MCF, 1993\r\nAttaché temporaire d enseignement de recherche (ATER) en informatique à l Université du Havre (1992-93)\r\nIngénieur transfert de technologie en intelligence artificielle, au sein de l équipe intelligence artificielle du Laboratoire d Informatique de Rouen, sous contrat MRT (1988-91)</t>
  </si>
  <si>
    <t>KARDOUNA</t>
  </si>
  <si>
    <t>kardouna.jamel@neuf.fr</t>
  </si>
  <si>
    <t>Phd Docteur at \"Psychologue et psychothérapeute  Centre médico-psychologique Tourcoing\" in Fretin. Specializing in La psychothérapie individuelle et de famille. Description: Responsable adjoint : psychologue clinicien, thérapeute de couple et famille. Intervenant en. C.M.P (individus, couples et familles).</t>
  </si>
  <si>
    <t>FATNASSI</t>
  </si>
  <si>
    <t>Hicham.Fatnassi@sophia.inra.fr</t>
  </si>
  <si>
    <t>Phd Professeur-chercheur at Institut Sophia Agrobiotech - ISA, Sophia Antipolis, France/CNRS/Université Côte d Azur/INRAE 2021 in --. Specializing in Agricultural and Biological Sciences • Engineering • Energy • Materials Science • Chemical Engineering • Computer Science • Environmental Science • Earth and Planetary Sciences. Description: Le Dr Hicham Fatnassi a rejoint l ICBA en janvier 2021 en tant que scientifique principal en horticulture.\r\nIl a plus de 20 ans d expérience de recherche dans l analyse et la conception de systèmes de serre innovants et respectueux de l environnement. Ses recherches portent sur l utilisation de modèles de dynamique des fluides computationnels pour la conception de structures de serres afin d optimiser la ventilation et de créer des conditions environnementales favorables à la croissance des plantes ; le contrôle du climat dans les serres équipées d écrans anti-insectes ; et le développement de solutions de gestion des serres basées sur le microclimat et les interactions avec les parasites.\r\nIl travaille également sur les serres photovoltaïques depuis 2009. Plus précisément, il s est concentré sur la conception et l optimisation de serres équipées de panneaux solaires.\r\nAu fil des ans, il a construit un vaste réseau de partenariats scientifiques et industriels.\r\nIl est internationalement connu pour ses travaux de recherche sur le contrôle climatique des serres et la lutte intégrée contre les ravageurs pendant son mandat à l INRAE (anciennement INRA), l Institut national de recherche sur l agriculture, l alimentation et l environnement, de 2002 à 2020.\r\nIl a publié plus de 116 articles de recherche dans des revues internationales à comité de lecture et des actes de conférence, ainsi que deux chapitres de livres.\r\nIl est titulaire d un doctorat en physique environnementale appliquée à la caractérisation et à la modélisation du climat de serre de l Université Ibn Zohr d Agadir, au Maroc, en collaboration avec l INRAE d Avignon, en France.</t>
  </si>
  <si>
    <t>MOUSTABCHIR</t>
  </si>
  <si>
    <t>moustab@msem.univ-montp2.fr</t>
  </si>
  <si>
    <t>Phd Professeur at Ecole Polytechnique Montpellier/Ecole Nationale des Sciences Appliquées, Université Sidi Mohamed Ben Abdellah, Fez, Morocco (2021) in Montpellier. Specializing in Engineering • Computer Science • Materials Science • Chemical Engineering • Physics and Astronomy • Mathematics • Chemistry. Description: Professeur des universités</t>
  </si>
  <si>
    <t>ZIHMOU</t>
  </si>
  <si>
    <t>hassan.zihmou@gmail.com</t>
  </si>
  <si>
    <t>ingénieure Ingénieur Processus de Production &amp; Ingénieur Sûreté de fonctionnement at LEONI WIRING SYSTEMSIngénieur Technologie de Connexion - KPO (Key Process Owner / Crimping) 2021 in Paris. Specializing in Key Process / Crimping. Description: Ingénieur Processus de Production &amp; Ingénieur Sûreté de fonctionnement</t>
  </si>
  <si>
    <t>Zahouani</t>
  </si>
  <si>
    <t>hassan.zahouni@ec-lyon.fr</t>
  </si>
  <si>
    <t>Phd Professeur at École Centrale de Lyon/Ecole Nationale d Ingénieurs de Saint-Etienne, Saint-Etienne, in Lyon. Specializing in Engineering • Materials Science • Physics and Astronomy • Medicine • Chemical Engineering • Computer Science • Biochemistry, Genetics and Molecular Biology • Mathematics • Chemistry. Description: Professeur École Centrale de Lyon</t>
  </si>
  <si>
    <t>MOUNTASSIR</t>
  </si>
  <si>
    <t>Phd Professeur chez Institut Femto-ST Sciences &amp; Technologies at Institut Femto-ST Sciences et Technologies CNRS, Université de Franche-Comté in Bourgogne-Franche-Comté. Specializing in Sciences &amp; Technologies. Description: Professeur chez Institut Femto-ST Sciences &amp; Technol Département DISC équipe VESONTIO UFC - UFR STogies au département</t>
  </si>
  <si>
    <t>HAMMOURI</t>
  </si>
  <si>
    <t>hammouri@lagep.univ-lyon1.fr</t>
  </si>
  <si>
    <t>Phd Professor, Université Claude Bernard Lyon at Université Claude Bernard Lyon in Lyon. Specializing in Engineering • Mathematics • Chemical Engineering • Computer Science • Biochemistry, Genetics and Molecular Biology • Materials Science • Energy • Environmental Science • Immunology and Microbiology. Description: Professor, Université Claude Bernard Lyon</t>
  </si>
  <si>
    <t>BENHADDA</t>
  </si>
  <si>
    <t>hamid.benhadda@thalesgroup.com</t>
  </si>
  <si>
    <t>Phd Professeur at Laboratoire Vision Lab à Thales in Thales. Specializing in Computer Science • Engineering • Materials Science • Physics and Astronomy • Mathematics. Description: Professeur chercheur au laboratoire Vision Lab à Thales</t>
  </si>
  <si>
    <t>zahrouni@univ-metz.fr</t>
  </si>
  <si>
    <t>Phd Professeur at Université de Lorraine, Nancy in Metz. Specializing in Engineering • Mathematics • Materials Science • Computer Science • Physics and Astronomy. Description: Full Professor at University of Lorraine</t>
  </si>
  <si>
    <t>HAJJAM</t>
  </si>
  <si>
    <t>mohamed.hajjam@univ-poitiers.fr</t>
  </si>
  <si>
    <t>Phd Professeur at Université de Poitiers in Poitiers. Specializing in Engineering • Materials Science • Physics and Astronomy • Chemical Engineering • Mathematics • Agricultural and Biological Sciences • Multidisciplinary • Energy • Earth and Planetary Sciences. Description: Professeur Emérite au CNRS-Université de Poitiers-ISAE ENSMA</t>
  </si>
  <si>
    <t>EL HAFIDI</t>
  </si>
  <si>
    <t>ali.el-hafidi@u-bourgogne.fr</t>
  </si>
  <si>
    <t>Phd Professeur at Univ. Bourgogne Franche Comte, Nevers, France 2018 in Bourgogne-Franche-Comté. Specializing in Engineering • Materials Science • Physics and Astronomy • Computer Science • Chemistry • Multidisciplinary. Description: Enseignant-chercheur</t>
  </si>
  <si>
    <t>Phd Professeur at Université de Bordeaux in bordeaux. Specializing in Energie . Matériaux et nanomatériaux. Description: Professeur des Universités 1ère Classe avec 23 ans d expérience en R&amp;D</t>
  </si>
  <si>
    <t>Lakhdar Ghazal</t>
  </si>
  <si>
    <t>Fouazi</t>
  </si>
  <si>
    <t>test@hotmail.com</t>
  </si>
  <si>
    <t>Phd enseignant-cherheur at Université Paul Sabatier-Centre de Physiopathologie de Toulouse Purpan, in Toulouse. Specializing in biochimie . biophysique. Description: Enseignant chercheur en biochimie et biophysique il a dirigé deux thèses</t>
  </si>
  <si>
    <t>FARAJ</t>
  </si>
  <si>
    <t>Phd Professeur at Université de Rennes 1/Institut Fraçais du Pétrole, Taiwan (2018) in Rennes. Specializing in Energy • Chemical Engineering • Earth and Planetary Sciences • Chemistry • Engineering • Environmental Science • Biochemistry, Genetics and Molecular Biology • Social Sciences • Materials Science. Description: Professeur à l Université de Rennes 1</t>
  </si>
  <si>
    <t>Elouadi</t>
  </si>
  <si>
    <t>Phd Professeur  chez University of La Rochelle at University of La Rochelle in La Rochelle. Specializing in 9. Matériaux et nanomatériaux 14. Crystallochimie – Physique &amp; chimie des matériaux – Applications HiTech. Description: Chercheur invité &amp; Professeur émérite en cours</t>
  </si>
  <si>
    <t>Abdessalam</t>
  </si>
  <si>
    <t>abdessalam.faraj@ulb.be</t>
  </si>
  <si>
    <t>Phd Professeur at Université libre de Bruxelles in Bruxelles. Specializing in Biochemistry, Genetics and Molecular Biology • Pharmacology, Toxicology and Pharmaceutics • Immunology and Microbiology • Chemistry • Medicine. Description: Enseignant Chercheur</t>
  </si>
  <si>
    <t>MOUADDIB</t>
  </si>
  <si>
    <t>El mustapha</t>
  </si>
  <si>
    <t>mouaddib@u-picardie.fr</t>
  </si>
  <si>
    <t>Phd Professeur at Université de Picardie Jules Verne 2021 in Amiens, Hauts-de-France. Specializing in Computer Science • Engineering • Mathematics • Arts and Humanities • Social Sciences • Biochemistry, Genetics and Molecular Biology • Physics and Astronomy • Decision Sciences • Earth and Planetary Sciences. Description: Professeur à l Université de Picardie Jules Verne - IUT Amiens · Directeur de la SFR Numérique et Patrimoine.</t>
  </si>
  <si>
    <t>Qannari</t>
  </si>
  <si>
    <t>qannari@enitiaa-nantes.fr</t>
  </si>
  <si>
    <t>Phd Professeur at Oniris Nantes in Nantes. Specializing in Chemistry • Agricultural and Biological Sciences • Mathematics • Computer Science • Nursing • Chemical Engineering • Biochemistry, Genetics and Molecular Biology • Medicine • Engineering • Decision Sciences. Description: Professeur chez Oniris Nantes</t>
  </si>
  <si>
    <t>El Machkouri</t>
  </si>
  <si>
    <t>(+ 33) (0)2 32 95 52 76</t>
  </si>
  <si>
    <t>Phd Maître de Conférences en Mathématiques Appliquées at Université de Rouen Normandie in Rouen. Specializing in Intelligence artificielle, big data et apprentissage statistique (machine learning). Description: Maître de Conférences en Mathématiques Appliquées Habilité à Diriger des Recherches</t>
  </si>
  <si>
    <t>HLIL</t>
  </si>
  <si>
    <t>El Kébir</t>
  </si>
  <si>
    <t>hlil@grenoble.cnrs.fr</t>
  </si>
  <si>
    <t>Phd Professeur at Institut polytechnique de Grenoble 2021 in Grenoble. Specializing in --. Description: Professeur à l université de grenoble</t>
  </si>
  <si>
    <t>02 41 22 63 61.</t>
  </si>
  <si>
    <t>Phd Maitre de conférences at Laboratoire:  ESO in --. Specializing in --. Description: Maitre de conférences</t>
  </si>
  <si>
    <t>LAAMRI</t>
  </si>
  <si>
    <t>EL HAJ</t>
  </si>
  <si>
    <t>el-haj.laamri@univ-lorraine.fr</t>
  </si>
  <si>
    <t>Phd Professeur at Université Université de Lorraine, Nancy, in Nancy. Specializing in Mathematics. Description: \"Maitre de conférences  à l  Institut Elie Cartan 2020, Université Université de Lorraine, Nancy, France 2021\"</t>
  </si>
  <si>
    <t>EL GHAYOURY</t>
  </si>
  <si>
    <t>abdelkarim.elghayouri@univ-angers.fr</t>
  </si>
  <si>
    <t>Phd Professeur at Laboratoire MOLTECH-Anjou, Angers France/Institut des Sciences et Technologies Moléculaires d Angers 2021 in Angers. Specializing in Chemistry • Materials Science • Physics and Astronomy • Chemical Engineering • Engineering • Biochemistry, Genetics and Molecular Biology • Computer Science. Description: Professeur associé</t>
  </si>
  <si>
    <t>IHIAWAKRIM</t>
  </si>
  <si>
    <t>Dris.ihiawakrim@ipcms.unistra.fr</t>
  </si>
  <si>
    <t>Phd Professeur at Université de Strasbourg, in Strasbourg. Specializing in Materials Science • Chemistry • Environmental Science • Chemical Engineering • Physics and Astronomy • Engineering • Biochemistry, Genetics and Molecular Biology • Energy • Computer Science. Description: Professeur et ingénieure de recherche au CNRS</t>
  </si>
  <si>
    <t>Phd Full Professor - Directeur du Campus de Bourges INSA CVL at INSA Centre Val de Loire in Centre Val de Loire. Specializing in 5. Santé 6. Technologie de l’information et systèmes embarqués. Description: Directeur du Campus de Bourges INSA CVL chez Institut National des Sciences Appliquées Centre Val de Loire</t>
  </si>
  <si>
    <t>Phd Professeur at MINES ParisTech-Ecole des mines de Paris in Paris. Specializing in Energy/Energie. Description: Responsable Scientifique chez MINES ParisTech</t>
  </si>
  <si>
    <t>n.bouhaddaoui@gmail.com</t>
  </si>
  <si>
    <t>Ingénieure Head of product management at Orange in Paris. Specializing in cyber security-Cloud-Network security. Description: Head of product management - EMEA- Cyber Security / Cloud - Helping product managers and product teams to better shape their services.</t>
  </si>
  <si>
    <t>00 33 3 86 86 22 49</t>
  </si>
  <si>
    <t>Phd Directeur R&amp;D at HCIS-ITS in --. Specializing in gestion de trafic, informatique, télécommunication, technologie de l’information, traitement d’images, géo-localisation, sécurité routière. Description: Directeur R&amp;D</t>
  </si>
  <si>
    <t>RAMRAMI</t>
  </si>
  <si>
    <t>test@hotmail.fr</t>
  </si>
  <si>
    <t>Ingénieure Senior Security Architect SIEM, Cognitive Security, IoT, Application Security, PenTesting, Secure Coding IBM Security at IBM in Paris. Specializing in Cognitive Security, IoT, Application Security,. Description: Senior Security Architect SIEM, Cognitive Security, IoT, Application Security, PenTesting, Secure Coding IBM Security</t>
  </si>
  <si>
    <t>OTMANI</t>
  </si>
  <si>
    <t>Ayoub</t>
  </si>
  <si>
    <t>ayoub.otmani@info.unicaen.fr</t>
  </si>
  <si>
    <t>Phd Professeur at École Nationale Supérieur d Ingénieurs de Caen/LITIS - Laboratoire d Informatique, de Traitement de l Information et des Systèmes, Saint-Etienne-du-Rouvray, France/Université de Rouen Normandie, Mont-Saint-Aignan, France 2019 in Rouen Normandie. Specializing in Computer Science • Mathematics • Engineering • Social Sciences • Biochemistry, Genetics and Molecular Biology. Description: Professor at Université de Rouen Normandie</t>
  </si>
  <si>
    <t>HAJJAM EL HASSANI</t>
  </si>
  <si>
    <t>Amir</t>
  </si>
  <si>
    <t>amir.hajjam@utbm.fr</t>
  </si>
  <si>
    <t>Phd Professeur at Université de Technologie Belfort-Montbéliard, Belfort, France/Université Bourgogne Franche-Comté, Besancon, France 2020 in Belfort-Montbéliard. Specializing in Computer Science • Engineering • Medicine • Mathematics • Health Professions • Social Sciences • Business, Management and Accounting • Dentistry • Decision Sciences. Description: Professeur à l université Université de Technologie Belfort-Montbéliard, Pr a dirigé 6 thèses</t>
  </si>
  <si>
    <t>CASSIMI</t>
  </si>
  <si>
    <t>cassimi@ganil.fr</t>
  </si>
  <si>
    <t>Phd Professeur at Commissariat a L Energie Atomique CEA, Gif-sur-Yvette, France/Université de Caen Normandie, Caen, France/CIMAP - Centre de Recherche sur les Ions, les Materiaux et la Photonique, Caen, France/CNRS DE PARIS 2020 in --. Specializing in Physics and Astronomy • Materials Science • Chemistry • Engineering • Biochemistry, Genetics and Molecular Biology • Multidisciplinary • Health Professions • Medicine • Mathematics. Description: Professeur</t>
  </si>
  <si>
    <t>JADA</t>
  </si>
  <si>
    <t>Amane</t>
  </si>
  <si>
    <t>amane.jada@uha.fr</t>
  </si>
  <si>
    <t>Phd Chargé de Recherches Habilité Et Hors Classe au CNRS at Centre national de la recherche scientifique in Région de Mulhouse. Specializing in Chemistry • Environmental Science • Chemical Engineering • Materials Science • Earth and Planetary Sciences • Energy • Physics and Astronomy • Engineering • Biochemistry, Genetics and Molecular Biology. Description: Professeur chercheur affilié au CNRS</t>
  </si>
  <si>
    <t>Guessab</t>
  </si>
  <si>
    <t>Allal</t>
  </si>
  <si>
    <t>allal.guessab@univ-pau.fr</t>
  </si>
  <si>
    <t>Phd Professeur at Université de Pau/CNRS 2020 in --. Specializing in Mathematics • Computer Science • Engineering • Decision Sciences. Description: Professeur à l université de Pau</t>
  </si>
  <si>
    <t>KHENCHAF</t>
  </si>
  <si>
    <t>ali.khenchaf@ensta-bretagne.fr</t>
  </si>
  <si>
    <t>02 98 34 88 45</t>
  </si>
  <si>
    <t>Phd Professeur des Universités 1ère Classe at l’ENSTA Bretagne/Laboratoire des Sciences et Techniques de l Information, de la Communication et de la Connaissance Lab-Sticc 2021 in --. Specializing in Computer Science • Engineering • Earth and Planetary Sciences • Physics and Astronomy • Materials Science • Mathematics • Social Sciences • Decision Sciences • Chemical Engineering. Description: Ali Khenchaf est titulaire d´un Doctorat de l´Université de Nantes (obtenu en 1992 sur le sujet   Contribution des méthodes haute résolution à l analyse des paramètres d obstacles éclairés par une onde électromagnétique  .). Ensuite, Mr. Khenchaf a été Maître de Conférences à l´Ecole Polytechnique de l´Université de Nantes et chercheur d abord au laboratoire SEI et ensuite au laboratoire IRCCyN (UMR CNRS 6597). En 2000, il a soutenu une Habilitation à Diriger les Recherches intitulée \"Modélisation Electromagnétique, Radar Bistatique et Traitement de l´Information\".\r\nIl est actuellement Professeur des Universités à l´ENSTA Bretagne où il a dirigé le laboratoire E3I2 (EA3876) de septembre 2001 à décembre</t>
  </si>
  <si>
    <t>ALI</t>
  </si>
  <si>
    <t>Ali.El-Hafidi@u-bourgogne.fr</t>
  </si>
  <si>
    <t>Enseignant-chercheurEnseignant-chercheur Laboratoire drive DRIVE EA1859. ISAT Nevers. Univeristé de Bourgogne Directeur du Departement Mecanique et Ingenieirie des Transport. at Institut Supérieur de l’Automobile et des Transports/Univ. Bourgogne Franche Comt, Nevers in NEVERS. Specializing in Acoustics Sound Mechanics Acoustic Analysis Sound Analysis Acoustic Signal Processing Viscoelasticity  Numerics Vibration Testing Vibration Analysis. Description: Enseignant-chercheur Laboratoire DRIVE EA1859. ISAT Nevers. Univeristé de Bourgogne( https://drive.u-bourgogne.fr/equipe/el-hafidi)\r\nDirecteur du Departement Mecanique et Ingenieirie des Transport.\r\nDisciplines\r\nStructural Engineering Transportation Engineering Mechanical Engineering Computational Physics\r\nSkills and Expertise\r\nAcoustics Sound Mechanics Acoustic Analysis Sound Analysis Acoustic Signal Processing Viscoelasticity Numerics Vibration Testing Vibration Analysis</t>
  </si>
  <si>
    <t>El Makkaoui</t>
  </si>
  <si>
    <t>test@gmail.com</t>
  </si>
  <si>
    <t>-</t>
  </si>
  <si>
    <t>Project manager Engineer and Project manager at ATE360 SRL and Fichtner Consulting Engineers at Fichtner Consulting Engineers in Bergamo. Specializing in ingénierie électrique. Description: Project manager avec une expérience, de 9 ans et 4 mois avec le bureau d’études Fichtner</t>
  </si>
  <si>
    <t>Oubenaissa</t>
  </si>
  <si>
    <t>Leila</t>
  </si>
  <si>
    <t>Laila.oubenaissa@ummontreal.ca</t>
  </si>
  <si>
    <t>514-343-5791</t>
  </si>
  <si>
    <t>- Coordinatrice et chargée de projets, projet numéraire, Centre de Recherches Mathématiques at Université de Montréal in Montréal. Specializing in Mathématiques. Description: -</t>
  </si>
  <si>
    <t>Lezar</t>
  </si>
  <si>
    <t>Mohammed Amine</t>
  </si>
  <si>
    <t>aminelezar@gmail.com</t>
  </si>
  <si>
    <t>Expert senior Expert senior AT Arab institute of planning Koweït at Arab institute of planning Koweït in -. Specializing in Sciences économiques. Description: -</t>
  </si>
  <si>
    <t>Jaouad </t>
  </si>
  <si>
    <t>Abdelatif.Jaouad@usherbrooke.ca</t>
  </si>
  <si>
    <t>Université de Sherbrooke Doctor of Philosophy (Ph.D.) en électronique Professeur associé et Professionnel de recherche at Institut Interdisciplinaire pour l Innovation Technologique chez Université de Sherbrooke in Québéc. Specializing in Electrical and Electronics Engineering. Description: Doctor of Philosophy (PhD) en Electronique de l Université de Montpellier (1985);\r\n\r\nDoctor of Philosophy (Ph.D.), Electrical and Electronics Engineering de l Université de Sherbrooke (2005)</t>
  </si>
  <si>
    <t>AFFAR</t>
  </si>
  <si>
    <t>El Bachir</t>
  </si>
  <si>
    <t>el.bachir.affar@umontreal.ca</t>
  </si>
  <si>
    <t>514 252-3400</t>
  </si>
  <si>
    <t>Professeur titulaire et accrédité Professeur accrédité at Université de Montréal/Faculté de médecine  Département de biochimie et médecine moléculaire/Centre de Recherche Hôpital Maisonneuve-Rosemont in Montréal, Québec. Specializing in Biochimie et médecine moléculaire, Immunologie. Description: El Bachir Affar, docteur en physiologie-endocrinologie dirige l unité de recherche Signalisation cellulaire et cancer de l Hôpital Maisonneuve-Rosemont. Il est également professeur titulaire au Département de médecine et professeur accrédité au Département de biochimie et médecine moléculaire de l Université de Montréal. \r\nEl Bachir Affar s’intéresse à la signalisation cellulaire via l’ubiquitination, aux processus associés à l’ADN et à la chromatine (transcription et réparation de l’ADN), et aux bases moléculaires du cancer. Son équipe travaille particulièrement sur le gène BAP1, un gène fréquemment muté dans certains types de cancers.\r\nAdresse mail 2: aelbachir.hmr@ssss.gouv.qc.ca</t>
  </si>
  <si>
    <t>mohamed.najim@u-Bordeaux.fr</t>
  </si>
  <si>
    <t>Professeur d université  traitement de signal et des images université de Bordeaux Professeur d université  traitement de signal et des images at Université de Bordeaux in Bordeaux. Specializing in traitement de signal et des images, Technologies de l information. Description: Professeur émérite à l Université de Bordeaux, M. NAJIM est  spécialisé en traitement de signal et des images.</t>
  </si>
  <si>
    <t>IDRISSI</t>
  </si>
  <si>
    <t>ABDENACER</t>
  </si>
  <si>
    <t>Nacer.idrissi@univ-lille.fr</t>
  </si>
  <si>
    <t>M.Sc. en Physique et PhD en Physique et Chimie Professeur des Universités at Université de Lille FACULTE DES SCIENCES ET TECHNOLOGIES DEPARTEMENT CHIMIE in Lille. Specializing in Chimie-Physique. Description: Abdenacer Idrissi received his M.Sc. in Physics from the University of Mohammed I (Oujda, Morocco), and his PhD in Physical Chemistry from the University of Lille (France), where he is a Professor of Chemistry and Physics at the \r\n present time. His research interest is focused on the understanding of the structure and dynamics of fluids including ionic liquids and supercritical fluids. The main problematics are the understanding of the cellulose dissolution, the \r\ncontrol of the polymorphic forms of the bioactive molecules and the characterization of the short time dynamics of the dyes used in solar cells. These research are carried out using a combination of an array of spectroscopic technics (IR, \r\nRaman, neutron scattering, time resolved spectroscopy) with molecular dynamics simulation.</t>
  </si>
  <si>
    <t>Abidi</t>
  </si>
  <si>
    <t>Noureddine.Abidi@ttu.edu</t>
  </si>
  <si>
    <t>806-834-1221</t>
  </si>
  <si>
    <t>Professeur Professeur de biopolymères et bioproduits et directeur de la recherche sur les fibres et les biopolymères at Texas Tech University in Texas. Specializing in chimie des biopolymères. Description: Professeur Abidi s intéresse à la chimie des biopolymères, en particulier la cellulose, et à leur transformation en matériaux avancés. Il est titulaire d une \"Habilitation à Diriger les Recherches\" de l Université de Haute Alsace en France et d un doctorat de l Université de Montpellier II en France. Le Dr Abidi est à l origine de 134 publications dans des revues à comité de lecture et de chapitres de livres, de 3 livres, de plus de 160 présentations et de 7 brevets/brevets provisoires. Abidi a été PI ou co-PI pour des subventions de recherche totalisant plus de 17 millions de dollars. Il a reçu plusieurs prix tels que le prix de la recherche distinguée du Conseil du chancelier de l Université Texas Tech, le prix de la recherche exceptionnelle de l Université Texas Tech, le prix du président de l Université Texas Tech et le prix de la recherche de l Université Texas Tech. de l Université Texas Tech, le prix du président de l Université Texas Tech pour les chercheurs en milieu de carrière, le prix Fulbright pour les chercheurs américains, le Integrated Scholar Award, American Chemical Society Cellulose and Renewable Materials Division Fellow.</t>
  </si>
  <si>
    <t>SIAJ</t>
  </si>
  <si>
    <t>siaj.mohamed@uqam.ca</t>
  </si>
  <si>
    <t>(514) 987-3000 poste 1921</t>
  </si>
  <si>
    <t>Professeur Chaire de recherche du Canada en matériaux 2D pour la conception des capteurs chimiques et biologiques / professeur en Materiaux, energie et electronique at Université du Québec à Montréal (UQAM) in Montréal. Specializing in Chimie - Graphène Matériaux - composites. Description: professeur SIAJ est : \r\n\r\nDirecteur de (FEN) : Laboratoire de nanomatériaux fonctionnels et électroactifs (https://fenlab.uqam.ca)\r\nDirecteur du centre NanoQAM (http://nanoqam.ca/wp/en/)\r\nAdjunct Director of CQMF center (http://cqmf-qcam.ca)  </t>
  </si>
  <si>
    <t>NAIMI</t>
  </si>
  <si>
    <t>Souad.Naimi@sanofi.com</t>
  </si>
  <si>
    <t>Ph.D Responsable du Centre d’Excellence à d Histopathologie Moléculaire et Digitale à l unité de Médecine de  Précision de la R&amp;D de Sanofi at Unité de Médecine de  Précision de la R&amp;D de Sanofi in Paris. Specializing in Industrie pharmaceutique et Histologie moléculaire, Oncologie, Maladies métaboliques. Description: Souâd NAIMI a obtenu son Doctorat à l Université de Paris VII. Avant de rejoindre l industrie pharmaceutique, elle était chercheuse et scientifique associée au laboratoire de Neuroplasticité et Thérapie (INSERM U421 – Paris) où elle a travaillé avec le Pr. Marc PECHANSKI qui a été le pionnier des approches de thérapie cellulaire et de thérapie génique pour les maladies de Huntington et de Parkinson. Elle a acquis une solide expertise scientifique en Histopathologie moléculaire et en Bio-imagerie avec un accent particulier sur les maladies neurodégénératives. Elle a joué un rôle clé dans le dépôt de l une des toutes premières demandes d&amp;#39;essais cliniques pour effectuer une thérapie cellulaire \r\nchez les patients de Huntington et de Parkinson.\r\nAprès une carrière académique réussie, Souâd a rejoint Sanofi en 1995 où elle a occupé diverses fonctions de scientifique de laboratoire, à chef de groupe et à des postes de direction plus élevés. Elle a débuté par un premier poste au sein de Gencell (la division Thérapie Génique de Rhône Poulenc Rorer) en dirigeant un petit groupe dont la mission consistait à évaluer des vecteurs viraux (AAV, Adénovirus) et non viraux dans le système nerveux central, l oncologie et les maladies cardiovasculaires.\r\nElle a mis en place avec succès une plateforme d histopathologie moléculaire et digitale de pointe basée sur des technologies translationnelles innovantes qui sont rapidement devenues un pilier clé chez Sanofi pour soutenir le développement préclinique et clinique de plusieurs candidats-médicaments (petites molécules et produits biologiques).\r\nAprès 26 ans chez Sanofi, Souâd a acquis une solide expérience dans la découverte et le développement de médicaments. Elle a également développé de solides compétences en gestion de projet et d&amp;#39;équipe qui l&amp;#39;ont amenée à prendre des responsabilités croissantes et des postes de direction chez Sanofi.\r\nActuellement, Souâd est responsable du Centre d’Excellence d Histopathologie Moléculaire et Digitale à l unité de Médecine de  Précision de la R&amp;D de Sanofi. En plus de diriger une équipe de plus de 30 scientifiques comprenant des docteurs, des médecins, des ingénieurs et des techniciens, Souâd est également impliquée en tant que leader ou membre senior de dans de nombreux projets du pipeline de R&amp;D de Sanofi.\r\nElle est co-auteur de plusieurs publications scientifiques évaluées par des pairs et de plusieurs brevets.\r\nSouâd est également membre actif de plusieurs comités scientifiques et stratégiques et dispose d’un large réseau scientifique et médical à l’échelle</t>
  </si>
  <si>
    <t>Benabbou</t>
  </si>
  <si>
    <t>Loubna</t>
  </si>
  <si>
    <t>loubna_benabbou@uqar.ca</t>
  </si>
  <si>
    <t>Ing EMI, MBA, PhD Professeure at Université du Québec  - départementale des sciences de la gestion in Lévis. Specializing in Sciences de gestion : optimisation et aide multicritère à la décision Intelligence artificielle: apprentissage statistique et automatique Applications en digitalisation des processus (industrie 4.0),. Description: Loubna BENABBOU est professeur à l Université du Québec à Rimouski (UQAR). Elle est ingénieur industriel de l IME et titulaire d un MBA et d un doctorat en apprentissage automatique et optimisation de l Université Laval. \r\nSes travaux de recherche portent sur la théorie de l apprentissage automatique et l optimisation mathématique en général. Elle s intéresse à l amélioration de la capacité de généralisation des classificateurs multi-classes en utilisant la théorie de l apprentissage statistique et l optimisation mathématique.</t>
  </si>
  <si>
    <t>a.bounfour@wanadoo.fr</t>
  </si>
  <si>
    <t>Phd Professeur at Université Paris-Saclay - RITM in Paris. Specializing in --. Description: Dr Bounfour est professeur et Chaire européenne de l immatériel, Université Paris-Saclay ainsi que directeur de recherche au RITM</t>
  </si>
  <si>
    <t>Sifeddine</t>
  </si>
  <si>
    <t>Abdelfettah</t>
  </si>
  <si>
    <t>abdel.sifeddine@ird.fr</t>
  </si>
  <si>
    <t>Ph.D en Géosciences Directeur de recherche à l Institute of Research for Development (IRD) at Institute of Research for Development (IRD) in -. Specializing in Géosciences, géologie,paléoclimatologie. Description: Dr. Abdelfettah SIFEDDINE est un représentant de l IRD pour le Mexique, l Amérique centrale, Cuba et Haïti</t>
  </si>
  <si>
    <t>ANJAY</t>
  </si>
  <si>
    <t>Fatiha</t>
  </si>
  <si>
    <t>massarfatiha@gmail.com</t>
  </si>
  <si>
    <t>la présidente de l association des femmes marocaines au Sénégal la présidente de l association des femmes marocaines au Sénégal at  in -. Specializing in la présidente de l association des femmes marocaines au Sénégal. Description: la présidente de l association des femmes marocaines au Sénégal</t>
  </si>
  <si>
    <t>Driouech</t>
  </si>
  <si>
    <t>Noureddin</t>
  </si>
  <si>
    <t>driouech@iamb.it</t>
  </si>
  <si>
    <t>Senior Researcher: Education/ Training and Research creator and coordinator of the CIHEAM Bari Alumni Network (FTN) at iam bari in Bari. Specializing in Plant biotechnologies. Description: oureddin Driouech, Agricultural Engineer specialized in Phytopathology (1991-1995), he got a Master of Science degree in Plant biotechnologies (1997-1999), and holds a PhD in Environmental Sciences, design and management of sustainable Mediterranean cropping systems at Tuscia University- Viterbo, Italy (2004-2008). From 1999 to 2010, Noureddin Driouech worked as Agronomist Consultant and Researcher for post-graduation Master program in Organic Agriculture at CIHEAM Bari. He teaches Basic Organic and Agroecology Research and On-farm Indicators of Sustainable Agriculture. He has 10 years expertise and competencies in eLearning instructional design and course curricula development . At present, he is the creator and coordinator of the CIHEAM Bari Alumni Network (FTN). His main duties include Networking and Alumni management, dissemination, editing FTN publications and conducting follow-up research studies to analyze the CIHEAM Bari Educational/Research Impact Assessment on students’ career progress, employability, mobility and pathways. His scientific interest focuses Innovation in Education/training and Research in agriculture, agri-foods sector, agroecology and environmental sustainability issues. He has been Involved in several Italian, EU-funded and Cooperation projects (e.g. MIRA, MedSpring, AFORIL, Feeding Knowledge, ACLIMAS, Horizon 2020 Service Facility, Cure-XF...etc.). He is also CIHEAM Bari reference for EU Program Erasmus +KA2 (UniClaD) “Enhancing capacity of universities to initiate and to participate in clusters development on innovation and sustainability principles” ( Project n° 609944-EPP-1-2019-1-LT-EPPKA2-CBHE-JP). He is the authors of more than 75 scientific publications and 1 book, co-editor of Agrosym Symposium and AgroFor International Journal, a member the UC Berkeley Environmental Leadership Program (ELP 2006-2016) Network and various International Conference Scientific Committees. He operated as an expert in various Mediterranean countries, Albania, Croatia, Bosnia, Egypt, France, Morocco, Tunisia and Syria. He speaks Arabic, French, English and Italian.</t>
  </si>
  <si>
    <t>Eljiati</t>
  </si>
  <si>
    <t>Abdelazize</t>
  </si>
  <si>
    <t>a.eljiati@gmail.com</t>
  </si>
  <si>
    <t>PhD in International Agricultural Development from Tokyo University of Agriculture. Japan. R&amp;D and Projects Manager at YALA dates and Quality Manager at ASIYLA Gum at ASYLA Gum Co Ltd. Senegal (Feb 2020-Now). in tokyo. Specializing in International Agricultural Development,Plant Breeding. Description: EDUCATIONAL QUALIFICATIONS: \r\n• PhD in International Agricultural Development from Tokyo University of Agriculture. Japan.\r\n• Master of Science Diploma in Plant Breeding from the International Centre for Advanced Mediterranean Agronomic Studies- Mediterranean Agronomic Institute of Saragossa (CIHEAM-IAMZ). Spain. \r\n• Diploma of Specialized Post-Graduate Studies in Plant Breeding from International Centre for Advanced Mediterranean Agronomic Studies- Mediterranean Agronomic Institute of Saragossa. (CIHEAM-IAMZ). Spain. \r\n• Agricultural Engineer Diploma from Hassan II Institute of Agronomy and Veterinary Medicine (IAV Hassan II). Rabat. Morocco \r\nPROFESSIONAL EXPERIENCE\r\n• R&amp;D and Projects Manager at Yousef Abdul Latif and Sons Agriculture (YALA). Yousef Abdul Latif Jameel Group (YALJ Group). Saudi Arabia and Quality Manager at ASYLA Gum Co Ltd. Senegal (Feb 2020-Now). \r\n• R&amp;D, Organic project and Quality Manager at Yousef Abdul Latif and Sons Agriculture (YALA). Saudi Arabia (June 2019-Feb 2020)  and Quality Manager at ASYLA Gum Co Ltd. Senegal. Yousef Abdul Latif Jameel Group (YALJ Group) (Feb 2020-Now) \r\n• R&amp;D Manager. Yousef Abdul Latif and Sons Agriculture (YALA). Yousef Abdul Latif Jameel Group (YALJ Group). Saudi Arabia (2010- June 2019)\r\n• Visiting Professor at the Faculty of Sciences and Techniques (FST)-University of Kadi Ayyad. Beni Mellal. Morocco (2002-2010)\r\n• Research scientist at the Biotechnology Unit, Laboratory of Molecular Biology, INRA (National Institute of Agronomic Research). Morocco. Rabat (2008-2010)\r\n• Manager of the Department of Technical Education, Vocational Training, Research and Development at the Regional Directorate of Agriculture in Tadla. Morocco (2008-2010)\r\n• Manager of the Regional Department of Certification of Seed and Nurseries. Beni Mellal. Morocco (2000-2008)\r\n• Controller of seeds and nurseries at the Regional Department of Certification of Seed and Nurseries. Beni Mellal. Morocco (1997-2000)\r\n• Farm Manager of Haddawi Farms. Larache. Morocco. (1995-1997)</t>
  </si>
  <si>
    <t>Bennouna</t>
  </si>
  <si>
    <t>Toufiq</t>
  </si>
  <si>
    <t>tbennouna@worldbank.org</t>
  </si>
  <si>
    <t>Mr Toufiq Bennouna : tbennouna@worldbank.org  at Banque Mondiale in -. Specializing in -. Description: Banque Mondiale mali</t>
  </si>
  <si>
    <t>Atani</t>
  </si>
  <si>
    <t>mohamed.atani@un.org</t>
  </si>
  <si>
    <t>- Programme des Nations Unies pour l environnement at  in -. Specializing in -. Description: Programme des Nations Unies pour l environnement</t>
  </si>
  <si>
    <t>Boulanouar</t>
  </si>
  <si>
    <t>Bouchaieb</t>
  </si>
  <si>
    <t>Bouchaieb.Boulanouar@afdb.org</t>
  </si>
  <si>
    <t>- - at BAD in -. Specializing in . Description: :</t>
  </si>
  <si>
    <t>Samri</t>
  </si>
  <si>
    <t>Azouz</t>
  </si>
  <si>
    <t>asamri@iom.int</t>
  </si>
  <si>
    <t>- at Organisation Internationale de la Migration in -. Specializing in -. Description: -</t>
  </si>
  <si>
    <t>El azizi</t>
  </si>
  <si>
    <t>Mohamed.elazizi@afdb.org</t>
  </si>
  <si>
    <t>Director General chez African Development Bank at AFDB in Tunis. Specializing in civil engineering, water and sanitation, roads, hydro-agricultural projects. Description: strategic planning and managing work sites of civil engineering, water and sanitation, roads, hydro-agricultural projects</t>
  </si>
  <si>
    <t>mohamed</t>
  </si>
  <si>
    <t>Mohamed.amrani@fao.org</t>
  </si>
  <si>
    <t>- Fonctionnaire principal des politiques at FAO - Bureau sous-régional pour l Afrique du Nord in -. Specializing in . Description: FAO - Bureau sous-régional pour l Afrique du Nord\r\nFonctionnaire principal des politiques</t>
  </si>
  <si>
    <t>BENGOUMI</t>
  </si>
  <si>
    <t>mohammed.bengoumi@fao.org</t>
  </si>
  <si>
    <t>Animal Production and Health Officer Coordinator of the programme in support to professional organizations at  in tunis. Specializing in -. Description: Animal Production and Health Officer\r\nCoordinator of the programme in support to professional organizations\r\nFocal point Emergency\r\nFAO Subregional Office for North Africa</t>
  </si>
  <si>
    <t>Mdarhri Alaoui</t>
  </si>
  <si>
    <t>El kebir</t>
  </si>
  <si>
    <t>at  in dakar. Specializing in -. Description: -</t>
  </si>
  <si>
    <t>Ghadouani</t>
  </si>
  <si>
    <t>Anas</t>
  </si>
  <si>
    <t>anas.ghadouani@uwa.edu.au</t>
  </si>
  <si>
    <t>0864882687, 0400011739</t>
  </si>
  <si>
    <t>Professor, BSc Mohomed V, MSc PhD Montr. Professor, School of Engineering, Civil, Environmental and Mining Engineering at The University of Western Australia (M051) in -. Specializing in . Description: Professor, School of Engineering, Civil, Environmental and Mining Engineering</t>
  </si>
  <si>
    <t>El Habti</t>
  </si>
  <si>
    <t>abdeljalil.elhabti@adelaide.edu.au</t>
  </si>
  <si>
    <t>Pdoc Res Fellow (A) (with PhD) Postdoctoral Research Fellow  (A) (with PhD) at School of Agriculture, Food and Wine  Faculty of Sciences, Engineering and Technology in -. Specializing in . Description: Dr Elhabti is a Postdoctoral Research Fellow on the GRDC-funded project “Stomata Signaling Pathways for Increasing Yield Potential in Wheat” as part of an International Wheat Yield Partnership with Agriculture and Agri-Food Canada and the University of Essex. During his PhD at the University of Adelaide, he investigated physiological processes specifically triggered by the combination of drought and high temperature using physiological, hydraulic and biochemical techniques and state-of-the-art phenotyping platforms. By exploring wheat natural diversity, he identified novel physiological traits underlying wheat tolerance to both drought and high temperature.</t>
  </si>
  <si>
    <t>Ouazzani</t>
  </si>
  <si>
    <t>Taib</t>
  </si>
  <si>
    <t>taib.ouazzani@alwasl.ac.ae</t>
  </si>
  <si>
    <t>- - at  in Dubai. Specializing in . Description: -</t>
  </si>
  <si>
    <t>- - at  in Grand-Bassam. Specializing in sciences des matériaux, chimie des matériaux. Description: Provost &amp; Vice President for Academic Affairs\r\nInternational University of Grand-Bassam, Côte d Ivoire\r\nwww.iugb.edu.ci/</t>
  </si>
  <si>
    <t>BOUQATA</t>
  </si>
  <si>
    <t>bouchra.ta@gmail.com</t>
  </si>
  <si>
    <t>Ph.D Senior Machine Learning &amp; AI Scientist at Amazon Research at Amazon Research in Boston. Specializing in Machine Learning, Artificial Intelligence, Computer science. Description: • Chair of The American Moroccan Competencies Network (AMCN) STEM thematic group \r\n• Senior Machine Learning and Artificial Intelligence (AI) Scientist and Program  Manager at Amazon Robotics Research. \r\n• Was senior Analytics Product Manager at GE Renewable Energy and Senior Scientist in the Machine Learning lab at GE Global Research. \r\n• She is part of the leadership committee of Grace Hopper Conference for Women in Computing (GHC), Amazon Women Engineers (AWE), Amazon Women in Science (AWiS), and Arab Women in Computing (ArabWiC).</t>
  </si>
  <si>
    <t>El Idrissi</t>
  </si>
  <si>
    <t>Abdeslem</t>
  </si>
  <si>
    <t>abdeslem.elidrissi@gmail.com</t>
  </si>
  <si>
    <t>M.Sc et Ph.D Professor at The City University of New York at The American Moroccan Competencies Network (AMCN)/ The City University of New York in New York. Specializing in Physiology, Neuroscience, Neuroendocrinology. Description: • Co-chair of the Health and Biomedical Sciences thematic group of The American Moroccan Competencies Network (AMCN). \r\n• Professor of Developmental and Cognitive Neuroscience at the City University of New York (CUNY). He has been at CUNY since 2003.\r\n• The vice-president of the International Taurine Society\r\n• Directs the CUNY-CHU of Fes medical students internship program \r\n• A board member of the High Council of Moroccan-American Scholars and Academics (HC-MASA).</t>
  </si>
  <si>
    <t>Elmeski</t>
  </si>
  <si>
    <t>mohammed</t>
  </si>
  <si>
    <t>elmeskimohammed@gmail.com</t>
  </si>
  <si>
    <t>- at  in -. Specializing in . Description: -</t>
  </si>
</sst>
</file>

<file path=xl/styles.xml><?xml version="1.0" encoding="utf-8"?>
<styleSheet xmlns="http://schemas.openxmlformats.org/spreadsheetml/2006/main" xmlns:x14ac="http://schemas.microsoft.com/office/spreadsheetml/2009/9/ac" xmlns:mc="http://schemas.openxmlformats.org/markup-compatibility/2006">
  <fonts count="2">
    <font>
      <sz val="10.0"/>
      <color rgb="FF000000"/>
      <name val="Arial"/>
      <scheme val="minor"/>
    </font>
    <font>
      <color theme="1"/>
      <name val="Arial"/>
      <scheme val="minor"/>
    </font>
  </fonts>
  <fills count="2">
    <fill>
      <patternFill patternType="none"/>
    </fill>
    <fill>
      <patternFill patternType="lightGray"/>
    </fill>
  </fills>
  <borders count="1">
    <border/>
  </borders>
  <cellStyleXfs count="1">
    <xf borderId="0" fillId="0" fontId="0" numFmtId="0" applyAlignment="1" applyFont="1"/>
  </cellStyleXfs>
  <cellXfs count="3">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1</v>
      </c>
      <c r="C1" s="1" t="s">
        <v>2</v>
      </c>
      <c r="D1" s="1" t="s">
        <v>3</v>
      </c>
    </row>
    <row r="2">
      <c r="A2" s="1" t="s">
        <v>4</v>
      </c>
      <c r="B2" s="1" t="s">
        <v>5</v>
      </c>
      <c r="C2" s="1" t="s">
        <v>6</v>
      </c>
      <c r="D2" s="2">
        <f>+33608879453</f>
        <v>33608879453</v>
      </c>
      <c r="E2" s="1" t="s">
        <v>7</v>
      </c>
    </row>
    <row r="3">
      <c r="A3" s="1" t="s">
        <v>8</v>
      </c>
      <c r="B3" s="1" t="s">
        <v>9</v>
      </c>
      <c r="C3" s="1" t="s">
        <v>10</v>
      </c>
      <c r="D3" s="1" t="s">
        <v>11</v>
      </c>
      <c r="E3" s="1" t="s">
        <v>12</v>
      </c>
    </row>
    <row r="4">
      <c r="A4" s="1" t="s">
        <v>13</v>
      </c>
      <c r="B4" s="1" t="s">
        <v>14</v>
      </c>
      <c r="C4" s="1" t="s">
        <v>15</v>
      </c>
      <c r="D4" s="2" t="str">
        <f>+33 6 67 58 97 81</f>
        <v>#ERROR!</v>
      </c>
      <c r="E4" s="1" t="s">
        <v>16</v>
      </c>
    </row>
    <row r="5">
      <c r="A5" s="1" t="s">
        <v>17</v>
      </c>
      <c r="B5" s="1" t="s">
        <v>18</v>
      </c>
      <c r="C5" s="1" t="s">
        <v>19</v>
      </c>
      <c r="D5" s="1">
        <v>3.3688489428E10</v>
      </c>
      <c r="E5" s="1" t="s">
        <v>20</v>
      </c>
    </row>
    <row r="6">
      <c r="A6" s="1" t="s">
        <v>21</v>
      </c>
      <c r="B6" s="1" t="s">
        <v>22</v>
      </c>
      <c r="C6" s="1" t="s">
        <v>23</v>
      </c>
      <c r="D6" s="2">
        <f>+33622693498</f>
        <v>33622693498</v>
      </c>
      <c r="E6" s="1" t="s">
        <v>24</v>
      </c>
    </row>
    <row r="7">
      <c r="A7" s="1" t="s">
        <v>25</v>
      </c>
      <c r="B7" s="1" t="s">
        <v>26</v>
      </c>
      <c r="C7" s="1" t="s">
        <v>27</v>
      </c>
      <c r="D7" s="1">
        <v>3.3620180174E10</v>
      </c>
      <c r="E7" s="1" t="s">
        <v>28</v>
      </c>
    </row>
    <row r="8">
      <c r="A8" s="1" t="s">
        <v>29</v>
      </c>
      <c r="B8" s="1" t="s">
        <v>30</v>
      </c>
      <c r="C8" s="1" t="s">
        <v>31</v>
      </c>
      <c r="D8" s="2">
        <f>+6583134858/+212672945652</f>
        <v>0.03095426566</v>
      </c>
      <c r="E8" s="1" t="s">
        <v>32</v>
      </c>
    </row>
    <row r="9">
      <c r="A9" s="1" t="s">
        <v>33</v>
      </c>
      <c r="B9" s="1" t="s">
        <v>34</v>
      </c>
      <c r="C9" s="1" t="s">
        <v>35</v>
      </c>
      <c r="D9" s="1" t="s">
        <v>36</v>
      </c>
      <c r="E9" s="1" t="s">
        <v>37</v>
      </c>
    </row>
    <row r="10">
      <c r="A10" s="1" t="s">
        <v>38</v>
      </c>
      <c r="B10" s="1" t="s">
        <v>39</v>
      </c>
      <c r="C10" s="1" t="s">
        <v>40</v>
      </c>
      <c r="D10" s="1" t="s">
        <v>41</v>
      </c>
      <c r="E10" s="1" t="s">
        <v>42</v>
      </c>
    </row>
    <row r="11">
      <c r="A11" s="1" t="s">
        <v>43</v>
      </c>
      <c r="B11" s="1" t="s">
        <v>44</v>
      </c>
      <c r="C11" s="1" t="s">
        <v>45</v>
      </c>
      <c r="D11" s="1">
        <v>3.3621556172E10</v>
      </c>
      <c r="E11" s="1" t="s">
        <v>46</v>
      </c>
    </row>
    <row r="12">
      <c r="A12" s="1" t="s">
        <v>47</v>
      </c>
      <c r="B12" s="1" t="s">
        <v>48</v>
      </c>
      <c r="C12" s="1" t="s">
        <v>49</v>
      </c>
      <c r="D12" s="1" t="s">
        <v>50</v>
      </c>
      <c r="E12" s="1" t="s">
        <v>51</v>
      </c>
    </row>
    <row r="13">
      <c r="A13" s="1" t="s">
        <v>52</v>
      </c>
      <c r="B13" s="1" t="s">
        <v>53</v>
      </c>
      <c r="C13" s="1" t="s">
        <v>54</v>
      </c>
      <c r="D13" s="1" t="s">
        <v>55</v>
      </c>
      <c r="E13" s="1" t="s">
        <v>56</v>
      </c>
    </row>
    <row r="14">
      <c r="A14" s="1" t="s">
        <v>57</v>
      </c>
      <c r="B14" s="1" t="s">
        <v>58</v>
      </c>
      <c r="C14" s="1" t="s">
        <v>59</v>
      </c>
      <c r="D14" s="1">
        <v>3.3689622652E10</v>
      </c>
      <c r="E14" s="1" t="s">
        <v>60</v>
      </c>
    </row>
    <row r="15">
      <c r="A15" s="1" t="s">
        <v>61</v>
      </c>
      <c r="B15" s="1" t="s">
        <v>62</v>
      </c>
      <c r="C15" s="1" t="s">
        <v>63</v>
      </c>
      <c r="D15" s="1" t="s">
        <v>64</v>
      </c>
      <c r="E15" s="1" t="s">
        <v>65</v>
      </c>
    </row>
    <row r="16">
      <c r="A16" s="1" t="s">
        <v>66</v>
      </c>
      <c r="B16" s="1" t="s">
        <v>67</v>
      </c>
      <c r="C16" s="1" t="s">
        <v>68</v>
      </c>
      <c r="D16" s="1">
        <v>3.3651037403E10</v>
      </c>
      <c r="E16" s="1" t="s">
        <v>69</v>
      </c>
    </row>
    <row r="17">
      <c r="A17" s="1" t="s">
        <v>70</v>
      </c>
      <c r="B17" s="1" t="s">
        <v>71</v>
      </c>
      <c r="C17" s="1" t="s">
        <v>72</v>
      </c>
      <c r="D17" s="1">
        <v>9.71561123809E11</v>
      </c>
      <c r="E17" s="1" t="s">
        <v>73</v>
      </c>
    </row>
    <row r="18">
      <c r="A18" s="1" t="s">
        <v>74</v>
      </c>
      <c r="B18" s="1" t="s">
        <v>75</v>
      </c>
      <c r="C18" s="1" t="s">
        <v>76</v>
      </c>
      <c r="D18" s="1" t="s">
        <v>77</v>
      </c>
      <c r="E18" s="1" t="s">
        <v>78</v>
      </c>
    </row>
    <row r="19">
      <c r="A19" s="1" t="s">
        <v>79</v>
      </c>
      <c r="B19" s="1" t="s">
        <v>62</v>
      </c>
      <c r="C19" s="1" t="s">
        <v>80</v>
      </c>
      <c r="D19" s="2" t="str">
        <f>+1 (618) 303-4365</f>
        <v>#ERROR!</v>
      </c>
      <c r="E19" s="1" t="s">
        <v>81</v>
      </c>
    </row>
    <row r="20">
      <c r="A20" s="1" t="s">
        <v>82</v>
      </c>
      <c r="B20" s="1" t="s">
        <v>83</v>
      </c>
      <c r="C20" s="1" t="s">
        <v>84</v>
      </c>
      <c r="D20" s="2">
        <f>+33298018001</f>
        <v>33298018001</v>
      </c>
      <c r="E20" s="1" t="s">
        <v>85</v>
      </c>
    </row>
    <row r="21">
      <c r="A21" s="1" t="s">
        <v>86</v>
      </c>
      <c r="B21" s="1" t="s">
        <v>87</v>
      </c>
      <c r="C21" s="1" t="s">
        <v>88</v>
      </c>
      <c r="D21" s="1">
        <v>3.4620272448E10</v>
      </c>
      <c r="E21" s="1" t="s">
        <v>89</v>
      </c>
    </row>
    <row r="22">
      <c r="A22" s="1" t="s">
        <v>90</v>
      </c>
      <c r="B22" s="1" t="s">
        <v>44</v>
      </c>
      <c r="C22" s="1" t="s">
        <v>91</v>
      </c>
      <c r="D22" s="1" t="s">
        <v>92</v>
      </c>
      <c r="E22" s="1" t="s">
        <v>93</v>
      </c>
    </row>
    <row r="23">
      <c r="A23" s="1" t="s">
        <v>94</v>
      </c>
      <c r="B23" s="1" t="s">
        <v>95</v>
      </c>
      <c r="C23" s="1" t="s">
        <v>96</v>
      </c>
      <c r="D23" s="2" t="str">
        <f>+33 2 6 19 01 31 72</f>
        <v>#ERROR!</v>
      </c>
      <c r="E23" s="1" t="s">
        <v>97</v>
      </c>
    </row>
    <row r="24">
      <c r="A24" s="1" t="s">
        <v>98</v>
      </c>
      <c r="B24" s="1" t="s">
        <v>44</v>
      </c>
      <c r="C24" s="1" t="s">
        <v>99</v>
      </c>
      <c r="D24" s="2" t="str">
        <f>+33 666595974</f>
        <v>#ERROR!</v>
      </c>
      <c r="E24" s="1" t="s">
        <v>100</v>
      </c>
    </row>
    <row r="25">
      <c r="A25" s="1" t="s">
        <v>101</v>
      </c>
      <c r="B25" s="1" t="s">
        <v>102</v>
      </c>
      <c r="C25" s="1" t="s">
        <v>103</v>
      </c>
      <c r="D25" s="2">
        <f>+354-696-8121</f>
        <v>-8463</v>
      </c>
      <c r="E25" s="1" t="s">
        <v>104</v>
      </c>
    </row>
    <row r="26">
      <c r="A26" s="1" t="s">
        <v>105</v>
      </c>
      <c r="B26" s="1" t="s">
        <v>106</v>
      </c>
      <c r="C26" s="1" t="s">
        <v>107</v>
      </c>
      <c r="D26" s="1" t="s">
        <v>108</v>
      </c>
      <c r="E26" s="1" t="s">
        <v>109</v>
      </c>
    </row>
    <row r="27">
      <c r="A27" s="1" t="s">
        <v>110</v>
      </c>
      <c r="B27" s="1" t="s">
        <v>111</v>
      </c>
      <c r="C27" s="1" t="s">
        <v>112</v>
      </c>
      <c r="D27" s="2" t="str">
        <f>+39 3453283457</f>
        <v>#ERROR!</v>
      </c>
      <c r="E27" s="1" t="s">
        <v>113</v>
      </c>
    </row>
    <row r="28">
      <c r="A28" s="1" t="s">
        <v>114</v>
      </c>
      <c r="B28" s="1" t="s">
        <v>115</v>
      </c>
      <c r="C28" s="1" t="s">
        <v>116</v>
      </c>
      <c r="D28" s="2">
        <f>+33618938079</f>
        <v>33618938079</v>
      </c>
      <c r="E28" s="1" t="s">
        <v>117</v>
      </c>
    </row>
    <row r="29">
      <c r="A29" s="1" t="s">
        <v>118</v>
      </c>
      <c r="B29" s="1" t="s">
        <v>119</v>
      </c>
      <c r="C29" s="1" t="s">
        <v>120</v>
      </c>
      <c r="D29" s="2">
        <f>+12514019812</f>
        <v>12514019812</v>
      </c>
      <c r="E29" s="1" t="s">
        <v>121</v>
      </c>
    </row>
    <row r="30">
      <c r="A30" s="1" t="s">
        <v>122</v>
      </c>
      <c r="B30" s="1" t="s">
        <v>123</v>
      </c>
      <c r="C30" s="1" t="s">
        <v>124</v>
      </c>
      <c r="D30" s="2">
        <f>+971-54-337-3821</f>
        <v>-3241</v>
      </c>
      <c r="E30" s="1" t="s">
        <v>125</v>
      </c>
    </row>
    <row r="31">
      <c r="A31" s="1" t="s">
        <v>126</v>
      </c>
      <c r="B31" s="1" t="s">
        <v>127</v>
      </c>
      <c r="C31" s="1" t="s">
        <v>128</v>
      </c>
      <c r="D31" s="2">
        <f>+15146475486</f>
        <v>15146475486</v>
      </c>
      <c r="E31" s="1" t="s">
        <v>129</v>
      </c>
    </row>
    <row r="32">
      <c r="A32" s="1" t="s">
        <v>130</v>
      </c>
      <c r="B32" s="1" t="s">
        <v>131</v>
      </c>
      <c r="C32" s="1" t="s">
        <v>132</v>
      </c>
      <c r="D32" s="2" t="str">
        <f>+1 438.494.1780</f>
        <v>#ERROR!</v>
      </c>
      <c r="E32" s="1" t="s">
        <v>133</v>
      </c>
    </row>
    <row r="33">
      <c r="A33" s="1" t="s">
        <v>134</v>
      </c>
      <c r="B33" s="1" t="s">
        <v>135</v>
      </c>
      <c r="C33" s="1" t="s">
        <v>136</v>
      </c>
      <c r="D33" s="1" t="s">
        <v>137</v>
      </c>
      <c r="E33" s="1" t="s">
        <v>138</v>
      </c>
    </row>
    <row r="34">
      <c r="A34" s="1" t="s">
        <v>139</v>
      </c>
      <c r="B34" s="1" t="s">
        <v>34</v>
      </c>
      <c r="C34" s="1" t="s">
        <v>140</v>
      </c>
      <c r="D34" s="1" t="s">
        <v>141</v>
      </c>
      <c r="E34" s="1" t="s">
        <v>142</v>
      </c>
    </row>
    <row r="35">
      <c r="A35" s="1" t="s">
        <v>143</v>
      </c>
      <c r="B35" s="1" t="s">
        <v>144</v>
      </c>
      <c r="C35" s="1" t="s">
        <v>145</v>
      </c>
      <c r="D35" s="2">
        <f>+15142225357</f>
        <v>15142225357</v>
      </c>
      <c r="E35" s="1" t="s">
        <v>146</v>
      </c>
    </row>
    <row r="36">
      <c r="A36" s="1" t="s">
        <v>147</v>
      </c>
      <c r="B36" s="1" t="s">
        <v>34</v>
      </c>
      <c r="C36" s="1" t="s">
        <v>148</v>
      </c>
      <c r="D36" s="2" t="str">
        <f>+33 298 498 817</f>
        <v>#ERROR!</v>
      </c>
      <c r="E36" s="1" t="s">
        <v>149</v>
      </c>
    </row>
    <row r="37">
      <c r="A37" s="1" t="s">
        <v>150</v>
      </c>
      <c r="B37" s="1" t="s">
        <v>151</v>
      </c>
      <c r="C37" s="1" t="s">
        <v>152</v>
      </c>
      <c r="D37" s="2" t="str">
        <f>+49-(0)17621619650</f>
        <v>#ERROR!</v>
      </c>
      <c r="E37" s="1" t="s">
        <v>153</v>
      </c>
    </row>
    <row r="38">
      <c r="A38" s="1" t="s">
        <v>154</v>
      </c>
      <c r="B38" s="1" t="s">
        <v>155</v>
      </c>
      <c r="C38" s="1" t="s">
        <v>156</v>
      </c>
      <c r="D38" s="2" t="str">
        <f>+33 (0) 3 74 95 13 50</f>
        <v>#ERROR!</v>
      </c>
      <c r="E38" s="1" t="s">
        <v>157</v>
      </c>
    </row>
    <row r="39">
      <c r="A39" s="1" t="s">
        <v>158</v>
      </c>
      <c r="B39" s="1" t="s">
        <v>159</v>
      </c>
      <c r="C39" s="1" t="s">
        <v>160</v>
      </c>
      <c r="D39" s="2" t="str">
        <f>+1(514)7720872</f>
        <v>#ERROR!</v>
      </c>
      <c r="E39" s="1" t="s">
        <v>161</v>
      </c>
    </row>
    <row r="40">
      <c r="A40" s="1" t="s">
        <v>162</v>
      </c>
      <c r="B40" s="1" t="s">
        <v>163</v>
      </c>
      <c r="C40" s="1" t="s">
        <v>164</v>
      </c>
      <c r="D40" s="2">
        <f>+32497689099</f>
        <v>32497689099</v>
      </c>
      <c r="E40" s="1" t="s">
        <v>165</v>
      </c>
    </row>
    <row r="41">
      <c r="A41" s="1" t="s">
        <v>166</v>
      </c>
      <c r="B41" s="1" t="s">
        <v>167</v>
      </c>
      <c r="C41" s="1" t="s">
        <v>168</v>
      </c>
      <c r="D41" s="1" t="s">
        <v>169</v>
      </c>
      <c r="E41" s="1" t="s">
        <v>170</v>
      </c>
    </row>
    <row r="42">
      <c r="A42" s="1" t="s">
        <v>171</v>
      </c>
      <c r="B42" s="1" t="s">
        <v>172</v>
      </c>
      <c r="C42" s="1" t="s">
        <v>173</v>
      </c>
      <c r="D42" s="2">
        <f>+33617960683</f>
        <v>33617960683</v>
      </c>
      <c r="E42" s="1" t="s">
        <v>174</v>
      </c>
    </row>
    <row r="43">
      <c r="A43" s="1" t="s">
        <v>175</v>
      </c>
      <c r="B43" s="1" t="s">
        <v>44</v>
      </c>
      <c r="C43" s="1" t="s">
        <v>176</v>
      </c>
      <c r="D43" s="1" t="s">
        <v>169</v>
      </c>
      <c r="E43" s="1" t="s">
        <v>177</v>
      </c>
    </row>
    <row r="44">
      <c r="A44" s="1" t="s">
        <v>178</v>
      </c>
      <c r="B44" s="1" t="s">
        <v>44</v>
      </c>
      <c r="C44" s="1" t="s">
        <v>179</v>
      </c>
      <c r="D44" s="2" t="str">
        <f>+33 1 60 06 61 04</f>
        <v>#ERROR!</v>
      </c>
      <c r="E44" s="1" t="s">
        <v>180</v>
      </c>
    </row>
    <row r="45">
      <c r="A45" s="1" t="s">
        <v>181</v>
      </c>
      <c r="B45" s="1" t="s">
        <v>44</v>
      </c>
      <c r="C45" s="1" t="s">
        <v>182</v>
      </c>
      <c r="D45" s="2" t="str">
        <f>+33 673534689</f>
        <v>#ERROR!</v>
      </c>
      <c r="E45" s="1" t="s">
        <v>183</v>
      </c>
    </row>
    <row r="46">
      <c r="A46" s="1" t="s">
        <v>184</v>
      </c>
      <c r="B46" s="1" t="s">
        <v>185</v>
      </c>
      <c r="C46" s="1" t="s">
        <v>186</v>
      </c>
      <c r="D46" s="1" t="s">
        <v>187</v>
      </c>
      <c r="E46" s="1" t="s">
        <v>188</v>
      </c>
    </row>
    <row r="47">
      <c r="A47" s="1" t="s">
        <v>189</v>
      </c>
      <c r="B47" s="1" t="s">
        <v>190</v>
      </c>
      <c r="C47" s="1" t="s">
        <v>191</v>
      </c>
      <c r="D47" s="1" t="s">
        <v>169</v>
      </c>
      <c r="E47" s="1" t="s">
        <v>192</v>
      </c>
    </row>
    <row r="48">
      <c r="A48" s="1" t="s">
        <v>193</v>
      </c>
      <c r="B48" s="1" t="s">
        <v>194</v>
      </c>
      <c r="C48" s="1" t="s">
        <v>195</v>
      </c>
      <c r="D48" s="2" t="str">
        <f>+33 615824239</f>
        <v>#ERROR!</v>
      </c>
      <c r="E48" s="1" t="s">
        <v>196</v>
      </c>
    </row>
    <row r="49">
      <c r="A49" s="1" t="s">
        <v>197</v>
      </c>
      <c r="B49" s="1" t="s">
        <v>198</v>
      </c>
      <c r="C49" s="1" t="s">
        <v>199</v>
      </c>
      <c r="D49" s="1" t="s">
        <v>169</v>
      </c>
      <c r="E49" s="1" t="s">
        <v>200</v>
      </c>
    </row>
    <row r="50">
      <c r="A50" s="1" t="s">
        <v>201</v>
      </c>
      <c r="B50" s="1" t="s">
        <v>202</v>
      </c>
      <c r="C50" s="1" t="s">
        <v>203</v>
      </c>
      <c r="D50" s="1" t="s">
        <v>204</v>
      </c>
      <c r="E50" s="1" t="s">
        <v>205</v>
      </c>
    </row>
    <row r="51">
      <c r="A51" s="1" t="s">
        <v>206</v>
      </c>
      <c r="B51" s="1" t="s">
        <v>9</v>
      </c>
      <c r="C51" s="1" t="s">
        <v>207</v>
      </c>
      <c r="D51" s="2" t="str">
        <f>+33 601 745 185</f>
        <v>#ERROR!</v>
      </c>
      <c r="E51" s="1" t="s">
        <v>208</v>
      </c>
    </row>
    <row r="52">
      <c r="A52" s="1" t="s">
        <v>209</v>
      </c>
      <c r="B52" s="1" t="s">
        <v>119</v>
      </c>
      <c r="C52" s="1" t="s">
        <v>210</v>
      </c>
      <c r="D52" s="2" t="str">
        <f>+33 695017069</f>
        <v>#ERROR!</v>
      </c>
      <c r="E52" s="1" t="s">
        <v>211</v>
      </c>
    </row>
    <row r="53">
      <c r="A53" s="1" t="s">
        <v>212</v>
      </c>
      <c r="B53" s="1" t="s">
        <v>202</v>
      </c>
      <c r="C53" s="1" t="s">
        <v>213</v>
      </c>
      <c r="D53" s="2" t="str">
        <f>+ 32 2 6505905</f>
        <v>#ERROR!</v>
      </c>
      <c r="E53" s="1" t="s">
        <v>214</v>
      </c>
    </row>
    <row r="54">
      <c r="A54" s="1" t="s">
        <v>215</v>
      </c>
      <c r="B54" s="1" t="s">
        <v>48</v>
      </c>
      <c r="C54" s="1" t="s">
        <v>216</v>
      </c>
      <c r="D54" s="1" t="s">
        <v>169</v>
      </c>
      <c r="E54" s="1" t="s">
        <v>217</v>
      </c>
    </row>
    <row r="55">
      <c r="A55" s="1" t="s">
        <v>218</v>
      </c>
      <c r="B55" s="1" t="s">
        <v>219</v>
      </c>
      <c r="C55" s="1" t="s">
        <v>220</v>
      </c>
      <c r="D55" s="2" t="str">
        <f>+33 672628442</f>
        <v>#ERROR!</v>
      </c>
      <c r="E55" s="1" t="s">
        <v>221</v>
      </c>
    </row>
    <row r="56">
      <c r="A56" s="1" t="s">
        <v>222</v>
      </c>
      <c r="B56" s="1" t="s">
        <v>223</v>
      </c>
      <c r="C56" s="1" t="s">
        <v>224</v>
      </c>
      <c r="D56" s="1" t="s">
        <v>169</v>
      </c>
      <c r="E56" s="1" t="s">
        <v>225</v>
      </c>
    </row>
    <row r="57">
      <c r="A57" s="1" t="s">
        <v>226</v>
      </c>
      <c r="B57" s="1" t="s">
        <v>227</v>
      </c>
      <c r="C57" s="1" t="s">
        <v>228</v>
      </c>
      <c r="D57" s="1" t="s">
        <v>169</v>
      </c>
      <c r="E57" s="1" t="s">
        <v>229</v>
      </c>
    </row>
    <row r="58">
      <c r="A58" s="1" t="s">
        <v>230</v>
      </c>
      <c r="B58" s="1" t="s">
        <v>231</v>
      </c>
      <c r="C58" s="1" t="s">
        <v>232</v>
      </c>
      <c r="D58" s="1" t="s">
        <v>169</v>
      </c>
      <c r="E58" s="1" t="s">
        <v>233</v>
      </c>
    </row>
    <row r="59">
      <c r="A59" s="1" t="s">
        <v>234</v>
      </c>
      <c r="B59" s="1" t="s">
        <v>235</v>
      </c>
      <c r="C59" s="1" t="s">
        <v>236</v>
      </c>
      <c r="D59" s="1" t="s">
        <v>169</v>
      </c>
      <c r="E59" s="1" t="s">
        <v>237</v>
      </c>
    </row>
    <row r="60">
      <c r="A60" s="1" t="s">
        <v>238</v>
      </c>
      <c r="B60" s="1" t="s">
        <v>9</v>
      </c>
      <c r="C60" s="1" t="s">
        <v>239</v>
      </c>
      <c r="D60" s="1" t="s">
        <v>169</v>
      </c>
      <c r="E60" s="1" t="s">
        <v>240</v>
      </c>
    </row>
    <row r="61">
      <c r="A61" s="1" t="s">
        <v>241</v>
      </c>
      <c r="B61" s="1" t="s">
        <v>242</v>
      </c>
      <c r="C61" s="1" t="s">
        <v>243</v>
      </c>
      <c r="D61" s="1" t="s">
        <v>169</v>
      </c>
      <c r="E61" s="1" t="s">
        <v>244</v>
      </c>
    </row>
    <row r="62">
      <c r="A62" s="1" t="s">
        <v>245</v>
      </c>
      <c r="B62" s="1" t="s">
        <v>246</v>
      </c>
      <c r="C62" s="1" t="s">
        <v>247</v>
      </c>
      <c r="D62" s="1" t="s">
        <v>169</v>
      </c>
      <c r="E62" s="1" t="s">
        <v>248</v>
      </c>
    </row>
    <row r="63">
      <c r="A63" s="1" t="s">
        <v>249</v>
      </c>
      <c r="B63" s="1" t="s">
        <v>250</v>
      </c>
      <c r="C63" s="1" t="s">
        <v>251</v>
      </c>
      <c r="D63" s="1" t="s">
        <v>169</v>
      </c>
      <c r="E63" s="1" t="s">
        <v>252</v>
      </c>
    </row>
    <row r="64">
      <c r="A64" s="1" t="s">
        <v>253</v>
      </c>
      <c r="B64" s="1" t="s">
        <v>254</v>
      </c>
      <c r="C64" s="1" t="s">
        <v>255</v>
      </c>
      <c r="D64" s="1" t="s">
        <v>169</v>
      </c>
      <c r="E64" s="1" t="s">
        <v>256</v>
      </c>
    </row>
    <row r="65">
      <c r="A65" s="1" t="s">
        <v>257</v>
      </c>
      <c r="B65" s="1" t="s">
        <v>258</v>
      </c>
      <c r="C65" s="1" t="s">
        <v>259</v>
      </c>
      <c r="D65" s="1" t="s">
        <v>169</v>
      </c>
      <c r="E65" s="1" t="s">
        <v>260</v>
      </c>
    </row>
    <row r="66">
      <c r="A66" s="1" t="s">
        <v>261</v>
      </c>
      <c r="B66" s="1" t="s">
        <v>262</v>
      </c>
      <c r="C66" s="1" t="s">
        <v>263</v>
      </c>
      <c r="D66" s="1" t="s">
        <v>169</v>
      </c>
      <c r="E66" s="1" t="s">
        <v>264</v>
      </c>
    </row>
    <row r="67">
      <c r="A67" s="1" t="s">
        <v>265</v>
      </c>
      <c r="B67" s="1" t="s">
        <v>266</v>
      </c>
      <c r="C67" s="1" t="s">
        <v>267</v>
      </c>
      <c r="D67" s="1" t="s">
        <v>169</v>
      </c>
      <c r="E67" s="1" t="s">
        <v>268</v>
      </c>
    </row>
    <row r="68">
      <c r="A68" s="1" t="s">
        <v>269</v>
      </c>
      <c r="B68" s="1" t="s">
        <v>270</v>
      </c>
      <c r="C68" s="1" t="s">
        <v>271</v>
      </c>
      <c r="D68" s="1" t="s">
        <v>169</v>
      </c>
      <c r="E68" s="1" t="s">
        <v>272</v>
      </c>
    </row>
    <row r="69">
      <c r="A69" s="1" t="s">
        <v>273</v>
      </c>
      <c r="B69" s="1" t="s">
        <v>18</v>
      </c>
      <c r="C69" s="1" t="s">
        <v>274</v>
      </c>
      <c r="D69" s="2">
        <f>+225-544019090</f>
        <v>-544018865</v>
      </c>
      <c r="E69" s="1" t="s">
        <v>275</v>
      </c>
    </row>
    <row r="70">
      <c r="A70" s="1" t="s">
        <v>276</v>
      </c>
      <c r="B70" s="1" t="s">
        <v>277</v>
      </c>
      <c r="C70" s="1" t="s">
        <v>278</v>
      </c>
      <c r="D70" s="1" t="s">
        <v>169</v>
      </c>
      <c r="E70" s="1" t="s">
        <v>279</v>
      </c>
    </row>
    <row r="71">
      <c r="A71" s="1" t="s">
        <v>280</v>
      </c>
      <c r="B71" s="1" t="s">
        <v>281</v>
      </c>
      <c r="C71" s="1" t="s">
        <v>282</v>
      </c>
      <c r="D71" s="1" t="s">
        <v>169</v>
      </c>
      <c r="E71" s="1" t="s">
        <v>283</v>
      </c>
    </row>
    <row r="72">
      <c r="A72" s="1" t="s">
        <v>284</v>
      </c>
      <c r="B72" s="1" t="s">
        <v>285</v>
      </c>
      <c r="C72" s="1" t="s">
        <v>286</v>
      </c>
      <c r="D72" s="1" t="s">
        <v>169</v>
      </c>
      <c r="E72" s="1" t="s">
        <v>287</v>
      </c>
    </row>
    <row r="73">
      <c r="A73" s="1" t="s">
        <v>288</v>
      </c>
      <c r="B73" s="1" t="s">
        <v>289</v>
      </c>
      <c r="C73" s="1" t="s">
        <v>290</v>
      </c>
      <c r="D73" s="1" t="s">
        <v>169</v>
      </c>
      <c r="E73" s="1" t="s">
        <v>291</v>
      </c>
    </row>
    <row r="74">
      <c r="A74" s="1" t="s">
        <v>292</v>
      </c>
      <c r="B74" s="1" t="s">
        <v>293</v>
      </c>
      <c r="C74" s="1" t="s">
        <v>294</v>
      </c>
      <c r="D74" s="1" t="s">
        <v>169</v>
      </c>
      <c r="E74" s="1" t="s">
        <v>295</v>
      </c>
    </row>
    <row r="75">
      <c r="A75" s="1" t="s">
        <v>296</v>
      </c>
      <c r="B75" s="1" t="s">
        <v>297</v>
      </c>
      <c r="C75" s="1" t="s">
        <v>298</v>
      </c>
      <c r="D75" s="1" t="s">
        <v>299</v>
      </c>
      <c r="E75" s="1" t="s">
        <v>300</v>
      </c>
    </row>
    <row r="76">
      <c r="A76" s="1" t="s">
        <v>301</v>
      </c>
      <c r="B76" s="1" t="s">
        <v>302</v>
      </c>
      <c r="C76" s="1" t="s">
        <v>303</v>
      </c>
      <c r="D76" s="2">
        <f>+32492964171</f>
        <v>32492964171</v>
      </c>
      <c r="E76" s="1" t="s">
        <v>304</v>
      </c>
    </row>
    <row r="77">
      <c r="A77" s="1" t="s">
        <v>305</v>
      </c>
      <c r="B77" s="1" t="s">
        <v>202</v>
      </c>
      <c r="C77" s="1" t="s">
        <v>306</v>
      </c>
      <c r="D77" s="1" t="s">
        <v>307</v>
      </c>
      <c r="E77" s="1" t="s">
        <v>308</v>
      </c>
    </row>
    <row r="78">
      <c r="A78" s="1" t="s">
        <v>158</v>
      </c>
      <c r="B78" s="1" t="s">
        <v>159</v>
      </c>
      <c r="C78" s="1" t="s">
        <v>160</v>
      </c>
      <c r="D78" s="2" t="str">
        <f>+1(514)7720872</f>
        <v>#ERROR!</v>
      </c>
      <c r="E78" s="1" t="s">
        <v>309</v>
      </c>
    </row>
    <row r="79">
      <c r="A79" s="1" t="s">
        <v>310</v>
      </c>
      <c r="B79" s="1" t="s">
        <v>62</v>
      </c>
      <c r="C79" s="1" t="s">
        <v>311</v>
      </c>
      <c r="D79" s="1">
        <v>3.3624394075E10</v>
      </c>
      <c r="E79" s="1" t="s">
        <v>312</v>
      </c>
    </row>
    <row r="80">
      <c r="A80" s="1" t="s">
        <v>313</v>
      </c>
      <c r="B80" s="1" t="s">
        <v>314</v>
      </c>
      <c r="C80" s="1" t="s">
        <v>315</v>
      </c>
      <c r="D80" s="1" t="s">
        <v>316</v>
      </c>
      <c r="E80" s="1" t="s">
        <v>317</v>
      </c>
    </row>
    <row r="81">
      <c r="A81" s="1" t="s">
        <v>318</v>
      </c>
      <c r="B81" s="1" t="s">
        <v>75</v>
      </c>
      <c r="C81" s="1" t="s">
        <v>319</v>
      </c>
      <c r="D81" s="1" t="s">
        <v>320</v>
      </c>
      <c r="E81" s="1" t="s">
        <v>321</v>
      </c>
    </row>
    <row r="82">
      <c r="A82" s="1" t="s">
        <v>322</v>
      </c>
      <c r="B82" s="1" t="s">
        <v>34</v>
      </c>
      <c r="C82" s="1" t="s">
        <v>323</v>
      </c>
      <c r="D82" s="1" t="s">
        <v>324</v>
      </c>
      <c r="E82" s="1" t="s">
        <v>325</v>
      </c>
    </row>
    <row r="83">
      <c r="A83" s="1" t="s">
        <v>326</v>
      </c>
      <c r="B83" s="1" t="s">
        <v>327</v>
      </c>
      <c r="C83" s="1" t="s">
        <v>328</v>
      </c>
      <c r="D83" s="1" t="s">
        <v>329</v>
      </c>
      <c r="E83" s="1" t="s">
        <v>330</v>
      </c>
    </row>
    <row r="84">
      <c r="A84" s="1" t="s">
        <v>331</v>
      </c>
      <c r="B84" s="1" t="s">
        <v>194</v>
      </c>
      <c r="C84" s="1" t="s">
        <v>332</v>
      </c>
      <c r="D84" s="2" t="str">
        <f>+33(0)622-263752</f>
        <v>#ERROR!</v>
      </c>
      <c r="E84" s="1" t="s">
        <v>333</v>
      </c>
    </row>
    <row r="85">
      <c r="A85" s="1" t="s">
        <v>334</v>
      </c>
      <c r="B85" s="1" t="s">
        <v>144</v>
      </c>
      <c r="C85" s="1" t="s">
        <v>145</v>
      </c>
      <c r="D85" s="2" t="str">
        <f>+514 222 5357</f>
        <v>#ERROR!</v>
      </c>
      <c r="E85" s="1" t="s">
        <v>335</v>
      </c>
    </row>
    <row r="86">
      <c r="A86" s="1" t="s">
        <v>118</v>
      </c>
      <c r="B86" s="1" t="s">
        <v>119</v>
      </c>
      <c r="C86" s="1" t="s">
        <v>120</v>
      </c>
      <c r="D86" s="2">
        <f>+12514019812</f>
        <v>12514019812</v>
      </c>
      <c r="E86" s="1" t="s">
        <v>336</v>
      </c>
    </row>
    <row r="87">
      <c r="A87" s="1" t="s">
        <v>337</v>
      </c>
      <c r="B87" s="1" t="s">
        <v>185</v>
      </c>
      <c r="C87" s="1" t="s">
        <v>338</v>
      </c>
      <c r="D87" s="1" t="s">
        <v>339</v>
      </c>
      <c r="E87" s="1" t="s">
        <v>340</v>
      </c>
    </row>
    <row r="88">
      <c r="A88" s="1" t="s">
        <v>341</v>
      </c>
      <c r="B88" s="1" t="s">
        <v>342</v>
      </c>
      <c r="C88" s="1" t="s">
        <v>343</v>
      </c>
      <c r="D88" s="2">
        <f>+33787406377</f>
        <v>33787406377</v>
      </c>
      <c r="E88" s="1" t="s">
        <v>344</v>
      </c>
    </row>
    <row r="89">
      <c r="A89" s="1" t="s">
        <v>345</v>
      </c>
      <c r="B89" s="1" t="s">
        <v>346</v>
      </c>
      <c r="C89" s="1" t="s">
        <v>347</v>
      </c>
      <c r="D89" s="2">
        <f>+33674018924</f>
        <v>33674018924</v>
      </c>
      <c r="E89" s="1" t="s">
        <v>348</v>
      </c>
    </row>
    <row r="90">
      <c r="A90" s="1" t="s">
        <v>349</v>
      </c>
      <c r="B90" s="1" t="s">
        <v>44</v>
      </c>
      <c r="C90" s="1" t="s">
        <v>350</v>
      </c>
      <c r="D90" s="2" t="str">
        <f>+1 646-369-9361</f>
        <v>#ERROR!</v>
      </c>
      <c r="E90" s="1" t="s">
        <v>351</v>
      </c>
    </row>
    <row r="91">
      <c r="A91" s="1" t="s">
        <v>352</v>
      </c>
      <c r="B91" s="1" t="s">
        <v>353</v>
      </c>
      <c r="C91" s="1" t="s">
        <v>354</v>
      </c>
      <c r="D91" s="2" t="str">
        <f>+49 171 2619 111</f>
        <v>#ERROR!</v>
      </c>
      <c r="E91" s="1" t="s">
        <v>355</v>
      </c>
    </row>
    <row r="92">
      <c r="A92" s="1" t="s">
        <v>356</v>
      </c>
      <c r="B92" s="1" t="s">
        <v>357</v>
      </c>
      <c r="C92" s="1" t="s">
        <v>358</v>
      </c>
      <c r="D92" s="1" t="s">
        <v>359</v>
      </c>
      <c r="E92" s="1" t="s">
        <v>360</v>
      </c>
    </row>
    <row r="93">
      <c r="A93" s="1" t="s">
        <v>361</v>
      </c>
      <c r="B93" s="1" t="s">
        <v>185</v>
      </c>
      <c r="C93" s="1" t="s">
        <v>362</v>
      </c>
      <c r="D93" s="2" t="str">
        <f>+33 665581433</f>
        <v>#ERROR!</v>
      </c>
      <c r="E93" s="1" t="s">
        <v>363</v>
      </c>
    </row>
    <row r="94">
      <c r="A94" s="1" t="s">
        <v>364</v>
      </c>
      <c r="B94" s="1" t="s">
        <v>185</v>
      </c>
      <c r="C94" s="1" t="s">
        <v>365</v>
      </c>
      <c r="D94" s="2">
        <f>+32486293010</f>
        <v>32486293010</v>
      </c>
      <c r="E94" s="1" t="s">
        <v>366</v>
      </c>
    </row>
    <row r="95">
      <c r="A95" s="1" t="s">
        <v>367</v>
      </c>
      <c r="B95" s="1" t="s">
        <v>368</v>
      </c>
      <c r="C95" s="1" t="s">
        <v>369</v>
      </c>
      <c r="D95" s="2" t="str">
        <f>+33 6 86 11 75 23</f>
        <v>#ERROR!</v>
      </c>
      <c r="E95" s="1" t="s">
        <v>370</v>
      </c>
    </row>
    <row r="96">
      <c r="A96" s="1" t="s">
        <v>371</v>
      </c>
      <c r="B96" s="1" t="s">
        <v>372</v>
      </c>
      <c r="C96" s="1" t="s">
        <v>373</v>
      </c>
      <c r="D96" s="2" t="str">
        <f>+33 6 73 20 84 09</f>
        <v>#ERROR!</v>
      </c>
      <c r="E96" s="1" t="s">
        <v>374</v>
      </c>
    </row>
    <row r="97">
      <c r="A97" s="1" t="s">
        <v>375</v>
      </c>
      <c r="B97" s="1" t="s">
        <v>376</v>
      </c>
      <c r="C97" s="1" t="s">
        <v>377</v>
      </c>
      <c r="D97" s="1" t="s">
        <v>378</v>
      </c>
      <c r="E97" s="1" t="s">
        <v>379</v>
      </c>
    </row>
    <row r="98">
      <c r="A98" s="1" t="s">
        <v>380</v>
      </c>
      <c r="B98" s="1" t="s">
        <v>202</v>
      </c>
      <c r="C98" s="1" t="s">
        <v>381</v>
      </c>
      <c r="D98" s="2" t="str">
        <f>+33 (0)6 16 22 32 10</f>
        <v>#ERROR!</v>
      </c>
      <c r="E98" s="1" t="s">
        <v>382</v>
      </c>
    </row>
    <row r="99">
      <c r="A99" s="1" t="s">
        <v>383</v>
      </c>
      <c r="B99" s="1" t="s">
        <v>30</v>
      </c>
      <c r="C99" s="1" t="s">
        <v>384</v>
      </c>
      <c r="D99" s="1" t="s">
        <v>385</v>
      </c>
      <c r="E99" s="1" t="s">
        <v>386</v>
      </c>
    </row>
    <row r="100">
      <c r="A100" s="1" t="s">
        <v>387</v>
      </c>
      <c r="B100" s="1" t="s">
        <v>71</v>
      </c>
      <c r="C100" s="1" t="s">
        <v>388</v>
      </c>
      <c r="D100" s="1" t="s">
        <v>389</v>
      </c>
      <c r="E100" s="1" t="s">
        <v>390</v>
      </c>
    </row>
    <row r="101">
      <c r="A101" s="1" t="s">
        <v>391</v>
      </c>
      <c r="B101" s="1" t="s">
        <v>392</v>
      </c>
      <c r="C101" s="1" t="s">
        <v>393</v>
      </c>
      <c r="D101" s="2" t="str">
        <f>+33 632 39 85 24</f>
        <v>#ERROR!</v>
      </c>
      <c r="E101" s="1" t="s">
        <v>394</v>
      </c>
    </row>
    <row r="102">
      <c r="A102" s="1" t="s">
        <v>395</v>
      </c>
      <c r="B102" s="1" t="s">
        <v>396</v>
      </c>
      <c r="C102" s="1" t="s">
        <v>397</v>
      </c>
      <c r="D102" s="2">
        <f>+4962214342179</f>
        <v>4962214342179</v>
      </c>
      <c r="E102" s="1" t="s">
        <v>398</v>
      </c>
    </row>
    <row r="103">
      <c r="A103" s="1" t="s">
        <v>399</v>
      </c>
      <c r="B103" s="1" t="s">
        <v>34</v>
      </c>
      <c r="C103" s="1" t="s">
        <v>400</v>
      </c>
      <c r="D103" s="2" t="str">
        <f>+44 191 3342476</f>
        <v>#ERROR!</v>
      </c>
      <c r="E103" s="1" t="s">
        <v>401</v>
      </c>
    </row>
    <row r="104">
      <c r="A104" s="1" t="s">
        <v>402</v>
      </c>
      <c r="B104" s="1" t="s">
        <v>403</v>
      </c>
      <c r="C104" s="1" t="s">
        <v>84</v>
      </c>
      <c r="D104" s="2" t="str">
        <f>+33(0)298018001/0684770379</f>
        <v>#ERROR!</v>
      </c>
      <c r="E104" s="1" t="s">
        <v>404</v>
      </c>
    </row>
    <row r="105">
      <c r="A105" s="1" t="s">
        <v>346</v>
      </c>
      <c r="B105" s="1" t="s">
        <v>405</v>
      </c>
      <c r="C105" s="1" t="s">
        <v>406</v>
      </c>
      <c r="D105" s="2" t="str">
        <f>+33 6 74 01 89 24</f>
        <v>#ERROR!</v>
      </c>
      <c r="E105" s="1" t="s">
        <v>407</v>
      </c>
    </row>
    <row r="106">
      <c r="A106" s="1" t="s">
        <v>408</v>
      </c>
      <c r="B106" s="1" t="s">
        <v>409</v>
      </c>
      <c r="C106" s="1" t="s">
        <v>410</v>
      </c>
      <c r="D106" s="2" t="str">
        <f>+33 6 18 36 22 37</f>
        <v>#ERROR!</v>
      </c>
      <c r="E106" s="1" t="s">
        <v>411</v>
      </c>
    </row>
    <row r="107">
      <c r="A107" s="1" t="s">
        <v>412</v>
      </c>
      <c r="B107" s="1" t="s">
        <v>413</v>
      </c>
      <c r="C107" s="1" t="s">
        <v>414</v>
      </c>
      <c r="D107" s="1" t="s">
        <v>415</v>
      </c>
      <c r="E107" s="1" t="s">
        <v>416</v>
      </c>
    </row>
    <row r="108">
      <c r="A108" s="1" t="s">
        <v>417</v>
      </c>
      <c r="B108" s="1" t="s">
        <v>376</v>
      </c>
      <c r="C108" s="1" t="s">
        <v>418</v>
      </c>
      <c r="D108" s="1">
        <v>6.80046262E8</v>
      </c>
      <c r="E108" s="1" t="s">
        <v>419</v>
      </c>
    </row>
    <row r="109">
      <c r="A109" s="1" t="s">
        <v>420</v>
      </c>
      <c r="B109" s="1" t="s">
        <v>34</v>
      </c>
      <c r="C109" s="1" t="s">
        <v>421</v>
      </c>
      <c r="D109" s="1" t="s">
        <v>169</v>
      </c>
      <c r="E109" s="1" t="s">
        <v>422</v>
      </c>
    </row>
    <row r="110">
      <c r="A110" s="1" t="s">
        <v>197</v>
      </c>
      <c r="B110" s="1" t="s">
        <v>423</v>
      </c>
      <c r="C110" s="1" t="s">
        <v>424</v>
      </c>
      <c r="D110" s="1" t="s">
        <v>169</v>
      </c>
      <c r="E110" s="1" t="s">
        <v>425</v>
      </c>
    </row>
    <row r="111">
      <c r="A111" s="1" t="s">
        <v>426</v>
      </c>
      <c r="B111" s="1" t="s">
        <v>427</v>
      </c>
      <c r="C111" s="1" t="s">
        <v>428</v>
      </c>
      <c r="D111" s="1" t="s">
        <v>169</v>
      </c>
      <c r="E111" s="1" t="s">
        <v>429</v>
      </c>
    </row>
    <row r="112">
      <c r="A112" s="1" t="s">
        <v>430</v>
      </c>
      <c r="B112" s="1" t="s">
        <v>431</v>
      </c>
      <c r="C112" s="1" t="s">
        <v>432</v>
      </c>
      <c r="D112" s="1" t="s">
        <v>433</v>
      </c>
      <c r="E112" s="1" t="s">
        <v>434</v>
      </c>
    </row>
    <row r="113">
      <c r="A113" s="1" t="s">
        <v>435</v>
      </c>
      <c r="B113" s="1" t="s">
        <v>62</v>
      </c>
      <c r="C113" s="1" t="s">
        <v>436</v>
      </c>
      <c r="D113" s="1" t="s">
        <v>169</v>
      </c>
      <c r="E113" s="1" t="s">
        <v>437</v>
      </c>
    </row>
    <row r="114">
      <c r="A114" s="1" t="s">
        <v>438</v>
      </c>
      <c r="B114" s="1" t="s">
        <v>439</v>
      </c>
      <c r="C114" s="1" t="s">
        <v>440</v>
      </c>
      <c r="D114" s="2" t="str">
        <f>+31 0 62 880 2494</f>
        <v>#ERROR!</v>
      </c>
      <c r="E114" s="1" t="s">
        <v>441</v>
      </c>
    </row>
    <row r="115">
      <c r="A115" s="1" t="s">
        <v>442</v>
      </c>
      <c r="B115" s="1" t="s">
        <v>443</v>
      </c>
      <c r="C115" s="1" t="s">
        <v>444</v>
      </c>
      <c r="D115" s="1" t="s">
        <v>169</v>
      </c>
      <c r="E115" s="1" t="s">
        <v>445</v>
      </c>
    </row>
    <row r="116">
      <c r="A116" s="1" t="s">
        <v>446</v>
      </c>
      <c r="B116" s="1" t="s">
        <v>392</v>
      </c>
      <c r="C116" s="1" t="s">
        <v>447</v>
      </c>
      <c r="D116" s="1" t="s">
        <v>169</v>
      </c>
      <c r="E116" s="1" t="s">
        <v>448</v>
      </c>
    </row>
    <row r="117">
      <c r="A117" s="1" t="s">
        <v>449</v>
      </c>
      <c r="B117" s="1" t="s">
        <v>34</v>
      </c>
      <c r="C117" s="1" t="s">
        <v>450</v>
      </c>
      <c r="D117" s="1" t="s">
        <v>169</v>
      </c>
      <c r="E117" s="1" t="s">
        <v>451</v>
      </c>
    </row>
    <row r="118">
      <c r="A118" s="1" t="s">
        <v>452</v>
      </c>
      <c r="B118" s="1" t="s">
        <v>453</v>
      </c>
      <c r="C118" s="1" t="s">
        <v>454</v>
      </c>
      <c r="D118" s="1">
        <v>3.347218623E10</v>
      </c>
      <c r="E118" s="1" t="s">
        <v>455</v>
      </c>
    </row>
    <row r="119">
      <c r="A119" s="1" t="s">
        <v>456</v>
      </c>
      <c r="B119" s="1" t="s">
        <v>44</v>
      </c>
      <c r="C119" s="1" t="s">
        <v>457</v>
      </c>
      <c r="D119" s="2" t="str">
        <f>+33 442938264</f>
        <v>#ERROR!</v>
      </c>
      <c r="E119" s="1" t="s">
        <v>458</v>
      </c>
    </row>
    <row r="120">
      <c r="A120" s="1" t="s">
        <v>459</v>
      </c>
      <c r="B120" s="1" t="s">
        <v>460</v>
      </c>
      <c r="C120" s="1" t="s">
        <v>461</v>
      </c>
      <c r="D120" s="2">
        <f>+33611264518</f>
        <v>33611264518</v>
      </c>
      <c r="E120" s="1" t="s">
        <v>462</v>
      </c>
    </row>
    <row r="121">
      <c r="A121" s="1" t="s">
        <v>463</v>
      </c>
      <c r="B121" s="1" t="s">
        <v>464</v>
      </c>
      <c r="C121" s="1" t="s">
        <v>465</v>
      </c>
      <c r="D121" s="2">
        <f>+390902213506</f>
        <v>390902213506</v>
      </c>
      <c r="E121" s="1" t="s">
        <v>466</v>
      </c>
    </row>
    <row r="122">
      <c r="A122" s="1" t="s">
        <v>467</v>
      </c>
      <c r="B122" s="1" t="s">
        <v>372</v>
      </c>
      <c r="C122" s="1" t="s">
        <v>468</v>
      </c>
      <c r="D122" s="2" t="str">
        <f>+32 477397386</f>
        <v>#ERROR!</v>
      </c>
      <c r="E122" s="1" t="s">
        <v>469</v>
      </c>
    </row>
    <row r="123">
      <c r="A123" s="1" t="s">
        <v>470</v>
      </c>
      <c r="B123" s="1" t="s">
        <v>471</v>
      </c>
      <c r="C123" s="1" t="s">
        <v>472</v>
      </c>
      <c r="D123" s="2" t="str">
        <f>+34 666 71 28 12</f>
        <v>#ERROR!</v>
      </c>
      <c r="E123" s="1" t="s">
        <v>473</v>
      </c>
    </row>
    <row r="124">
      <c r="A124" s="1" t="s">
        <v>474</v>
      </c>
      <c r="B124" s="1" t="s">
        <v>106</v>
      </c>
      <c r="C124" s="1" t="s">
        <v>475</v>
      </c>
      <c r="D124" s="2" t="str">
        <f>+ 33 6 68 12 66 06</f>
        <v>#ERROR!</v>
      </c>
      <c r="E124" s="1" t="s">
        <v>476</v>
      </c>
    </row>
    <row r="125">
      <c r="A125" s="1" t="s">
        <v>477</v>
      </c>
      <c r="B125" s="1" t="s">
        <v>262</v>
      </c>
      <c r="C125" s="1" t="s">
        <v>478</v>
      </c>
      <c r="D125" s="2" t="str">
        <f>+33 6 30 48 18 77</f>
        <v>#ERROR!</v>
      </c>
      <c r="E125" s="1" t="s">
        <v>479</v>
      </c>
    </row>
    <row r="126">
      <c r="A126" s="1" t="s">
        <v>480</v>
      </c>
      <c r="B126" s="1" t="s">
        <v>481</v>
      </c>
      <c r="C126" s="1" t="s">
        <v>482</v>
      </c>
      <c r="D126" s="2" t="str">
        <f>+33 6 42 33 69 33</f>
        <v>#ERROR!</v>
      </c>
      <c r="E126" s="1" t="s">
        <v>483</v>
      </c>
    </row>
    <row r="127">
      <c r="A127" s="1" t="s">
        <v>357</v>
      </c>
      <c r="B127" s="1" t="s">
        <v>18</v>
      </c>
      <c r="C127" s="1" t="s">
        <v>484</v>
      </c>
      <c r="D127" s="2" t="str">
        <f>+33  6 33 31 74 64</f>
        <v>#ERROR!</v>
      </c>
      <c r="E127" s="1" t="s">
        <v>485</v>
      </c>
    </row>
    <row r="128">
      <c r="A128" s="1" t="s">
        <v>486</v>
      </c>
      <c r="B128" s="1" t="s">
        <v>53</v>
      </c>
      <c r="C128" s="1" t="s">
        <v>487</v>
      </c>
      <c r="D128" s="2" t="str">
        <f>+33  670924079</f>
        <v>#ERROR!</v>
      </c>
      <c r="E128" s="1" t="s">
        <v>488</v>
      </c>
    </row>
    <row r="129">
      <c r="A129" s="1" t="s">
        <v>489</v>
      </c>
      <c r="B129" s="1" t="s">
        <v>490</v>
      </c>
      <c r="C129" s="1" t="s">
        <v>491</v>
      </c>
      <c r="D129" s="2">
        <f>+33677614623</f>
        <v>33677614623</v>
      </c>
      <c r="E129" s="1" t="s">
        <v>492</v>
      </c>
    </row>
    <row r="130">
      <c r="A130" s="1" t="s">
        <v>190</v>
      </c>
      <c r="B130" s="1" t="s">
        <v>493</v>
      </c>
      <c r="C130" s="1" t="s">
        <v>494</v>
      </c>
      <c r="D130" s="1" t="s">
        <v>495</v>
      </c>
      <c r="E130" s="1" t="s">
        <v>496</v>
      </c>
    </row>
    <row r="131">
      <c r="A131" s="1" t="s">
        <v>497</v>
      </c>
      <c r="B131" s="1" t="s">
        <v>44</v>
      </c>
      <c r="C131" s="1" t="s">
        <v>498</v>
      </c>
      <c r="D131" s="1" t="s">
        <v>499</v>
      </c>
      <c r="E131" s="1" t="s">
        <v>500</v>
      </c>
    </row>
    <row r="132">
      <c r="A132" s="1" t="s">
        <v>501</v>
      </c>
      <c r="B132" s="1" t="s">
        <v>231</v>
      </c>
      <c r="C132" s="1" t="s">
        <v>502</v>
      </c>
      <c r="D132" s="1" t="s">
        <v>499</v>
      </c>
      <c r="E132" s="1" t="s">
        <v>503</v>
      </c>
    </row>
    <row r="133">
      <c r="A133" s="1" t="s">
        <v>504</v>
      </c>
      <c r="B133" s="1" t="s">
        <v>505</v>
      </c>
      <c r="C133" s="1" t="s">
        <v>506</v>
      </c>
      <c r="D133" s="1" t="s">
        <v>169</v>
      </c>
      <c r="E133" s="1" t="s">
        <v>507</v>
      </c>
    </row>
    <row r="134">
      <c r="A134" s="1" t="s">
        <v>508</v>
      </c>
      <c r="B134" s="1" t="s">
        <v>509</v>
      </c>
      <c r="C134" s="1" t="s">
        <v>510</v>
      </c>
      <c r="D134" s="1" t="s">
        <v>499</v>
      </c>
      <c r="E134" s="1" t="s">
        <v>511</v>
      </c>
    </row>
    <row r="135">
      <c r="A135" s="1" t="s">
        <v>512</v>
      </c>
      <c r="B135" s="1" t="s">
        <v>513</v>
      </c>
      <c r="C135" s="1" t="s">
        <v>514</v>
      </c>
      <c r="D135" s="1" t="s">
        <v>169</v>
      </c>
      <c r="E135" s="1" t="s">
        <v>515</v>
      </c>
    </row>
    <row r="136">
      <c r="A136" s="1" t="s">
        <v>516</v>
      </c>
      <c r="B136" s="1" t="s">
        <v>18</v>
      </c>
      <c r="C136" s="1" t="s">
        <v>517</v>
      </c>
      <c r="D136" s="2" t="str">
        <f>+331 40 91 17 33</f>
        <v>#ERROR!</v>
      </c>
      <c r="E136" s="1" t="s">
        <v>518</v>
      </c>
    </row>
    <row r="137">
      <c r="A137" s="1" t="s">
        <v>519</v>
      </c>
      <c r="B137" s="1" t="s">
        <v>520</v>
      </c>
      <c r="C137" s="1" t="s">
        <v>521</v>
      </c>
      <c r="D137" s="1" t="s">
        <v>169</v>
      </c>
      <c r="E137" s="1" t="s">
        <v>522</v>
      </c>
    </row>
    <row r="138">
      <c r="A138" s="1" t="s">
        <v>523</v>
      </c>
      <c r="B138" s="1" t="s">
        <v>44</v>
      </c>
      <c r="C138" s="1" t="s">
        <v>524</v>
      </c>
      <c r="D138" s="1" t="s">
        <v>169</v>
      </c>
      <c r="E138" s="1" t="s">
        <v>525</v>
      </c>
    </row>
    <row r="139">
      <c r="A139" s="1" t="s">
        <v>526</v>
      </c>
      <c r="B139" s="1" t="s">
        <v>387</v>
      </c>
      <c r="C139" s="1" t="s">
        <v>388</v>
      </c>
      <c r="D139" s="1">
        <v>6.302523838E9</v>
      </c>
      <c r="E139" s="1" t="s">
        <v>527</v>
      </c>
    </row>
    <row r="140">
      <c r="A140" s="1" t="s">
        <v>528</v>
      </c>
      <c r="B140" s="1" t="s">
        <v>262</v>
      </c>
      <c r="C140" s="1" t="s">
        <v>529</v>
      </c>
      <c r="D140" s="1">
        <v>2.7456801E8</v>
      </c>
      <c r="E140" s="1" t="s">
        <v>530</v>
      </c>
    </row>
    <row r="141">
      <c r="A141" s="1" t="s">
        <v>25</v>
      </c>
      <c r="B141" s="1" t="s">
        <v>531</v>
      </c>
      <c r="C141" s="1" t="s">
        <v>27</v>
      </c>
      <c r="D141" s="1" t="s">
        <v>532</v>
      </c>
      <c r="E141" s="1" t="s">
        <v>533</v>
      </c>
    </row>
    <row r="142">
      <c r="A142" s="1" t="s">
        <v>534</v>
      </c>
      <c r="B142" s="1" t="s">
        <v>44</v>
      </c>
      <c r="C142" s="1" t="s">
        <v>535</v>
      </c>
      <c r="D142" s="1" t="s">
        <v>536</v>
      </c>
      <c r="E142" s="1" t="s">
        <v>537</v>
      </c>
    </row>
    <row r="143">
      <c r="A143" s="1" t="s">
        <v>538</v>
      </c>
      <c r="B143" s="1" t="s">
        <v>18</v>
      </c>
      <c r="C143" s="1" t="s">
        <v>539</v>
      </c>
      <c r="D143" s="1" t="s">
        <v>540</v>
      </c>
      <c r="E143" s="1" t="s">
        <v>541</v>
      </c>
    </row>
    <row r="144">
      <c r="A144" s="1" t="s">
        <v>542</v>
      </c>
      <c r="B144" s="1" t="s">
        <v>44</v>
      </c>
      <c r="C144" s="1" t="s">
        <v>543</v>
      </c>
      <c r="D144" s="1" t="s">
        <v>544</v>
      </c>
      <c r="E144" s="1" t="s">
        <v>545</v>
      </c>
    </row>
    <row r="145">
      <c r="A145" s="1" t="s">
        <v>546</v>
      </c>
      <c r="B145" s="1" t="s">
        <v>547</v>
      </c>
      <c r="C145" s="1" t="s">
        <v>548</v>
      </c>
      <c r="D145" s="1" t="s">
        <v>549</v>
      </c>
      <c r="E145" s="1" t="s">
        <v>550</v>
      </c>
    </row>
    <row r="146">
      <c r="A146" s="1" t="s">
        <v>551</v>
      </c>
      <c r="B146" s="1" t="s">
        <v>9</v>
      </c>
      <c r="C146" s="1" t="s">
        <v>552</v>
      </c>
      <c r="D146" s="1" t="s">
        <v>553</v>
      </c>
      <c r="E146" s="1" t="s">
        <v>554</v>
      </c>
    </row>
    <row r="147">
      <c r="A147" s="1" t="s">
        <v>21</v>
      </c>
      <c r="B147" s="1" t="s">
        <v>555</v>
      </c>
      <c r="C147" s="1" t="s">
        <v>556</v>
      </c>
      <c r="D147" s="1" t="s">
        <v>557</v>
      </c>
      <c r="E147" s="1" t="s">
        <v>558</v>
      </c>
    </row>
    <row r="148">
      <c r="A148" s="1" t="s">
        <v>559</v>
      </c>
      <c r="B148" s="1" t="s">
        <v>560</v>
      </c>
      <c r="C148" s="1" t="s">
        <v>561</v>
      </c>
      <c r="D148" s="2" t="str">
        <f>+351 961489605</f>
        <v>#ERROR!</v>
      </c>
      <c r="E148" s="1" t="s">
        <v>562</v>
      </c>
    </row>
    <row r="149">
      <c r="A149" s="1" t="s">
        <v>526</v>
      </c>
      <c r="B149" s="1" t="s">
        <v>387</v>
      </c>
      <c r="C149" s="1" t="s">
        <v>388</v>
      </c>
      <c r="D149" s="1" t="s">
        <v>169</v>
      </c>
      <c r="E149" s="1" t="s">
        <v>563</v>
      </c>
    </row>
    <row r="150">
      <c r="A150" s="1" t="s">
        <v>564</v>
      </c>
      <c r="B150" s="1" t="s">
        <v>565</v>
      </c>
      <c r="C150" s="1" t="s">
        <v>566</v>
      </c>
      <c r="D150" s="2" t="str">
        <f>+49 157 81006035</f>
        <v>#ERROR!</v>
      </c>
      <c r="E150" s="1" t="s">
        <v>567</v>
      </c>
    </row>
    <row r="151">
      <c r="A151" s="1" t="s">
        <v>568</v>
      </c>
      <c r="B151" s="1" t="s">
        <v>297</v>
      </c>
      <c r="C151" s="1" t="s">
        <v>569</v>
      </c>
      <c r="D151" s="2">
        <f>+15064500404</f>
        <v>15064500404</v>
      </c>
      <c r="E151" s="1" t="s">
        <v>570</v>
      </c>
    </row>
    <row r="152">
      <c r="A152" s="1" t="s">
        <v>571</v>
      </c>
      <c r="B152" s="1" t="s">
        <v>572</v>
      </c>
      <c r="C152" s="1" t="s">
        <v>573</v>
      </c>
      <c r="D152" s="2" t="str">
        <f>+33 243 833 512</f>
        <v>#ERROR!</v>
      </c>
      <c r="E152" s="1" t="s">
        <v>574</v>
      </c>
    </row>
    <row r="153">
      <c r="A153" s="1" t="s">
        <v>575</v>
      </c>
      <c r="B153" s="1" t="s">
        <v>576</v>
      </c>
      <c r="C153" s="1" t="s">
        <v>577</v>
      </c>
      <c r="D153" s="2" t="str">
        <f>+33 3 72 74 73 14</f>
        <v>#ERROR!</v>
      </c>
      <c r="E153" s="1" t="s">
        <v>578</v>
      </c>
    </row>
    <row r="154">
      <c r="A154" s="1" t="s">
        <v>579</v>
      </c>
      <c r="B154" s="1" t="s">
        <v>190</v>
      </c>
      <c r="C154" s="1" t="s">
        <v>580</v>
      </c>
      <c r="D154" s="2">
        <f>+33678226267</f>
        <v>33678226267</v>
      </c>
      <c r="E154" s="1" t="s">
        <v>581</v>
      </c>
    </row>
    <row r="155">
      <c r="A155" s="1" t="s">
        <v>582</v>
      </c>
      <c r="B155" s="1" t="s">
        <v>119</v>
      </c>
      <c r="C155" s="1" t="s">
        <v>583</v>
      </c>
      <c r="D155" s="2">
        <f>+33622984309</f>
        <v>33622984309</v>
      </c>
      <c r="E155" s="1" t="s">
        <v>584</v>
      </c>
    </row>
    <row r="156">
      <c r="A156" s="1" t="s">
        <v>585</v>
      </c>
      <c r="B156" s="1" t="s">
        <v>586</v>
      </c>
      <c r="C156" s="1" t="s">
        <v>587</v>
      </c>
      <c r="D156" s="1" t="s">
        <v>169</v>
      </c>
      <c r="E156" s="1" t="s">
        <v>588</v>
      </c>
    </row>
    <row r="157">
      <c r="A157" s="1" t="s">
        <v>589</v>
      </c>
      <c r="B157" s="1" t="s">
        <v>590</v>
      </c>
      <c r="C157" s="1" t="s">
        <v>591</v>
      </c>
      <c r="D157" s="1" t="s">
        <v>169</v>
      </c>
      <c r="E157" s="1" t="s">
        <v>592</v>
      </c>
    </row>
    <row r="158">
      <c r="A158" s="1" t="s">
        <v>593</v>
      </c>
      <c r="B158" s="1" t="s">
        <v>34</v>
      </c>
      <c r="C158" s="1" t="s">
        <v>594</v>
      </c>
      <c r="D158" s="1" t="s">
        <v>169</v>
      </c>
      <c r="E158" s="1" t="s">
        <v>595</v>
      </c>
    </row>
    <row r="159">
      <c r="A159" s="1" t="s">
        <v>596</v>
      </c>
      <c r="B159" s="1" t="s">
        <v>597</v>
      </c>
      <c r="C159" s="1" t="s">
        <v>598</v>
      </c>
      <c r="D159" s="2">
        <f>+14076680135</f>
        <v>14076680135</v>
      </c>
      <c r="E159" s="1" t="s">
        <v>599</v>
      </c>
    </row>
    <row r="160">
      <c r="A160" s="1" t="s">
        <v>600</v>
      </c>
      <c r="B160" s="1" t="s">
        <v>601</v>
      </c>
      <c r="C160" s="1" t="s">
        <v>602</v>
      </c>
      <c r="D160" s="2">
        <f>+33614249590</f>
        <v>33614249590</v>
      </c>
      <c r="E160" s="1" t="s">
        <v>603</v>
      </c>
    </row>
    <row r="161">
      <c r="A161" s="1" t="s">
        <v>559</v>
      </c>
      <c r="B161" s="1" t="s">
        <v>604</v>
      </c>
      <c r="C161" s="1" t="s">
        <v>561</v>
      </c>
      <c r="D161" s="2">
        <f>+351961489605</f>
        <v>351961489605</v>
      </c>
      <c r="E161" s="1" t="s">
        <v>605</v>
      </c>
    </row>
    <row r="162">
      <c r="A162" s="1" t="s">
        <v>606</v>
      </c>
      <c r="B162" s="1" t="s">
        <v>607</v>
      </c>
      <c r="C162" s="1" t="s">
        <v>608</v>
      </c>
      <c r="D162" s="1" t="s">
        <v>169</v>
      </c>
      <c r="E162" s="1" t="s">
        <v>609</v>
      </c>
    </row>
    <row r="163">
      <c r="A163" s="1" t="s">
        <v>610</v>
      </c>
      <c r="B163" s="1" t="s">
        <v>58</v>
      </c>
      <c r="C163" s="1" t="s">
        <v>611</v>
      </c>
      <c r="D163" s="2">
        <f>+33610965046</f>
        <v>33610965046</v>
      </c>
      <c r="E163" s="1" t="s">
        <v>612</v>
      </c>
    </row>
    <row r="164">
      <c r="A164" s="1" t="s">
        <v>497</v>
      </c>
      <c r="B164" s="1" t="s">
        <v>44</v>
      </c>
      <c r="C164" s="1" t="s">
        <v>498</v>
      </c>
      <c r="D164" s="1" t="s">
        <v>169</v>
      </c>
      <c r="E164" s="1" t="s">
        <v>613</v>
      </c>
    </row>
    <row r="165">
      <c r="A165" s="1" t="s">
        <v>261</v>
      </c>
      <c r="B165" s="1" t="s">
        <v>262</v>
      </c>
      <c r="C165" s="1" t="s">
        <v>263</v>
      </c>
      <c r="D165" s="2">
        <f>+49-551-3991221</f>
        <v>-3991723</v>
      </c>
      <c r="E165" s="1" t="s">
        <v>614</v>
      </c>
    </row>
    <row r="166">
      <c r="A166" s="1" t="s">
        <v>615</v>
      </c>
      <c r="B166" s="1" t="s">
        <v>34</v>
      </c>
      <c r="C166" s="1" t="s">
        <v>616</v>
      </c>
      <c r="D166" s="1" t="s">
        <v>617</v>
      </c>
      <c r="E166" s="1" t="s">
        <v>618</v>
      </c>
    </row>
    <row r="167">
      <c r="A167" s="1" t="s">
        <v>619</v>
      </c>
      <c r="B167" s="1" t="s">
        <v>620</v>
      </c>
      <c r="C167" s="1" t="s">
        <v>621</v>
      </c>
      <c r="D167" s="1" t="s">
        <v>622</v>
      </c>
      <c r="E167" s="1" t="s">
        <v>623</v>
      </c>
    </row>
    <row r="168">
      <c r="A168" s="1" t="s">
        <v>94</v>
      </c>
      <c r="B168" s="1" t="s">
        <v>95</v>
      </c>
      <c r="C168" s="1" t="s">
        <v>624</v>
      </c>
      <c r="D168" s="1" t="s">
        <v>169</v>
      </c>
      <c r="E168" s="1" t="s">
        <v>625</v>
      </c>
    </row>
    <row r="169">
      <c r="A169" s="1" t="s">
        <v>626</v>
      </c>
      <c r="B169" s="1" t="s">
        <v>627</v>
      </c>
      <c r="C169" s="1" t="s">
        <v>628</v>
      </c>
      <c r="D169" s="1" t="s">
        <v>169</v>
      </c>
      <c r="E169" s="1" t="s">
        <v>629</v>
      </c>
    </row>
    <row r="170">
      <c r="A170" s="1" t="s">
        <v>630</v>
      </c>
      <c r="B170" s="1" t="s">
        <v>44</v>
      </c>
      <c r="C170" s="1" t="s">
        <v>631</v>
      </c>
      <c r="D170" s="1" t="s">
        <v>499</v>
      </c>
      <c r="E170" s="1" t="s">
        <v>632</v>
      </c>
    </row>
    <row r="171">
      <c r="A171" s="1" t="s">
        <v>633</v>
      </c>
      <c r="B171" s="1" t="s">
        <v>297</v>
      </c>
      <c r="C171" s="1" t="s">
        <v>569</v>
      </c>
      <c r="D171" s="1">
        <v>0.0</v>
      </c>
      <c r="E171" s="1" t="s">
        <v>634</v>
      </c>
    </row>
    <row r="172">
      <c r="A172" s="1" t="s">
        <v>635</v>
      </c>
      <c r="B172" s="1" t="s">
        <v>636</v>
      </c>
      <c r="C172" s="1" t="s">
        <v>637</v>
      </c>
      <c r="D172" s="1">
        <v>0.0</v>
      </c>
      <c r="E172" s="1" t="s">
        <v>638</v>
      </c>
    </row>
    <row r="173">
      <c r="A173" s="1" t="s">
        <v>639</v>
      </c>
      <c r="B173" s="1" t="s">
        <v>119</v>
      </c>
      <c r="C173" s="1" t="s">
        <v>640</v>
      </c>
      <c r="D173" s="1" t="s">
        <v>499</v>
      </c>
      <c r="E173" s="1" t="s">
        <v>641</v>
      </c>
    </row>
    <row r="174">
      <c r="A174" s="1" t="s">
        <v>642</v>
      </c>
      <c r="B174" s="1" t="s">
        <v>643</v>
      </c>
      <c r="C174" s="1" t="s">
        <v>644</v>
      </c>
      <c r="D174" s="1" t="s">
        <v>499</v>
      </c>
      <c r="E174" s="1" t="s">
        <v>645</v>
      </c>
    </row>
    <row r="175">
      <c r="A175" s="1" t="s">
        <v>646</v>
      </c>
      <c r="B175" s="1" t="s">
        <v>30</v>
      </c>
      <c r="C175" s="1" t="s">
        <v>647</v>
      </c>
      <c r="D175" s="1" t="s">
        <v>499</v>
      </c>
      <c r="E175" s="1" t="s">
        <v>648</v>
      </c>
    </row>
    <row r="176">
      <c r="A176" s="1" t="s">
        <v>649</v>
      </c>
      <c r="B176" s="1" t="s">
        <v>58</v>
      </c>
      <c r="C176" s="1" t="s">
        <v>650</v>
      </c>
      <c r="D176" s="2" t="str">
        <f>+450 770-8035</f>
        <v>#ERROR!</v>
      </c>
      <c r="E176" s="1" t="s">
        <v>651</v>
      </c>
    </row>
    <row r="177">
      <c r="A177" s="1" t="s">
        <v>652</v>
      </c>
      <c r="B177" s="1" t="s">
        <v>34</v>
      </c>
      <c r="C177" s="1" t="s">
        <v>653</v>
      </c>
      <c r="D177" s="1" t="s">
        <v>169</v>
      </c>
      <c r="E177" s="1" t="s">
        <v>654</v>
      </c>
    </row>
    <row r="178">
      <c r="A178" s="1" t="s">
        <v>655</v>
      </c>
      <c r="B178" s="1" t="s">
        <v>656</v>
      </c>
      <c r="C178" s="1" t="s">
        <v>657</v>
      </c>
      <c r="D178" s="1" t="s">
        <v>499</v>
      </c>
      <c r="E178" s="1" t="s">
        <v>658</v>
      </c>
    </row>
    <row r="179">
      <c r="A179" s="1" t="s">
        <v>659</v>
      </c>
      <c r="B179" s="1" t="s">
        <v>44</v>
      </c>
      <c r="C179" s="1" t="s">
        <v>660</v>
      </c>
      <c r="D179" s="1" t="s">
        <v>499</v>
      </c>
      <c r="E179" s="1" t="s">
        <v>661</v>
      </c>
    </row>
    <row r="180">
      <c r="A180" s="1" t="s">
        <v>662</v>
      </c>
      <c r="B180" s="1" t="s">
        <v>490</v>
      </c>
      <c r="C180" s="1" t="s">
        <v>663</v>
      </c>
      <c r="D180" s="1" t="s">
        <v>499</v>
      </c>
      <c r="E180" s="1" t="s">
        <v>664</v>
      </c>
    </row>
    <row r="181">
      <c r="A181" s="1" t="s">
        <v>665</v>
      </c>
      <c r="B181" s="1" t="s">
        <v>297</v>
      </c>
      <c r="C181" s="1" t="s">
        <v>666</v>
      </c>
      <c r="D181" s="1" t="s">
        <v>499</v>
      </c>
      <c r="E181" s="1" t="s">
        <v>667</v>
      </c>
    </row>
    <row r="182">
      <c r="A182" s="1" t="s">
        <v>668</v>
      </c>
      <c r="B182" s="1" t="s">
        <v>669</v>
      </c>
      <c r="C182" s="1" t="s">
        <v>670</v>
      </c>
      <c r="D182" s="1" t="s">
        <v>499</v>
      </c>
      <c r="E182" s="1" t="s">
        <v>671</v>
      </c>
    </row>
    <row r="183">
      <c r="A183" s="1" t="s">
        <v>672</v>
      </c>
      <c r="B183" s="1" t="s">
        <v>673</v>
      </c>
      <c r="C183" s="1" t="s">
        <v>674</v>
      </c>
      <c r="D183" s="1" t="s">
        <v>169</v>
      </c>
      <c r="E183" s="1" t="s">
        <v>675</v>
      </c>
    </row>
    <row r="184">
      <c r="A184" s="1" t="s">
        <v>676</v>
      </c>
      <c r="B184" s="1" t="s">
        <v>67</v>
      </c>
      <c r="C184" s="1" t="s">
        <v>677</v>
      </c>
      <c r="D184" s="1" t="s">
        <v>169</v>
      </c>
      <c r="E184" s="1" t="s">
        <v>678</v>
      </c>
    </row>
    <row r="185">
      <c r="A185" s="1" t="s">
        <v>679</v>
      </c>
      <c r="B185" s="1" t="s">
        <v>219</v>
      </c>
      <c r="C185" s="1" t="s">
        <v>680</v>
      </c>
      <c r="D185" s="1" t="s">
        <v>169</v>
      </c>
      <c r="E185" s="1" t="s">
        <v>681</v>
      </c>
    </row>
    <row r="186">
      <c r="A186" s="1" t="s">
        <v>682</v>
      </c>
      <c r="B186" s="1" t="s">
        <v>9</v>
      </c>
      <c r="C186" s="1" t="s">
        <v>683</v>
      </c>
      <c r="D186" s="1" t="s">
        <v>169</v>
      </c>
      <c r="E186" s="1" t="s">
        <v>684</v>
      </c>
    </row>
    <row r="187">
      <c r="A187" s="1" t="s">
        <v>685</v>
      </c>
      <c r="B187" s="1" t="s">
        <v>163</v>
      </c>
      <c r="C187" s="1" t="s">
        <v>686</v>
      </c>
      <c r="D187" s="1" t="s">
        <v>169</v>
      </c>
      <c r="E187" s="1" t="s">
        <v>687</v>
      </c>
    </row>
    <row r="188">
      <c r="A188" s="1" t="s">
        <v>688</v>
      </c>
      <c r="B188" s="1" t="s">
        <v>689</v>
      </c>
      <c r="C188" s="1" t="s">
        <v>690</v>
      </c>
      <c r="D188" s="1" t="s">
        <v>169</v>
      </c>
      <c r="E188" s="1" t="s">
        <v>691</v>
      </c>
    </row>
    <row r="189">
      <c r="A189" s="1" t="s">
        <v>692</v>
      </c>
      <c r="B189" s="1" t="s">
        <v>431</v>
      </c>
      <c r="C189" s="1" t="s">
        <v>693</v>
      </c>
      <c r="D189" s="1" t="s">
        <v>169</v>
      </c>
      <c r="E189" s="1" t="s">
        <v>694</v>
      </c>
    </row>
    <row r="190">
      <c r="A190" s="1" t="s">
        <v>695</v>
      </c>
      <c r="B190" s="1" t="s">
        <v>262</v>
      </c>
      <c r="C190" s="1" t="s">
        <v>696</v>
      </c>
      <c r="D190" s="1" t="s">
        <v>169</v>
      </c>
      <c r="E190" s="1" t="s">
        <v>697</v>
      </c>
    </row>
    <row r="191">
      <c r="A191" s="1" t="s">
        <v>698</v>
      </c>
      <c r="B191" s="1" t="s">
        <v>185</v>
      </c>
      <c r="C191" s="1" t="s">
        <v>699</v>
      </c>
      <c r="D191" s="2" t="str">
        <f>+33472437488 ou +33427784599</f>
        <v>#ERROR!</v>
      </c>
      <c r="E191" s="1" t="s">
        <v>700</v>
      </c>
    </row>
    <row r="192">
      <c r="A192" s="1" t="s">
        <v>701</v>
      </c>
      <c r="B192" s="1" t="s">
        <v>39</v>
      </c>
      <c r="C192" s="1" t="s">
        <v>702</v>
      </c>
      <c r="D192" s="2">
        <f>+33235217213</f>
        <v>33235217213</v>
      </c>
      <c r="E192" s="1" t="s">
        <v>703</v>
      </c>
    </row>
    <row r="193">
      <c r="A193" s="1" t="s">
        <v>704</v>
      </c>
      <c r="B193" s="1" t="s">
        <v>705</v>
      </c>
      <c r="C193" s="1" t="s">
        <v>706</v>
      </c>
      <c r="D193" s="2">
        <f>+441189311657</f>
        <v>441189311657</v>
      </c>
      <c r="E193" s="1" t="s">
        <v>707</v>
      </c>
    </row>
    <row r="194">
      <c r="A194" s="1" t="s">
        <v>708</v>
      </c>
      <c r="B194" s="1" t="s">
        <v>44</v>
      </c>
      <c r="C194" s="1" t="s">
        <v>709</v>
      </c>
      <c r="D194" s="1" t="s">
        <v>169</v>
      </c>
      <c r="E194" s="1" t="s">
        <v>710</v>
      </c>
    </row>
    <row r="195">
      <c r="A195" s="1" t="s">
        <v>711</v>
      </c>
      <c r="B195" s="1" t="s">
        <v>194</v>
      </c>
      <c r="C195" s="1" t="s">
        <v>712</v>
      </c>
      <c r="D195" s="1" t="s">
        <v>169</v>
      </c>
      <c r="E195" s="1" t="s">
        <v>713</v>
      </c>
    </row>
    <row r="196">
      <c r="A196" s="1" t="s">
        <v>714</v>
      </c>
      <c r="B196" s="1" t="s">
        <v>262</v>
      </c>
      <c r="C196" s="1" t="s">
        <v>715</v>
      </c>
      <c r="D196" s="1" t="s">
        <v>169</v>
      </c>
      <c r="E196" s="1" t="s">
        <v>716</v>
      </c>
    </row>
    <row r="197">
      <c r="A197" s="1" t="s">
        <v>717</v>
      </c>
      <c r="B197" s="1" t="s">
        <v>718</v>
      </c>
      <c r="C197" s="1" t="s">
        <v>428</v>
      </c>
      <c r="D197" s="1" t="s">
        <v>169</v>
      </c>
      <c r="E197" s="1" t="s">
        <v>719</v>
      </c>
    </row>
    <row r="198">
      <c r="A198" s="1" t="s">
        <v>720</v>
      </c>
      <c r="B198" s="1" t="s">
        <v>721</v>
      </c>
      <c r="C198" s="1" t="s">
        <v>722</v>
      </c>
      <c r="D198" s="1" t="s">
        <v>169</v>
      </c>
      <c r="E198" s="1" t="s">
        <v>723</v>
      </c>
    </row>
    <row r="199">
      <c r="A199" s="1" t="s">
        <v>724</v>
      </c>
      <c r="B199" s="1" t="s">
        <v>725</v>
      </c>
      <c r="C199" s="1" t="s">
        <v>726</v>
      </c>
      <c r="D199" s="2" t="str">
        <f>+33 (0)1 34 43 30 66</f>
        <v>#ERROR!</v>
      </c>
      <c r="E199" s="1" t="s">
        <v>727</v>
      </c>
    </row>
    <row r="200">
      <c r="A200" s="1" t="s">
        <v>728</v>
      </c>
      <c r="B200" s="1" t="s">
        <v>729</v>
      </c>
      <c r="C200" s="1" t="s">
        <v>730</v>
      </c>
      <c r="D200" s="1" t="s">
        <v>169</v>
      </c>
      <c r="E200" s="1" t="s">
        <v>731</v>
      </c>
    </row>
    <row r="201">
      <c r="A201" s="1" t="s">
        <v>582</v>
      </c>
      <c r="B201" s="1" t="s">
        <v>119</v>
      </c>
      <c r="C201" s="1" t="s">
        <v>583</v>
      </c>
      <c r="D201" s="1" t="s">
        <v>169</v>
      </c>
      <c r="E201" s="1" t="s">
        <v>732</v>
      </c>
    </row>
    <row r="202">
      <c r="A202" s="1" t="s">
        <v>579</v>
      </c>
      <c r="B202" s="1" t="s">
        <v>733</v>
      </c>
      <c r="C202" s="1" t="s">
        <v>734</v>
      </c>
      <c r="D202" s="1" t="s">
        <v>169</v>
      </c>
      <c r="E202" s="1" t="s">
        <v>735</v>
      </c>
    </row>
    <row r="203">
      <c r="A203" s="1" t="s">
        <v>736</v>
      </c>
      <c r="B203" s="1" t="s">
        <v>737</v>
      </c>
      <c r="C203" s="1" t="s">
        <v>738</v>
      </c>
      <c r="D203" s="1" t="s">
        <v>169</v>
      </c>
      <c r="E203" s="1" t="s">
        <v>739</v>
      </c>
    </row>
    <row r="204">
      <c r="A204" s="1" t="s">
        <v>740</v>
      </c>
      <c r="B204" s="1" t="s">
        <v>741</v>
      </c>
      <c r="C204" s="1" t="s">
        <v>742</v>
      </c>
      <c r="D204" s="1" t="s">
        <v>743</v>
      </c>
      <c r="E204" s="1" t="s">
        <v>744</v>
      </c>
    </row>
    <row r="205">
      <c r="A205" s="1" t="s">
        <v>745</v>
      </c>
      <c r="B205" s="1" t="s">
        <v>39</v>
      </c>
      <c r="C205" s="1" t="s">
        <v>746</v>
      </c>
      <c r="D205" s="1" t="s">
        <v>499</v>
      </c>
      <c r="E205" s="1" t="s">
        <v>747</v>
      </c>
    </row>
    <row r="206">
      <c r="A206" s="1" t="s">
        <v>352</v>
      </c>
      <c r="B206" s="1" t="s">
        <v>748</v>
      </c>
      <c r="C206" s="1" t="s">
        <v>749</v>
      </c>
      <c r="D206" s="1" t="s">
        <v>499</v>
      </c>
      <c r="E206" s="1" t="s">
        <v>750</v>
      </c>
    </row>
    <row r="207">
      <c r="A207" s="1" t="s">
        <v>751</v>
      </c>
      <c r="B207" s="1" t="s">
        <v>752</v>
      </c>
      <c r="C207" s="1" t="s">
        <v>753</v>
      </c>
      <c r="D207" s="1" t="s">
        <v>754</v>
      </c>
      <c r="E207" s="1" t="s">
        <v>755</v>
      </c>
    </row>
    <row r="208">
      <c r="A208" s="1" t="s">
        <v>756</v>
      </c>
      <c r="B208" s="1" t="s">
        <v>757</v>
      </c>
      <c r="C208" s="1" t="s">
        <v>758</v>
      </c>
      <c r="D208" s="1" t="s">
        <v>499</v>
      </c>
      <c r="E208" s="1" t="s">
        <v>759</v>
      </c>
    </row>
    <row r="209">
      <c r="A209" s="1" t="s">
        <v>760</v>
      </c>
      <c r="B209" s="1" t="s">
        <v>761</v>
      </c>
      <c r="C209" s="1" t="s">
        <v>762</v>
      </c>
      <c r="D209" s="1" t="s">
        <v>169</v>
      </c>
      <c r="E209" s="1" t="s">
        <v>763</v>
      </c>
    </row>
    <row r="210">
      <c r="A210" s="1" t="s">
        <v>764</v>
      </c>
      <c r="B210" s="1" t="s">
        <v>765</v>
      </c>
      <c r="C210" s="1" t="s">
        <v>766</v>
      </c>
      <c r="D210" s="1" t="s">
        <v>767</v>
      </c>
      <c r="E210" s="1" t="s">
        <v>768</v>
      </c>
    </row>
    <row r="211">
      <c r="A211" s="1" t="s">
        <v>769</v>
      </c>
      <c r="B211" s="1" t="s">
        <v>770</v>
      </c>
      <c r="C211" s="1" t="s">
        <v>771</v>
      </c>
      <c r="D211" s="1" t="s">
        <v>499</v>
      </c>
      <c r="E211" s="1" t="s">
        <v>772</v>
      </c>
    </row>
    <row r="212">
      <c r="A212" s="1" t="s">
        <v>773</v>
      </c>
      <c r="B212" s="1" t="s">
        <v>774</v>
      </c>
      <c r="C212" s="1" t="s">
        <v>775</v>
      </c>
      <c r="D212" s="1" t="s">
        <v>499</v>
      </c>
      <c r="E212" s="1" t="s">
        <v>776</v>
      </c>
    </row>
    <row r="213">
      <c r="A213" s="1" t="s">
        <v>777</v>
      </c>
      <c r="B213" s="1" t="s">
        <v>778</v>
      </c>
      <c r="C213" s="1" t="s">
        <v>779</v>
      </c>
      <c r="D213" s="1" t="s">
        <v>499</v>
      </c>
      <c r="E213" s="1" t="s">
        <v>780</v>
      </c>
    </row>
    <row r="214">
      <c r="A214" s="1" t="s">
        <v>781</v>
      </c>
      <c r="B214" s="1" t="s">
        <v>782</v>
      </c>
      <c r="C214" s="1" t="s">
        <v>783</v>
      </c>
      <c r="D214" s="1" t="s">
        <v>169</v>
      </c>
      <c r="E214" s="1" t="s">
        <v>784</v>
      </c>
    </row>
    <row r="215">
      <c r="A215" s="1" t="s">
        <v>785</v>
      </c>
      <c r="B215" s="1" t="s">
        <v>786</v>
      </c>
      <c r="C215" s="1" t="s">
        <v>787</v>
      </c>
      <c r="D215" s="1" t="s">
        <v>499</v>
      </c>
      <c r="E215" s="1" t="s">
        <v>788</v>
      </c>
    </row>
    <row r="216">
      <c r="A216" s="1" t="s">
        <v>789</v>
      </c>
      <c r="B216" s="1" t="s">
        <v>782</v>
      </c>
      <c r="C216" s="1" t="s">
        <v>790</v>
      </c>
      <c r="D216" s="1" t="s">
        <v>499</v>
      </c>
      <c r="E216" s="1" t="s">
        <v>791</v>
      </c>
    </row>
    <row r="217">
      <c r="A217" s="1" t="s">
        <v>792</v>
      </c>
      <c r="B217" s="1" t="s">
        <v>75</v>
      </c>
      <c r="C217" s="1" t="s">
        <v>793</v>
      </c>
      <c r="D217" s="1" t="s">
        <v>169</v>
      </c>
      <c r="E217" s="1" t="s">
        <v>794</v>
      </c>
    </row>
    <row r="218">
      <c r="A218" s="1" t="s">
        <v>795</v>
      </c>
      <c r="B218" s="1" t="s">
        <v>729</v>
      </c>
      <c r="C218" s="1" t="s">
        <v>796</v>
      </c>
      <c r="D218" s="1" t="s">
        <v>797</v>
      </c>
      <c r="E218" s="1" t="s">
        <v>798</v>
      </c>
    </row>
    <row r="219">
      <c r="A219" s="1" t="s">
        <v>799</v>
      </c>
      <c r="B219" s="1" t="s">
        <v>800</v>
      </c>
      <c r="C219" s="1" t="s">
        <v>801</v>
      </c>
      <c r="D219" s="1" t="s">
        <v>499</v>
      </c>
      <c r="E219" s="1" t="s">
        <v>802</v>
      </c>
    </row>
    <row r="220">
      <c r="A220" s="1" t="s">
        <v>803</v>
      </c>
      <c r="B220" s="1" t="s">
        <v>804</v>
      </c>
      <c r="C220" s="1" t="s">
        <v>805</v>
      </c>
      <c r="D220" s="1" t="s">
        <v>169</v>
      </c>
      <c r="E220" s="1" t="s">
        <v>806</v>
      </c>
    </row>
    <row r="221">
      <c r="A221" s="1" t="s">
        <v>807</v>
      </c>
      <c r="B221" s="1" t="s">
        <v>729</v>
      </c>
      <c r="C221" s="1" t="s">
        <v>808</v>
      </c>
      <c r="D221" s="1" t="s">
        <v>169</v>
      </c>
      <c r="E221" s="1" t="s">
        <v>809</v>
      </c>
    </row>
    <row r="222">
      <c r="A222" s="1" t="s">
        <v>810</v>
      </c>
      <c r="B222" s="1" t="s">
        <v>576</v>
      </c>
      <c r="C222" s="1" t="s">
        <v>811</v>
      </c>
      <c r="D222" s="1" t="s">
        <v>169</v>
      </c>
      <c r="E222" s="1" t="s">
        <v>812</v>
      </c>
    </row>
    <row r="223">
      <c r="A223" s="1" t="s">
        <v>813</v>
      </c>
      <c r="B223" s="1" t="s">
        <v>34</v>
      </c>
      <c r="C223" s="1" t="s">
        <v>814</v>
      </c>
      <c r="D223" s="1" t="s">
        <v>815</v>
      </c>
      <c r="E223" s="1" t="s">
        <v>816</v>
      </c>
    </row>
    <row r="224">
      <c r="A224" s="1" t="s">
        <v>817</v>
      </c>
      <c r="B224" s="1" t="s">
        <v>673</v>
      </c>
      <c r="C224" s="1" t="s">
        <v>818</v>
      </c>
      <c r="D224" s="1" t="s">
        <v>499</v>
      </c>
      <c r="E224" s="1" t="s">
        <v>819</v>
      </c>
    </row>
    <row r="225">
      <c r="A225" s="1" t="s">
        <v>820</v>
      </c>
      <c r="B225" s="1" t="s">
        <v>67</v>
      </c>
      <c r="C225" s="1" t="s">
        <v>821</v>
      </c>
      <c r="D225" s="2" t="str">
        <f>+33 (0)6 52 56 85 90</f>
        <v>#ERROR!</v>
      </c>
      <c r="E225" s="1" t="s">
        <v>822</v>
      </c>
    </row>
    <row r="226">
      <c r="A226" s="1" t="s">
        <v>823</v>
      </c>
      <c r="B226" s="1" t="s">
        <v>729</v>
      </c>
      <c r="C226" s="1" t="s">
        <v>824</v>
      </c>
      <c r="D226" s="1" t="s">
        <v>499</v>
      </c>
      <c r="E226" s="1" t="s">
        <v>825</v>
      </c>
    </row>
    <row r="227">
      <c r="A227" s="1" t="s">
        <v>826</v>
      </c>
      <c r="B227" s="1" t="s">
        <v>372</v>
      </c>
      <c r="C227" s="1" t="s">
        <v>827</v>
      </c>
      <c r="D227" s="1" t="s">
        <v>499</v>
      </c>
      <c r="E227" s="1" t="s">
        <v>828</v>
      </c>
    </row>
    <row r="228">
      <c r="A228" s="1" t="s">
        <v>829</v>
      </c>
      <c r="B228" s="1" t="s">
        <v>830</v>
      </c>
      <c r="C228" s="1" t="s">
        <v>831</v>
      </c>
      <c r="D228" s="1" t="s">
        <v>499</v>
      </c>
      <c r="E228" s="1" t="s">
        <v>832</v>
      </c>
    </row>
    <row r="229">
      <c r="A229" s="1" t="s">
        <v>833</v>
      </c>
      <c r="B229" s="1" t="s">
        <v>119</v>
      </c>
      <c r="C229" s="1" t="s">
        <v>834</v>
      </c>
      <c r="D229" s="2" t="str">
        <f>+41 21 693 52 72</f>
        <v>#ERROR!</v>
      </c>
      <c r="E229" s="1" t="s">
        <v>835</v>
      </c>
    </row>
    <row r="230">
      <c r="A230" s="1" t="s">
        <v>836</v>
      </c>
      <c r="B230" s="1" t="s">
        <v>547</v>
      </c>
      <c r="C230" s="1" t="s">
        <v>837</v>
      </c>
      <c r="D230" s="1" t="s">
        <v>838</v>
      </c>
      <c r="E230" s="1" t="s">
        <v>839</v>
      </c>
    </row>
    <row r="231">
      <c r="A231" s="1" t="s">
        <v>840</v>
      </c>
      <c r="B231" s="1" t="s">
        <v>841</v>
      </c>
      <c r="C231" s="1" t="s">
        <v>842</v>
      </c>
      <c r="D231" s="1">
        <v>3.377224243E10</v>
      </c>
      <c r="E231" s="1" t="s">
        <v>843</v>
      </c>
    </row>
    <row r="232">
      <c r="A232" s="1" t="s">
        <v>844</v>
      </c>
      <c r="B232" s="1" t="s">
        <v>845</v>
      </c>
      <c r="C232" s="1" t="s">
        <v>846</v>
      </c>
      <c r="D232" s="1" t="s">
        <v>169</v>
      </c>
      <c r="E232" s="1" t="s">
        <v>847</v>
      </c>
    </row>
    <row r="233">
      <c r="A233" s="1" t="s">
        <v>848</v>
      </c>
      <c r="B233" s="1" t="s">
        <v>849</v>
      </c>
      <c r="C233" s="1" t="s">
        <v>850</v>
      </c>
      <c r="D233" s="1" t="s">
        <v>499</v>
      </c>
      <c r="E233" s="1" t="s">
        <v>851</v>
      </c>
    </row>
    <row r="234">
      <c r="A234" s="1" t="s">
        <v>852</v>
      </c>
      <c r="B234" s="1" t="s">
        <v>853</v>
      </c>
      <c r="C234" s="1" t="s">
        <v>854</v>
      </c>
      <c r="D234" s="1">
        <v>8.198218E9</v>
      </c>
      <c r="E234" s="1" t="s">
        <v>855</v>
      </c>
    </row>
    <row r="235">
      <c r="A235" s="1" t="s">
        <v>856</v>
      </c>
      <c r="B235" s="1" t="s">
        <v>857</v>
      </c>
      <c r="C235" s="1" t="s">
        <v>858</v>
      </c>
      <c r="D235" s="1" t="s">
        <v>859</v>
      </c>
      <c r="E235" s="1" t="s">
        <v>860</v>
      </c>
    </row>
    <row r="236">
      <c r="A236" s="1" t="s">
        <v>861</v>
      </c>
      <c r="B236" s="1" t="s">
        <v>44</v>
      </c>
      <c r="C236" s="1" t="s">
        <v>862</v>
      </c>
      <c r="D236" s="1" t="s">
        <v>499</v>
      </c>
      <c r="E236" s="1" t="s">
        <v>863</v>
      </c>
    </row>
    <row r="237">
      <c r="A237" s="1" t="s">
        <v>864</v>
      </c>
      <c r="B237" s="1" t="s">
        <v>44</v>
      </c>
      <c r="C237" s="1" t="s">
        <v>865</v>
      </c>
      <c r="D237" s="1" t="s">
        <v>499</v>
      </c>
      <c r="E237" s="1" t="s">
        <v>866</v>
      </c>
    </row>
    <row r="238">
      <c r="A238" s="1" t="s">
        <v>867</v>
      </c>
      <c r="B238" s="1" t="s">
        <v>30</v>
      </c>
      <c r="C238" s="1" t="s">
        <v>868</v>
      </c>
      <c r="D238" s="1" t="s">
        <v>859</v>
      </c>
      <c r="E238" s="1" t="s">
        <v>869</v>
      </c>
    </row>
    <row r="239">
      <c r="A239" s="1" t="s">
        <v>870</v>
      </c>
      <c r="B239" s="1" t="s">
        <v>871</v>
      </c>
      <c r="C239" s="1" t="s">
        <v>872</v>
      </c>
      <c r="D239" s="1" t="s">
        <v>169</v>
      </c>
      <c r="E239" s="1" t="s">
        <v>873</v>
      </c>
    </row>
    <row r="240">
      <c r="A240" s="1" t="s">
        <v>874</v>
      </c>
      <c r="B240" s="1" t="s">
        <v>34</v>
      </c>
      <c r="C240" s="1" t="s">
        <v>875</v>
      </c>
      <c r="D240" s="1" t="s">
        <v>499</v>
      </c>
      <c r="E240" s="1" t="s">
        <v>876</v>
      </c>
    </row>
    <row r="241">
      <c r="A241" s="1" t="s">
        <v>877</v>
      </c>
      <c r="B241" s="1" t="s">
        <v>34</v>
      </c>
      <c r="C241" s="1" t="s">
        <v>878</v>
      </c>
      <c r="D241" s="1" t="s">
        <v>499</v>
      </c>
      <c r="E241" s="1" t="s">
        <v>879</v>
      </c>
    </row>
    <row r="242">
      <c r="A242" s="1" t="s">
        <v>659</v>
      </c>
      <c r="B242" s="1" t="s">
        <v>880</v>
      </c>
      <c r="C242" s="1" t="s">
        <v>660</v>
      </c>
      <c r="D242" s="1" t="s">
        <v>660</v>
      </c>
      <c r="E242" s="1" t="s">
        <v>881</v>
      </c>
    </row>
    <row r="243">
      <c r="A243" s="1" t="s">
        <v>882</v>
      </c>
      <c r="B243" s="1" t="s">
        <v>883</v>
      </c>
      <c r="C243" s="1" t="s">
        <v>884</v>
      </c>
      <c r="D243" s="1" t="s">
        <v>169</v>
      </c>
      <c r="E243" s="1" t="s">
        <v>885</v>
      </c>
    </row>
    <row r="244">
      <c r="A244" s="1" t="s">
        <v>886</v>
      </c>
      <c r="B244" s="1" t="s">
        <v>62</v>
      </c>
      <c r="C244" s="1" t="s">
        <v>887</v>
      </c>
      <c r="D244" s="1" t="s">
        <v>169</v>
      </c>
      <c r="E244" s="1" t="s">
        <v>888</v>
      </c>
    </row>
    <row r="245">
      <c r="A245" s="1" t="s">
        <v>889</v>
      </c>
      <c r="B245" s="1" t="s">
        <v>409</v>
      </c>
      <c r="C245" s="1" t="s">
        <v>890</v>
      </c>
      <c r="D245" s="1" t="s">
        <v>859</v>
      </c>
      <c r="E245" s="1" t="s">
        <v>891</v>
      </c>
    </row>
    <row r="246">
      <c r="A246" s="1" t="s">
        <v>662</v>
      </c>
      <c r="B246" s="1" t="s">
        <v>490</v>
      </c>
      <c r="C246" s="1" t="s">
        <v>663</v>
      </c>
      <c r="D246" s="1" t="s">
        <v>499</v>
      </c>
      <c r="E246" s="1" t="s">
        <v>892</v>
      </c>
    </row>
    <row r="247">
      <c r="A247" s="1" t="s">
        <v>893</v>
      </c>
      <c r="B247" s="1" t="s">
        <v>202</v>
      </c>
      <c r="C247" s="1" t="s">
        <v>894</v>
      </c>
      <c r="D247" s="1" t="s">
        <v>499</v>
      </c>
      <c r="E247" s="1" t="s">
        <v>895</v>
      </c>
    </row>
    <row r="248">
      <c r="A248" s="1" t="s">
        <v>896</v>
      </c>
      <c r="B248" s="1" t="s">
        <v>227</v>
      </c>
      <c r="C248" s="1" t="s">
        <v>897</v>
      </c>
      <c r="D248" s="1" t="s">
        <v>499</v>
      </c>
      <c r="E248" s="1" t="s">
        <v>898</v>
      </c>
    </row>
    <row r="249">
      <c r="A249" s="1" t="s">
        <v>899</v>
      </c>
      <c r="B249" s="1" t="s">
        <v>900</v>
      </c>
      <c r="C249" s="1" t="s">
        <v>901</v>
      </c>
      <c r="D249" s="1" t="s">
        <v>499</v>
      </c>
      <c r="E249" s="1" t="s">
        <v>902</v>
      </c>
    </row>
    <row r="250">
      <c r="A250" s="1" t="s">
        <v>642</v>
      </c>
      <c r="B250" s="1" t="s">
        <v>643</v>
      </c>
      <c r="C250" s="1" t="s">
        <v>644</v>
      </c>
      <c r="D250" s="1" t="s">
        <v>499</v>
      </c>
      <c r="E250" s="1" t="s">
        <v>903</v>
      </c>
    </row>
    <row r="251">
      <c r="A251" s="1" t="s">
        <v>904</v>
      </c>
      <c r="B251" s="1" t="s">
        <v>905</v>
      </c>
      <c r="C251" s="1" t="s">
        <v>906</v>
      </c>
      <c r="D251" s="1" t="s">
        <v>499</v>
      </c>
      <c r="E251" s="1" t="s">
        <v>907</v>
      </c>
    </row>
    <row r="252">
      <c r="A252" s="1" t="s">
        <v>908</v>
      </c>
      <c r="B252" s="1" t="s">
        <v>909</v>
      </c>
      <c r="C252" s="1" t="s">
        <v>910</v>
      </c>
      <c r="D252" s="1" t="s">
        <v>499</v>
      </c>
      <c r="E252" s="1" t="s">
        <v>911</v>
      </c>
    </row>
    <row r="253">
      <c r="A253" s="1" t="s">
        <v>269</v>
      </c>
      <c r="B253" s="1" t="s">
        <v>270</v>
      </c>
      <c r="C253" s="1" t="s">
        <v>912</v>
      </c>
      <c r="D253" s="1" t="s">
        <v>499</v>
      </c>
      <c r="E253" s="1" t="s">
        <v>913</v>
      </c>
    </row>
    <row r="254">
      <c r="A254" s="1" t="s">
        <v>914</v>
      </c>
      <c r="B254" s="1" t="s">
        <v>915</v>
      </c>
      <c r="C254" s="1" t="s">
        <v>916</v>
      </c>
      <c r="D254" s="1" t="s">
        <v>499</v>
      </c>
      <c r="E254" s="1" t="s">
        <v>917</v>
      </c>
    </row>
    <row r="255">
      <c r="A255" s="1" t="s">
        <v>918</v>
      </c>
      <c r="B255" s="1" t="s">
        <v>919</v>
      </c>
      <c r="C255" s="1" t="s">
        <v>920</v>
      </c>
      <c r="D255" s="1" t="s">
        <v>499</v>
      </c>
      <c r="E255" s="1" t="s">
        <v>921</v>
      </c>
    </row>
    <row r="256">
      <c r="A256" s="1" t="s">
        <v>922</v>
      </c>
      <c r="B256" s="1" t="s">
        <v>923</v>
      </c>
      <c r="C256" s="1" t="s">
        <v>924</v>
      </c>
      <c r="D256" s="1" t="s">
        <v>499</v>
      </c>
      <c r="E256" s="1" t="s">
        <v>925</v>
      </c>
    </row>
    <row r="257">
      <c r="A257" s="1" t="s">
        <v>926</v>
      </c>
      <c r="B257" s="1" t="s">
        <v>927</v>
      </c>
      <c r="C257" s="1" t="s">
        <v>928</v>
      </c>
      <c r="D257" s="1" t="s">
        <v>499</v>
      </c>
      <c r="E257" s="1" t="s">
        <v>929</v>
      </c>
    </row>
    <row r="258">
      <c r="A258" s="1" t="s">
        <v>930</v>
      </c>
      <c r="B258" s="1" t="s">
        <v>62</v>
      </c>
      <c r="C258" s="1" t="s">
        <v>931</v>
      </c>
      <c r="D258" s="1" t="s">
        <v>499</v>
      </c>
      <c r="E258" s="1" t="s">
        <v>932</v>
      </c>
    </row>
    <row r="259">
      <c r="A259" s="1" t="s">
        <v>933</v>
      </c>
      <c r="B259" s="1" t="s">
        <v>18</v>
      </c>
      <c r="C259" s="1" t="s">
        <v>934</v>
      </c>
      <c r="D259" s="1" t="s">
        <v>859</v>
      </c>
      <c r="E259" s="1" t="s">
        <v>935</v>
      </c>
    </row>
    <row r="260">
      <c r="A260" s="1" t="s">
        <v>936</v>
      </c>
      <c r="B260" s="1" t="s">
        <v>22</v>
      </c>
      <c r="C260" s="1" t="s">
        <v>937</v>
      </c>
      <c r="D260" s="2">
        <f>+32488477655</f>
        <v>32488477655</v>
      </c>
      <c r="E260" s="1" t="s">
        <v>938</v>
      </c>
    </row>
    <row r="261">
      <c r="A261" s="1" t="s">
        <v>939</v>
      </c>
      <c r="B261" s="1" t="s">
        <v>940</v>
      </c>
      <c r="C261" s="1" t="s">
        <v>941</v>
      </c>
      <c r="D261" s="1" t="s">
        <v>942</v>
      </c>
      <c r="E261" s="1" t="s">
        <v>943</v>
      </c>
    </row>
    <row r="262">
      <c r="A262" s="1" t="s">
        <v>944</v>
      </c>
      <c r="B262" s="1" t="s">
        <v>945</v>
      </c>
      <c r="C262" s="1" t="s">
        <v>946</v>
      </c>
      <c r="D262" s="2" t="str">
        <f>+974.4423.0038</f>
        <v>#ERROR!</v>
      </c>
      <c r="E262" s="1" t="s">
        <v>947</v>
      </c>
    </row>
    <row r="263">
      <c r="A263" s="1" t="s">
        <v>948</v>
      </c>
      <c r="B263" s="1" t="s">
        <v>949</v>
      </c>
      <c r="C263" s="1" t="s">
        <v>950</v>
      </c>
      <c r="D263" s="1" t="s">
        <v>942</v>
      </c>
      <c r="E263" s="1" t="s">
        <v>951</v>
      </c>
    </row>
    <row r="264">
      <c r="A264" s="1" t="s">
        <v>952</v>
      </c>
      <c r="B264" s="1" t="s">
        <v>172</v>
      </c>
      <c r="C264" s="1" t="s">
        <v>953</v>
      </c>
      <c r="D264" s="1" t="s">
        <v>499</v>
      </c>
      <c r="E264" s="1" t="s">
        <v>954</v>
      </c>
    </row>
    <row r="265">
      <c r="A265" s="1" t="s">
        <v>955</v>
      </c>
      <c r="B265" s="1" t="s">
        <v>956</v>
      </c>
      <c r="C265" s="1" t="s">
        <v>957</v>
      </c>
      <c r="D265" s="1" t="s">
        <v>958</v>
      </c>
      <c r="E265" s="1" t="s">
        <v>959</v>
      </c>
    </row>
    <row r="266">
      <c r="A266" s="1" t="s">
        <v>960</v>
      </c>
      <c r="B266" s="1" t="s">
        <v>39</v>
      </c>
      <c r="C266" s="1" t="s">
        <v>961</v>
      </c>
      <c r="D266" s="1" t="s">
        <v>499</v>
      </c>
      <c r="E266" s="1" t="s">
        <v>962</v>
      </c>
    </row>
    <row r="267">
      <c r="A267" s="1" t="s">
        <v>963</v>
      </c>
      <c r="B267" s="1" t="s">
        <v>964</v>
      </c>
      <c r="C267" s="1" t="s">
        <v>965</v>
      </c>
      <c r="D267" s="1" t="s">
        <v>499</v>
      </c>
      <c r="E267" s="1" t="s">
        <v>966</v>
      </c>
    </row>
    <row r="268">
      <c r="A268" s="1" t="s">
        <v>967</v>
      </c>
      <c r="B268" s="1" t="s">
        <v>119</v>
      </c>
      <c r="C268" s="1" t="s">
        <v>968</v>
      </c>
      <c r="D268" s="2" t="str">
        <f>+65 81896674</f>
        <v>#ERROR!</v>
      </c>
      <c r="E268" s="1" t="s">
        <v>969</v>
      </c>
    </row>
    <row r="269">
      <c r="A269" s="1" t="s">
        <v>970</v>
      </c>
      <c r="B269" s="1" t="s">
        <v>119</v>
      </c>
      <c r="C269" s="1" t="s">
        <v>971</v>
      </c>
      <c r="D269" s="1" t="s">
        <v>499</v>
      </c>
      <c r="E269" s="1" t="s">
        <v>972</v>
      </c>
    </row>
    <row r="270">
      <c r="A270" s="1" t="s">
        <v>973</v>
      </c>
      <c r="B270" s="1" t="s">
        <v>974</v>
      </c>
      <c r="C270" s="1" t="s">
        <v>975</v>
      </c>
      <c r="D270" s="1" t="s">
        <v>499</v>
      </c>
      <c r="E270" s="1" t="s">
        <v>976</v>
      </c>
    </row>
    <row r="271">
      <c r="A271" s="1" t="s">
        <v>977</v>
      </c>
      <c r="B271" s="1" t="s">
        <v>9</v>
      </c>
      <c r="C271" s="1" t="s">
        <v>978</v>
      </c>
      <c r="D271" s="2" t="str">
        <f>+1 780 880 82 78</f>
        <v>#ERROR!</v>
      </c>
      <c r="E271" s="1" t="s">
        <v>979</v>
      </c>
    </row>
    <row r="272">
      <c r="A272" s="1" t="s">
        <v>980</v>
      </c>
      <c r="B272" s="1" t="s">
        <v>34</v>
      </c>
      <c r="C272" s="1" t="s">
        <v>981</v>
      </c>
      <c r="D272" s="1" t="s">
        <v>499</v>
      </c>
      <c r="E272" s="1" t="s">
        <v>982</v>
      </c>
    </row>
    <row r="273">
      <c r="A273" s="1" t="s">
        <v>983</v>
      </c>
      <c r="B273" s="1" t="s">
        <v>508</v>
      </c>
      <c r="C273" s="1" t="s">
        <v>510</v>
      </c>
      <c r="D273" s="2" t="str">
        <f>+33 673348065</f>
        <v>#ERROR!</v>
      </c>
      <c r="E273" s="1" t="s">
        <v>984</v>
      </c>
    </row>
    <row r="274">
      <c r="A274" s="1" t="s">
        <v>985</v>
      </c>
      <c r="B274" s="1" t="s">
        <v>62</v>
      </c>
      <c r="C274" s="1" t="s">
        <v>986</v>
      </c>
      <c r="D274" s="1" t="s">
        <v>499</v>
      </c>
      <c r="E274" s="1" t="s">
        <v>987</v>
      </c>
    </row>
    <row r="275">
      <c r="A275" s="1" t="s">
        <v>988</v>
      </c>
      <c r="B275" s="1" t="s">
        <v>131</v>
      </c>
      <c r="C275" s="1" t="s">
        <v>989</v>
      </c>
      <c r="D275" s="1" t="s">
        <v>499</v>
      </c>
      <c r="E275" s="1" t="s">
        <v>990</v>
      </c>
    </row>
    <row r="276">
      <c r="A276" s="1" t="s">
        <v>991</v>
      </c>
      <c r="B276" s="1" t="s">
        <v>62</v>
      </c>
      <c r="C276" s="1" t="s">
        <v>992</v>
      </c>
      <c r="D276" s="1" t="s">
        <v>993</v>
      </c>
      <c r="E276" s="1" t="s">
        <v>994</v>
      </c>
    </row>
    <row r="277">
      <c r="A277" s="1" t="s">
        <v>995</v>
      </c>
      <c r="B277" s="1" t="s">
        <v>18</v>
      </c>
      <c r="C277" s="1" t="s">
        <v>996</v>
      </c>
      <c r="D277" s="2" t="str">
        <f>+ 819 595-3900</f>
        <v>#ERROR!</v>
      </c>
      <c r="E277" s="1" t="s">
        <v>997</v>
      </c>
    </row>
    <row r="278">
      <c r="A278" s="1" t="s">
        <v>998</v>
      </c>
      <c r="B278" s="1" t="s">
        <v>262</v>
      </c>
      <c r="C278" s="1" t="s">
        <v>999</v>
      </c>
      <c r="D278" s="2" t="str">
        <f>+819 821-8000, poste 63388</f>
        <v>#ERROR!</v>
      </c>
      <c r="E278" s="1" t="s">
        <v>1000</v>
      </c>
    </row>
    <row r="279">
      <c r="A279" s="1" t="s">
        <v>1001</v>
      </c>
      <c r="B279" s="1" t="s">
        <v>39</v>
      </c>
      <c r="C279" s="1" t="s">
        <v>1002</v>
      </c>
      <c r="D279" s="1" t="s">
        <v>499</v>
      </c>
      <c r="E279" s="1" t="s">
        <v>1003</v>
      </c>
    </row>
    <row r="280">
      <c r="A280" s="1" t="s">
        <v>1004</v>
      </c>
      <c r="B280" s="1" t="s">
        <v>1005</v>
      </c>
      <c r="C280" s="1" t="s">
        <v>1006</v>
      </c>
      <c r="D280" s="1" t="s">
        <v>499</v>
      </c>
      <c r="E280" s="1" t="s">
        <v>1007</v>
      </c>
    </row>
    <row r="281">
      <c r="A281" s="1" t="s">
        <v>1008</v>
      </c>
      <c r="B281" s="1" t="s">
        <v>62</v>
      </c>
      <c r="C281" s="1" t="s">
        <v>1009</v>
      </c>
      <c r="D281" s="1" t="s">
        <v>499</v>
      </c>
      <c r="E281" s="1" t="s">
        <v>1010</v>
      </c>
    </row>
    <row r="282">
      <c r="A282" s="1" t="s">
        <v>79</v>
      </c>
      <c r="B282" s="1" t="s">
        <v>62</v>
      </c>
      <c r="C282" s="1" t="s">
        <v>1011</v>
      </c>
      <c r="D282" s="1" t="s">
        <v>1012</v>
      </c>
      <c r="E282" s="1" t="s">
        <v>1013</v>
      </c>
    </row>
    <row r="283">
      <c r="A283" s="1" t="s">
        <v>593</v>
      </c>
      <c r="B283" s="1" t="s">
        <v>34</v>
      </c>
      <c r="C283" s="1" t="s">
        <v>594</v>
      </c>
      <c r="D283" s="1" t="s">
        <v>1014</v>
      </c>
      <c r="E283" s="1" t="s">
        <v>1015</v>
      </c>
    </row>
    <row r="284">
      <c r="A284" s="1" t="s">
        <v>1016</v>
      </c>
      <c r="B284" s="1" t="s">
        <v>1017</v>
      </c>
      <c r="C284" s="1" t="s">
        <v>1018</v>
      </c>
      <c r="D284" s="1">
        <v>4.7459342579E10</v>
      </c>
      <c r="E284" s="1" t="s">
        <v>1019</v>
      </c>
    </row>
    <row r="285">
      <c r="A285" s="1" t="s">
        <v>995</v>
      </c>
      <c r="B285" s="1" t="s">
        <v>1020</v>
      </c>
      <c r="C285" s="1" t="s">
        <v>1021</v>
      </c>
      <c r="D285" s="1" t="s">
        <v>1022</v>
      </c>
      <c r="E285" s="1" t="s">
        <v>1023</v>
      </c>
    </row>
    <row r="286">
      <c r="A286" s="1" t="s">
        <v>1024</v>
      </c>
      <c r="B286" s="1" t="s">
        <v>1025</v>
      </c>
      <c r="C286" s="1" t="s">
        <v>286</v>
      </c>
      <c r="D286" s="1" t="s">
        <v>1026</v>
      </c>
      <c r="E286" s="1" t="s">
        <v>1027</v>
      </c>
    </row>
    <row r="287">
      <c r="A287" s="1" t="s">
        <v>692</v>
      </c>
      <c r="B287" s="1" t="s">
        <v>431</v>
      </c>
      <c r="C287" s="1" t="s">
        <v>693</v>
      </c>
      <c r="D287" s="2" t="str">
        <f>+1(910) 745-2047</f>
        <v>#ERROR!</v>
      </c>
      <c r="E287" s="1" t="s">
        <v>1028</v>
      </c>
    </row>
    <row r="288">
      <c r="A288" s="1" t="s">
        <v>1029</v>
      </c>
      <c r="B288" s="1" t="s">
        <v>1030</v>
      </c>
      <c r="C288" s="1" t="s">
        <v>715</v>
      </c>
      <c r="D288" s="2" t="str">
        <f>+1 516 462 1798</f>
        <v>#ERROR!</v>
      </c>
      <c r="E288" s="1" t="s">
        <v>1031</v>
      </c>
    </row>
    <row r="289">
      <c r="A289" s="1" t="s">
        <v>1032</v>
      </c>
      <c r="B289" s="1" t="s">
        <v>1033</v>
      </c>
      <c r="C289" s="1" t="s">
        <v>1034</v>
      </c>
      <c r="D289" s="1" t="s">
        <v>838</v>
      </c>
      <c r="E289" s="1" t="s">
        <v>1035</v>
      </c>
    </row>
    <row r="290">
      <c r="A290" s="1" t="s">
        <v>1036</v>
      </c>
      <c r="B290" s="1" t="s">
        <v>159</v>
      </c>
      <c r="C290" s="1" t="s">
        <v>1037</v>
      </c>
      <c r="D290" s="1" t="s">
        <v>499</v>
      </c>
      <c r="E290" s="1" t="s">
        <v>1038</v>
      </c>
    </row>
    <row r="291">
      <c r="A291" s="1" t="s">
        <v>1039</v>
      </c>
      <c r="B291" s="1" t="s">
        <v>44</v>
      </c>
      <c r="C291" s="1" t="s">
        <v>1040</v>
      </c>
      <c r="D291" s="1" t="s">
        <v>1041</v>
      </c>
      <c r="E291" s="1" t="s">
        <v>1042</v>
      </c>
    </row>
    <row r="292">
      <c r="A292" s="1" t="s">
        <v>619</v>
      </c>
      <c r="B292" s="1" t="s">
        <v>1043</v>
      </c>
      <c r="C292" s="1" t="s">
        <v>1044</v>
      </c>
      <c r="D292" s="1" t="s">
        <v>1045</v>
      </c>
      <c r="E292" s="1" t="s">
        <v>1046</v>
      </c>
    </row>
    <row r="293">
      <c r="A293" s="1" t="s">
        <v>1047</v>
      </c>
      <c r="B293" s="1" t="s">
        <v>590</v>
      </c>
      <c r="C293" s="1" t="s">
        <v>1048</v>
      </c>
      <c r="D293" s="1" t="s">
        <v>1049</v>
      </c>
      <c r="E293" s="1" t="s">
        <v>1050</v>
      </c>
    </row>
    <row r="294">
      <c r="A294" s="1" t="s">
        <v>1051</v>
      </c>
      <c r="B294" s="1" t="s">
        <v>1052</v>
      </c>
      <c r="C294" s="1" t="s">
        <v>1053</v>
      </c>
      <c r="D294" s="1" t="s">
        <v>1054</v>
      </c>
      <c r="E294" s="1" t="s">
        <v>1055</v>
      </c>
    </row>
    <row r="295">
      <c r="A295" s="1" t="s">
        <v>1056</v>
      </c>
      <c r="B295" s="1" t="s">
        <v>1057</v>
      </c>
      <c r="C295" s="1" t="s">
        <v>1058</v>
      </c>
      <c r="D295" s="1" t="s">
        <v>169</v>
      </c>
      <c r="E295" s="1" t="s">
        <v>1059</v>
      </c>
    </row>
    <row r="296">
      <c r="A296" s="1" t="s">
        <v>1060</v>
      </c>
      <c r="B296" s="1" t="s">
        <v>1061</v>
      </c>
      <c r="C296" s="1" t="s">
        <v>1062</v>
      </c>
      <c r="D296" s="1" t="s">
        <v>1063</v>
      </c>
      <c r="E296" s="1" t="s">
        <v>1064</v>
      </c>
    </row>
    <row r="297">
      <c r="A297" s="1" t="s">
        <v>1065</v>
      </c>
      <c r="B297" s="1" t="s">
        <v>1066</v>
      </c>
      <c r="C297" s="1" t="s">
        <v>1067</v>
      </c>
      <c r="D297" s="1" t="s">
        <v>169</v>
      </c>
      <c r="E297" s="1" t="s">
        <v>1068</v>
      </c>
    </row>
    <row r="298">
      <c r="A298" s="1" t="s">
        <v>1069</v>
      </c>
      <c r="B298" s="1" t="s">
        <v>18</v>
      </c>
      <c r="C298" s="1" t="s">
        <v>1070</v>
      </c>
      <c r="D298" s="1" t="s">
        <v>1071</v>
      </c>
      <c r="E298" s="1" t="s">
        <v>1072</v>
      </c>
    </row>
    <row r="299">
      <c r="A299" s="1" t="s">
        <v>1073</v>
      </c>
      <c r="B299" s="1" t="s">
        <v>1074</v>
      </c>
      <c r="C299" s="1" t="s">
        <v>1075</v>
      </c>
      <c r="D299" s="2" t="str">
        <f>+33 6 12 90 43 15</f>
        <v>#ERROR!</v>
      </c>
      <c r="E299" s="1" t="s">
        <v>1076</v>
      </c>
    </row>
    <row r="300">
      <c r="A300" s="1" t="s">
        <v>1077</v>
      </c>
      <c r="B300" s="1" t="s">
        <v>1078</v>
      </c>
      <c r="C300" s="1" t="s">
        <v>1079</v>
      </c>
      <c r="D300" s="1" t="s">
        <v>169</v>
      </c>
      <c r="E300" s="1" t="s">
        <v>1080</v>
      </c>
    </row>
    <row r="301">
      <c r="A301" s="1" t="s">
        <v>1081</v>
      </c>
      <c r="B301" s="1" t="s">
        <v>185</v>
      </c>
      <c r="C301" s="1" t="s">
        <v>306</v>
      </c>
      <c r="D301" s="1" t="s">
        <v>307</v>
      </c>
      <c r="E301" s="1" t="s">
        <v>1082</v>
      </c>
    </row>
    <row r="302">
      <c r="A302" s="1" t="s">
        <v>301</v>
      </c>
      <c r="B302" s="1" t="s">
        <v>302</v>
      </c>
      <c r="C302" s="1" t="s">
        <v>303</v>
      </c>
      <c r="D302" s="2">
        <f>+32492964171</f>
        <v>32492964171</v>
      </c>
      <c r="E302" s="1" t="s">
        <v>1083</v>
      </c>
    </row>
    <row r="303">
      <c r="A303" s="1" t="s">
        <v>1084</v>
      </c>
      <c r="B303" s="1" t="s">
        <v>202</v>
      </c>
      <c r="C303" s="1" t="s">
        <v>1085</v>
      </c>
      <c r="D303" s="1" t="s">
        <v>169</v>
      </c>
      <c r="E303" s="1" t="s">
        <v>1086</v>
      </c>
    </row>
    <row r="304">
      <c r="A304" s="1" t="s">
        <v>1087</v>
      </c>
      <c r="B304" s="1" t="s">
        <v>18</v>
      </c>
      <c r="C304" s="1" t="s">
        <v>1088</v>
      </c>
      <c r="D304" s="1" t="s">
        <v>169</v>
      </c>
      <c r="E304" s="1" t="s">
        <v>1089</v>
      </c>
    </row>
    <row r="305">
      <c r="A305" s="1" t="s">
        <v>1090</v>
      </c>
      <c r="B305" s="1" t="s">
        <v>18</v>
      </c>
      <c r="C305" s="1" t="s">
        <v>1091</v>
      </c>
      <c r="D305" s="1" t="s">
        <v>1092</v>
      </c>
      <c r="E305" s="1" t="s">
        <v>1093</v>
      </c>
    </row>
    <row r="306">
      <c r="A306" s="1" t="s">
        <v>1094</v>
      </c>
      <c r="B306" s="1" t="s">
        <v>1095</v>
      </c>
      <c r="C306" s="1" t="s">
        <v>1096</v>
      </c>
      <c r="D306" s="1" t="s">
        <v>1097</v>
      </c>
      <c r="E306" s="1" t="s">
        <v>1098</v>
      </c>
    </row>
    <row r="307">
      <c r="A307" s="1" t="s">
        <v>1099</v>
      </c>
      <c r="B307" s="1" t="s">
        <v>1100</v>
      </c>
      <c r="C307" s="1" t="s">
        <v>1101</v>
      </c>
      <c r="D307" s="1" t="s">
        <v>499</v>
      </c>
      <c r="E307" s="1" t="s">
        <v>1102</v>
      </c>
    </row>
    <row r="308">
      <c r="A308" s="1" t="s">
        <v>1103</v>
      </c>
      <c r="B308" s="1" t="s">
        <v>1104</v>
      </c>
      <c r="C308" s="1" t="s">
        <v>1105</v>
      </c>
      <c r="D308" s="1" t="s">
        <v>499</v>
      </c>
      <c r="E308" s="1" t="s">
        <v>1106</v>
      </c>
    </row>
    <row r="309">
      <c r="A309" s="1" t="s">
        <v>1107</v>
      </c>
      <c r="B309" s="1" t="s">
        <v>673</v>
      </c>
      <c r="C309" s="1" t="s">
        <v>1108</v>
      </c>
      <c r="D309" s="1" t="s">
        <v>1109</v>
      </c>
      <c r="E309" s="1" t="s">
        <v>1110</v>
      </c>
    </row>
    <row r="310">
      <c r="A310" s="1" t="s">
        <v>1111</v>
      </c>
      <c r="B310" s="1" t="s">
        <v>1078</v>
      </c>
      <c r="C310" s="1" t="s">
        <v>1112</v>
      </c>
      <c r="D310" s="1" t="s">
        <v>1113</v>
      </c>
      <c r="E310" s="1" t="s">
        <v>1114</v>
      </c>
    </row>
    <row r="311">
      <c r="A311" s="1" t="s">
        <v>1115</v>
      </c>
      <c r="B311" s="1" t="s">
        <v>1116</v>
      </c>
      <c r="C311" s="1" t="s">
        <v>1117</v>
      </c>
      <c r="D311" s="1" t="s">
        <v>499</v>
      </c>
      <c r="E311" s="1" t="s">
        <v>1118</v>
      </c>
    </row>
    <row r="312">
      <c r="A312" s="1" t="s">
        <v>1119</v>
      </c>
      <c r="B312" s="1" t="s">
        <v>1120</v>
      </c>
      <c r="C312" s="1" t="s">
        <v>1121</v>
      </c>
      <c r="D312" s="1" t="s">
        <v>1122</v>
      </c>
      <c r="E312" s="1" t="s">
        <v>1123</v>
      </c>
    </row>
    <row r="313">
      <c r="A313" s="1" t="s">
        <v>1124</v>
      </c>
      <c r="B313" s="1" t="s">
        <v>857</v>
      </c>
      <c r="C313" s="1" t="s">
        <v>1125</v>
      </c>
      <c r="D313" s="1" t="s">
        <v>499</v>
      </c>
      <c r="E313" s="1" t="s">
        <v>1126</v>
      </c>
    </row>
    <row r="314">
      <c r="A314" s="1" t="s">
        <v>1127</v>
      </c>
      <c r="B314" s="1" t="s">
        <v>857</v>
      </c>
      <c r="C314" s="1" t="s">
        <v>1128</v>
      </c>
      <c r="D314" s="1" t="s">
        <v>499</v>
      </c>
      <c r="E314" s="1" t="s">
        <v>1129</v>
      </c>
    </row>
    <row r="315">
      <c r="A315" s="1" t="s">
        <v>1130</v>
      </c>
      <c r="B315" s="1" t="s">
        <v>44</v>
      </c>
      <c r="C315" s="1" t="s">
        <v>1131</v>
      </c>
      <c r="D315" s="1" t="s">
        <v>169</v>
      </c>
      <c r="E315" s="1" t="s">
        <v>1132</v>
      </c>
    </row>
    <row r="316">
      <c r="A316" s="1" t="s">
        <v>1133</v>
      </c>
      <c r="B316" s="1" t="s">
        <v>729</v>
      </c>
      <c r="C316" s="1" t="s">
        <v>1134</v>
      </c>
      <c r="D316" s="1" t="s">
        <v>169</v>
      </c>
      <c r="E316" s="1" t="s">
        <v>1135</v>
      </c>
    </row>
    <row r="317">
      <c r="A317" s="1" t="s">
        <v>948</v>
      </c>
      <c r="B317" s="1" t="s">
        <v>1136</v>
      </c>
      <c r="C317" s="1" t="s">
        <v>1137</v>
      </c>
      <c r="D317" s="2" t="str">
        <f>+33 (0)3 88 65 32 00</f>
        <v>#ERROR!</v>
      </c>
      <c r="E317" s="1" t="s">
        <v>1138</v>
      </c>
    </row>
    <row r="318">
      <c r="A318" s="1" t="s">
        <v>1139</v>
      </c>
      <c r="B318" s="1" t="s">
        <v>1140</v>
      </c>
      <c r="C318" s="1" t="s">
        <v>1141</v>
      </c>
      <c r="D318" s="1" t="s">
        <v>499</v>
      </c>
      <c r="E318" s="1" t="s">
        <v>1142</v>
      </c>
    </row>
    <row r="319">
      <c r="A319" s="1" t="s">
        <v>1143</v>
      </c>
      <c r="B319" s="1" t="s">
        <v>194</v>
      </c>
      <c r="C319" s="1" t="s">
        <v>1144</v>
      </c>
      <c r="D319" s="1" t="s">
        <v>1145</v>
      </c>
      <c r="E319" s="1" t="s">
        <v>1146</v>
      </c>
    </row>
    <row r="320">
      <c r="A320" s="1" t="s">
        <v>1147</v>
      </c>
      <c r="B320" s="1" t="s">
        <v>1148</v>
      </c>
      <c r="C320" s="1" t="s">
        <v>1149</v>
      </c>
      <c r="D320" s="1" t="s">
        <v>499</v>
      </c>
      <c r="E320" s="1" t="s">
        <v>1150</v>
      </c>
    </row>
    <row r="321">
      <c r="A321" s="1" t="s">
        <v>1151</v>
      </c>
      <c r="B321" s="1" t="s">
        <v>242</v>
      </c>
      <c r="C321" s="1" t="s">
        <v>1152</v>
      </c>
      <c r="D321" s="1" t="s">
        <v>499</v>
      </c>
      <c r="E321" s="1" t="s">
        <v>1153</v>
      </c>
    </row>
    <row r="322">
      <c r="A322" s="1" t="s">
        <v>1154</v>
      </c>
      <c r="B322" s="1" t="s">
        <v>1155</v>
      </c>
      <c r="C322" s="1" t="s">
        <v>1156</v>
      </c>
      <c r="D322" s="1" t="s">
        <v>499</v>
      </c>
      <c r="E322" s="1" t="s">
        <v>1157</v>
      </c>
    </row>
    <row r="323">
      <c r="A323" s="1" t="s">
        <v>1158</v>
      </c>
      <c r="B323" s="1" t="s">
        <v>1159</v>
      </c>
      <c r="C323" s="1" t="s">
        <v>1160</v>
      </c>
      <c r="D323" s="1" t="s">
        <v>499</v>
      </c>
      <c r="E323" s="1" t="s">
        <v>1161</v>
      </c>
    </row>
    <row r="324">
      <c r="A324" s="1" t="s">
        <v>1162</v>
      </c>
      <c r="B324" s="1" t="s">
        <v>190</v>
      </c>
      <c r="C324" s="1" t="s">
        <v>1163</v>
      </c>
      <c r="D324" s="1" t="s">
        <v>499</v>
      </c>
      <c r="E324" s="1" t="s">
        <v>1164</v>
      </c>
    </row>
    <row r="325">
      <c r="A325" s="1" t="s">
        <v>501</v>
      </c>
      <c r="B325" s="1" t="s">
        <v>231</v>
      </c>
      <c r="C325" s="1" t="s">
        <v>502</v>
      </c>
      <c r="D325" s="1" t="s">
        <v>499</v>
      </c>
      <c r="E325" s="1" t="s">
        <v>1165</v>
      </c>
    </row>
    <row r="326">
      <c r="A326" s="1" t="s">
        <v>230</v>
      </c>
      <c r="B326" s="1" t="s">
        <v>231</v>
      </c>
      <c r="C326" s="1" t="s">
        <v>232</v>
      </c>
      <c r="D326" s="2" t="str">
        <f>+33 5 33 51 47 19</f>
        <v>#ERROR!</v>
      </c>
      <c r="E326" s="1" t="s">
        <v>1166</v>
      </c>
    </row>
    <row r="327">
      <c r="A327" s="1" t="s">
        <v>1167</v>
      </c>
      <c r="B327" s="1" t="s">
        <v>1168</v>
      </c>
      <c r="C327" s="1" t="s">
        <v>1169</v>
      </c>
      <c r="D327" s="1">
        <v>2.51125937E8</v>
      </c>
      <c r="E327" s="1" t="s">
        <v>1170</v>
      </c>
    </row>
    <row r="328">
      <c r="A328" s="1" t="s">
        <v>1171</v>
      </c>
      <c r="B328" s="1" t="s">
        <v>1172</v>
      </c>
      <c r="C328" s="1" t="s">
        <v>1173</v>
      </c>
      <c r="D328" s="1" t="s">
        <v>1174</v>
      </c>
      <c r="E328" s="1" t="s">
        <v>1175</v>
      </c>
    </row>
    <row r="329">
      <c r="A329" s="1" t="s">
        <v>1176</v>
      </c>
      <c r="B329" s="1" t="s">
        <v>597</v>
      </c>
      <c r="C329" s="1" t="s">
        <v>1177</v>
      </c>
      <c r="D329" s="1" t="s">
        <v>499</v>
      </c>
      <c r="E329" s="1" t="s">
        <v>1178</v>
      </c>
    </row>
    <row r="330">
      <c r="A330" s="1" t="s">
        <v>1179</v>
      </c>
      <c r="B330" s="1" t="s">
        <v>705</v>
      </c>
      <c r="C330" s="1" t="s">
        <v>1180</v>
      </c>
      <c r="D330" s="2" t="str">
        <f>+33 1 60 95 75 23</f>
        <v>#ERROR!</v>
      </c>
      <c r="E330" s="1" t="s">
        <v>1181</v>
      </c>
    </row>
    <row r="331">
      <c r="A331" s="1" t="s">
        <v>1182</v>
      </c>
      <c r="B331" s="1" t="s">
        <v>75</v>
      </c>
      <c r="C331" s="1" t="s">
        <v>1183</v>
      </c>
      <c r="D331" s="1" t="s">
        <v>499</v>
      </c>
      <c r="E331" s="1" t="s">
        <v>1184</v>
      </c>
    </row>
    <row r="332">
      <c r="A332" s="1" t="s">
        <v>1185</v>
      </c>
      <c r="B332" s="1" t="s">
        <v>293</v>
      </c>
      <c r="C332" s="1" t="s">
        <v>1186</v>
      </c>
      <c r="D332" s="1" t="s">
        <v>499</v>
      </c>
      <c r="E332" s="1" t="s">
        <v>1187</v>
      </c>
    </row>
    <row r="333">
      <c r="A333" s="1" t="s">
        <v>1188</v>
      </c>
      <c r="B333" s="1" t="s">
        <v>1155</v>
      </c>
      <c r="C333" s="1" t="s">
        <v>1189</v>
      </c>
      <c r="D333" s="1" t="s">
        <v>499</v>
      </c>
      <c r="E333" s="1" t="s">
        <v>1190</v>
      </c>
    </row>
    <row r="334">
      <c r="A334" s="1" t="s">
        <v>1191</v>
      </c>
      <c r="B334" s="1" t="s">
        <v>1192</v>
      </c>
      <c r="C334" s="1" t="s">
        <v>1193</v>
      </c>
      <c r="D334" s="1" t="s">
        <v>1194</v>
      </c>
      <c r="E334" s="1" t="s">
        <v>1195</v>
      </c>
    </row>
    <row r="335">
      <c r="A335" s="1" t="s">
        <v>1196</v>
      </c>
      <c r="B335" s="1" t="s">
        <v>1197</v>
      </c>
      <c r="C335" s="1" t="s">
        <v>1198</v>
      </c>
      <c r="D335" s="2" t="str">
        <f>+33 3 62 26 82 31</f>
        <v>#ERROR!</v>
      </c>
      <c r="E335" s="1" t="s">
        <v>1199</v>
      </c>
    </row>
    <row r="336">
      <c r="A336" s="1" t="s">
        <v>1200</v>
      </c>
      <c r="B336" s="1" t="s">
        <v>853</v>
      </c>
      <c r="C336" s="1" t="s">
        <v>1198</v>
      </c>
      <c r="D336" s="1" t="s">
        <v>1201</v>
      </c>
      <c r="E336" s="1" t="s">
        <v>1202</v>
      </c>
    </row>
    <row r="337">
      <c r="A337" s="1" t="s">
        <v>1203</v>
      </c>
      <c r="B337" s="1" t="s">
        <v>1155</v>
      </c>
      <c r="C337" s="1" t="s">
        <v>1204</v>
      </c>
      <c r="D337" s="2" t="str">
        <f>+33(0)587506798</f>
        <v>#ERROR!</v>
      </c>
      <c r="E337" s="1" t="s">
        <v>1205</v>
      </c>
    </row>
    <row r="338">
      <c r="A338" s="1" t="s">
        <v>1206</v>
      </c>
      <c r="B338" s="1" t="s">
        <v>18</v>
      </c>
      <c r="C338" s="1" t="s">
        <v>1207</v>
      </c>
      <c r="D338" s="1" t="s">
        <v>169</v>
      </c>
      <c r="E338" s="1" t="s">
        <v>1208</v>
      </c>
    </row>
    <row r="339">
      <c r="A339" s="1" t="s">
        <v>1209</v>
      </c>
      <c r="B339" s="1" t="s">
        <v>1210</v>
      </c>
      <c r="C339" s="1" t="s">
        <v>1211</v>
      </c>
      <c r="D339" s="1" t="s">
        <v>499</v>
      </c>
      <c r="E339" s="1" t="s">
        <v>1212</v>
      </c>
    </row>
    <row r="340">
      <c r="A340" s="1" t="s">
        <v>1213</v>
      </c>
      <c r="B340" s="1" t="s">
        <v>48</v>
      </c>
      <c r="C340" s="1" t="s">
        <v>1214</v>
      </c>
      <c r="D340" s="1" t="s">
        <v>499</v>
      </c>
      <c r="E340" s="1" t="s">
        <v>1215</v>
      </c>
    </row>
    <row r="341">
      <c r="A341" s="1" t="s">
        <v>1182</v>
      </c>
      <c r="B341" s="1" t="s">
        <v>1216</v>
      </c>
      <c r="C341" s="1" t="s">
        <v>1183</v>
      </c>
      <c r="D341" s="1" t="s">
        <v>499</v>
      </c>
      <c r="E341" s="1" t="s">
        <v>1217</v>
      </c>
    </row>
    <row r="342">
      <c r="A342" s="1" t="s">
        <v>1218</v>
      </c>
      <c r="B342" s="1" t="s">
        <v>18</v>
      </c>
      <c r="C342" s="1" t="s">
        <v>1219</v>
      </c>
      <c r="D342" s="1" t="s">
        <v>1220</v>
      </c>
      <c r="E342" s="1" t="s">
        <v>1221</v>
      </c>
    </row>
    <row r="343">
      <c r="A343" s="1" t="s">
        <v>1222</v>
      </c>
      <c r="B343" s="1" t="s">
        <v>1223</v>
      </c>
      <c r="C343" s="1" t="s">
        <v>1224</v>
      </c>
      <c r="D343" s="1" t="s">
        <v>499</v>
      </c>
      <c r="E343" s="1" t="s">
        <v>1225</v>
      </c>
    </row>
    <row r="344">
      <c r="A344" s="1" t="s">
        <v>1226</v>
      </c>
      <c r="B344" s="1" t="s">
        <v>18</v>
      </c>
      <c r="C344" s="1" t="s">
        <v>1227</v>
      </c>
      <c r="D344" s="1">
        <v>2.40373984E8</v>
      </c>
      <c r="E344" s="1" t="s">
        <v>1228</v>
      </c>
    </row>
    <row r="345">
      <c r="A345" s="1" t="s">
        <v>1229</v>
      </c>
      <c r="B345" s="1" t="s">
        <v>83</v>
      </c>
      <c r="C345" s="1" t="s">
        <v>1230</v>
      </c>
      <c r="D345" s="1" t="s">
        <v>499</v>
      </c>
      <c r="E345" s="1" t="s">
        <v>1231</v>
      </c>
    </row>
    <row r="346">
      <c r="A346" s="1" t="s">
        <v>1232</v>
      </c>
      <c r="B346" s="1" t="s">
        <v>18</v>
      </c>
      <c r="C346" s="1" t="s">
        <v>1233</v>
      </c>
      <c r="D346" s="1" t="s">
        <v>169</v>
      </c>
      <c r="E346" s="1" t="s">
        <v>1234</v>
      </c>
    </row>
    <row r="347">
      <c r="A347" s="1" t="s">
        <v>1235</v>
      </c>
      <c r="B347" s="1" t="s">
        <v>1236</v>
      </c>
      <c r="C347" s="1" t="s">
        <v>1237</v>
      </c>
      <c r="D347" s="1" t="s">
        <v>838</v>
      </c>
      <c r="E347" s="1" t="s">
        <v>1238</v>
      </c>
    </row>
    <row r="348">
      <c r="A348" s="1" t="s">
        <v>1239</v>
      </c>
      <c r="B348" s="1" t="s">
        <v>656</v>
      </c>
      <c r="C348" s="1" t="s">
        <v>1240</v>
      </c>
      <c r="D348" s="1" t="s">
        <v>499</v>
      </c>
      <c r="E348" s="1" t="s">
        <v>1241</v>
      </c>
    </row>
    <row r="349">
      <c r="A349" s="1" t="s">
        <v>1242</v>
      </c>
      <c r="B349" s="1" t="s">
        <v>83</v>
      </c>
      <c r="C349" s="1" t="s">
        <v>1243</v>
      </c>
      <c r="D349" s="1" t="s">
        <v>499</v>
      </c>
      <c r="E349" s="1" t="s">
        <v>1244</v>
      </c>
    </row>
    <row r="350">
      <c r="A350" s="1" t="s">
        <v>1245</v>
      </c>
      <c r="B350" s="1" t="s">
        <v>1246</v>
      </c>
      <c r="C350" s="1" t="s">
        <v>1247</v>
      </c>
      <c r="D350" s="1" t="s">
        <v>499</v>
      </c>
      <c r="E350" s="1" t="s">
        <v>1248</v>
      </c>
    </row>
    <row r="351">
      <c r="A351" s="1" t="s">
        <v>1249</v>
      </c>
      <c r="B351" s="1" t="s">
        <v>1250</v>
      </c>
      <c r="C351" s="1" t="s">
        <v>1251</v>
      </c>
      <c r="D351" s="1" t="s">
        <v>499</v>
      </c>
      <c r="E351" s="1" t="s">
        <v>1252</v>
      </c>
    </row>
    <row r="352">
      <c r="A352" s="1" t="s">
        <v>1253</v>
      </c>
      <c r="B352" s="1" t="s">
        <v>18</v>
      </c>
      <c r="C352" s="1" t="s">
        <v>1254</v>
      </c>
      <c r="D352" s="1" t="s">
        <v>499</v>
      </c>
      <c r="E352" s="1" t="s">
        <v>1255</v>
      </c>
    </row>
    <row r="353">
      <c r="A353" s="1" t="s">
        <v>1256</v>
      </c>
      <c r="B353" s="1" t="s">
        <v>1257</v>
      </c>
      <c r="C353" s="1" t="s">
        <v>1258</v>
      </c>
      <c r="D353" s="1" t="s">
        <v>499</v>
      </c>
      <c r="E353" s="1" t="s">
        <v>1259</v>
      </c>
    </row>
    <row r="354">
      <c r="A354" s="1" t="s">
        <v>1260</v>
      </c>
      <c r="B354" s="1" t="s">
        <v>1257</v>
      </c>
      <c r="C354" s="1" t="s">
        <v>1261</v>
      </c>
      <c r="D354" s="1" t="s">
        <v>499</v>
      </c>
      <c r="E354" s="1" t="s">
        <v>1262</v>
      </c>
    </row>
    <row r="355">
      <c r="A355" s="1" t="s">
        <v>1263</v>
      </c>
      <c r="B355" s="1" t="s">
        <v>1264</v>
      </c>
      <c r="C355" s="1" t="s">
        <v>1265</v>
      </c>
      <c r="D355" s="1" t="s">
        <v>499</v>
      </c>
      <c r="E355" s="1" t="s">
        <v>1266</v>
      </c>
    </row>
    <row r="356">
      <c r="A356" s="1" t="s">
        <v>1267</v>
      </c>
      <c r="B356" s="1" t="s">
        <v>185</v>
      </c>
      <c r="C356" s="1" t="s">
        <v>1268</v>
      </c>
      <c r="D356" s="1" t="s">
        <v>499</v>
      </c>
      <c r="E356" s="1" t="s">
        <v>1269</v>
      </c>
    </row>
    <row r="357">
      <c r="A357" s="1" t="s">
        <v>1270</v>
      </c>
      <c r="B357" s="1" t="s">
        <v>67</v>
      </c>
      <c r="C357" s="1" t="s">
        <v>1271</v>
      </c>
      <c r="D357" s="1" t="s">
        <v>499</v>
      </c>
      <c r="E357" s="1" t="s">
        <v>1272</v>
      </c>
    </row>
    <row r="358">
      <c r="A358" s="1" t="s">
        <v>1273</v>
      </c>
      <c r="B358" s="1" t="s">
        <v>202</v>
      </c>
      <c r="C358" s="1" t="s">
        <v>1274</v>
      </c>
      <c r="D358" s="1" t="s">
        <v>499</v>
      </c>
      <c r="E358" s="1" t="s">
        <v>1275</v>
      </c>
    </row>
    <row r="359">
      <c r="A359" s="1" t="s">
        <v>1276</v>
      </c>
      <c r="B359" s="1" t="s">
        <v>202</v>
      </c>
      <c r="C359" s="1" t="s">
        <v>1277</v>
      </c>
      <c r="D359" s="1" t="s">
        <v>499</v>
      </c>
      <c r="E359" s="1" t="s">
        <v>1278</v>
      </c>
    </row>
    <row r="360">
      <c r="A360" s="1" t="s">
        <v>1279</v>
      </c>
      <c r="B360" s="1" t="s">
        <v>1280</v>
      </c>
      <c r="C360" s="1" t="s">
        <v>1281</v>
      </c>
      <c r="D360" s="2">
        <f>+33/3/2691/3248</f>
        <v>0.000001258528245</v>
      </c>
      <c r="E360" s="1" t="s">
        <v>1282</v>
      </c>
    </row>
    <row r="361">
      <c r="A361" s="1" t="s">
        <v>1283</v>
      </c>
      <c r="B361" s="1" t="s">
        <v>761</v>
      </c>
      <c r="C361" s="1" t="s">
        <v>1284</v>
      </c>
      <c r="D361" s="1" t="s">
        <v>499</v>
      </c>
      <c r="E361" s="1" t="s">
        <v>1285</v>
      </c>
    </row>
    <row r="362">
      <c r="A362" s="1" t="s">
        <v>1286</v>
      </c>
      <c r="B362" s="1" t="s">
        <v>185</v>
      </c>
      <c r="C362" s="1" t="s">
        <v>1287</v>
      </c>
      <c r="D362" s="1" t="s">
        <v>499</v>
      </c>
      <c r="E362" s="1" t="s">
        <v>1288</v>
      </c>
    </row>
    <row r="363">
      <c r="A363" s="1" t="s">
        <v>1289</v>
      </c>
      <c r="B363" s="1" t="s">
        <v>1290</v>
      </c>
      <c r="C363" s="1" t="s">
        <v>1291</v>
      </c>
      <c r="D363" s="1" t="s">
        <v>1292</v>
      </c>
      <c r="E363" s="1" t="s">
        <v>1293</v>
      </c>
    </row>
    <row r="364">
      <c r="A364" s="1" t="s">
        <v>1294</v>
      </c>
      <c r="B364" s="1" t="s">
        <v>1295</v>
      </c>
      <c r="C364" s="1" t="s">
        <v>1296</v>
      </c>
      <c r="D364" s="1" t="s">
        <v>838</v>
      </c>
      <c r="E364" s="1" t="s">
        <v>1297</v>
      </c>
    </row>
    <row r="365">
      <c r="A365" s="1" t="s">
        <v>1298</v>
      </c>
      <c r="B365" s="1" t="s">
        <v>1299</v>
      </c>
      <c r="C365" s="1" t="s">
        <v>1300</v>
      </c>
      <c r="D365" s="1" t="s">
        <v>499</v>
      </c>
      <c r="E365" s="1" t="s">
        <v>1301</v>
      </c>
    </row>
    <row r="366">
      <c r="A366" s="1" t="s">
        <v>1302</v>
      </c>
      <c r="B366" s="1" t="s">
        <v>1299</v>
      </c>
      <c r="C366" s="1" t="s">
        <v>1303</v>
      </c>
      <c r="D366" s="1" t="s">
        <v>838</v>
      </c>
      <c r="E366" s="1" t="s">
        <v>1304</v>
      </c>
    </row>
    <row r="367">
      <c r="A367" s="1" t="s">
        <v>1305</v>
      </c>
      <c r="B367" s="1" t="s">
        <v>880</v>
      </c>
      <c r="C367" s="1" t="s">
        <v>1306</v>
      </c>
      <c r="D367" s="2" t="str">
        <f>+33 (0) 5 34 32 38 77</f>
        <v>#ERROR!</v>
      </c>
      <c r="E367" s="1" t="s">
        <v>1307</v>
      </c>
    </row>
    <row r="368">
      <c r="A368" s="1" t="s">
        <v>1308</v>
      </c>
      <c r="B368" s="1" t="s">
        <v>1309</v>
      </c>
      <c r="C368" s="1" t="s">
        <v>1310</v>
      </c>
      <c r="D368" s="1" t="s">
        <v>499</v>
      </c>
      <c r="E368" s="1" t="s">
        <v>1311</v>
      </c>
    </row>
    <row r="369">
      <c r="A369" s="1" t="s">
        <v>1312</v>
      </c>
      <c r="B369" s="1" t="s">
        <v>185</v>
      </c>
      <c r="C369" s="1" t="s">
        <v>1313</v>
      </c>
      <c r="D369" s="1" t="s">
        <v>499</v>
      </c>
      <c r="E369" s="1" t="s">
        <v>1314</v>
      </c>
    </row>
    <row r="370">
      <c r="A370" s="1" t="s">
        <v>1315</v>
      </c>
      <c r="B370" s="1" t="s">
        <v>1257</v>
      </c>
      <c r="C370" s="1" t="s">
        <v>1316</v>
      </c>
      <c r="D370" s="2" t="str">
        <f>+33) (0)5.61.55.84.06</f>
        <v>#ERROR!</v>
      </c>
      <c r="E370" s="1" t="s">
        <v>1317</v>
      </c>
    </row>
    <row r="371">
      <c r="A371" s="1" t="s">
        <v>1318</v>
      </c>
      <c r="B371" s="1" t="s">
        <v>185</v>
      </c>
      <c r="C371" s="1" t="s">
        <v>1319</v>
      </c>
      <c r="D371" s="1" t="s">
        <v>499</v>
      </c>
      <c r="E371" s="1" t="s">
        <v>1320</v>
      </c>
    </row>
    <row r="372">
      <c r="A372" s="1" t="s">
        <v>1321</v>
      </c>
      <c r="B372" s="1" t="s">
        <v>34</v>
      </c>
      <c r="C372" s="1" t="s">
        <v>1322</v>
      </c>
      <c r="D372" s="1" t="s">
        <v>499</v>
      </c>
      <c r="E372" s="1" t="s">
        <v>1323</v>
      </c>
    </row>
    <row r="373">
      <c r="A373" s="1" t="s">
        <v>1324</v>
      </c>
      <c r="B373" s="1" t="s">
        <v>34</v>
      </c>
      <c r="C373" s="1" t="s">
        <v>1325</v>
      </c>
      <c r="D373" s="1" t="s">
        <v>499</v>
      </c>
      <c r="E373" s="1" t="s">
        <v>1326</v>
      </c>
    </row>
    <row r="374">
      <c r="A374" s="1" t="s">
        <v>1327</v>
      </c>
      <c r="B374" s="1" t="s">
        <v>34</v>
      </c>
      <c r="C374" s="1" t="s">
        <v>1328</v>
      </c>
      <c r="D374" s="1" t="s">
        <v>499</v>
      </c>
      <c r="E374" s="1" t="s">
        <v>1329</v>
      </c>
    </row>
    <row r="375">
      <c r="A375" s="1" t="s">
        <v>1330</v>
      </c>
      <c r="B375" s="1" t="s">
        <v>34</v>
      </c>
      <c r="C375" s="1" t="s">
        <v>1331</v>
      </c>
      <c r="D375" s="1" t="s">
        <v>499</v>
      </c>
      <c r="E375" s="1" t="s">
        <v>1332</v>
      </c>
    </row>
    <row r="376">
      <c r="A376" s="1" t="s">
        <v>1333</v>
      </c>
      <c r="B376" s="1" t="s">
        <v>34</v>
      </c>
      <c r="C376" s="1" t="s">
        <v>1334</v>
      </c>
      <c r="D376" s="1" t="s">
        <v>499</v>
      </c>
      <c r="E376" s="1" t="s">
        <v>1335</v>
      </c>
    </row>
    <row r="377">
      <c r="A377" s="1" t="s">
        <v>1336</v>
      </c>
      <c r="B377" s="1" t="s">
        <v>34</v>
      </c>
      <c r="C377" s="1" t="s">
        <v>1337</v>
      </c>
      <c r="D377" s="1" t="s">
        <v>499</v>
      </c>
      <c r="E377" s="1" t="s">
        <v>1338</v>
      </c>
    </row>
    <row r="378">
      <c r="A378" s="1" t="s">
        <v>1339</v>
      </c>
      <c r="B378" s="1" t="s">
        <v>34</v>
      </c>
      <c r="C378" s="1" t="s">
        <v>1340</v>
      </c>
      <c r="D378" s="1" t="s">
        <v>499</v>
      </c>
      <c r="E378" s="1" t="s">
        <v>1341</v>
      </c>
    </row>
    <row r="379">
      <c r="A379" s="1" t="s">
        <v>1342</v>
      </c>
      <c r="B379" s="1" t="s">
        <v>44</v>
      </c>
      <c r="C379" s="1" t="s">
        <v>1306</v>
      </c>
      <c r="D379" s="1" t="s">
        <v>499</v>
      </c>
      <c r="E379" s="1" t="s">
        <v>1343</v>
      </c>
    </row>
    <row r="380">
      <c r="A380" s="1" t="s">
        <v>1344</v>
      </c>
      <c r="B380" s="1" t="s">
        <v>44</v>
      </c>
      <c r="C380" s="1" t="s">
        <v>1345</v>
      </c>
      <c r="D380" s="1" t="s">
        <v>499</v>
      </c>
      <c r="E380" s="1" t="s">
        <v>1346</v>
      </c>
    </row>
    <row r="381">
      <c r="A381" s="1" t="s">
        <v>1347</v>
      </c>
      <c r="B381" s="1" t="s">
        <v>44</v>
      </c>
      <c r="C381" s="1" t="s">
        <v>1348</v>
      </c>
      <c r="D381" s="1" t="s">
        <v>499</v>
      </c>
      <c r="E381" s="1" t="s">
        <v>1349</v>
      </c>
    </row>
    <row r="382">
      <c r="A382" s="1" t="s">
        <v>1350</v>
      </c>
      <c r="B382" s="1" t="s">
        <v>44</v>
      </c>
      <c r="C382" s="1" t="s">
        <v>1351</v>
      </c>
      <c r="D382" s="1" t="s">
        <v>499</v>
      </c>
      <c r="E382" s="1" t="s">
        <v>1352</v>
      </c>
    </row>
    <row r="383">
      <c r="A383" s="1" t="s">
        <v>1353</v>
      </c>
      <c r="B383" s="1" t="s">
        <v>44</v>
      </c>
      <c r="C383" s="1" t="s">
        <v>1354</v>
      </c>
      <c r="D383" s="1" t="s">
        <v>499</v>
      </c>
      <c r="E383" s="1" t="s">
        <v>1355</v>
      </c>
    </row>
    <row r="384">
      <c r="A384" s="1" t="s">
        <v>1356</v>
      </c>
      <c r="B384" s="1" t="s">
        <v>44</v>
      </c>
      <c r="C384" s="1" t="s">
        <v>1357</v>
      </c>
      <c r="D384" s="1" t="s">
        <v>499</v>
      </c>
      <c r="E384" s="1" t="s">
        <v>1358</v>
      </c>
    </row>
    <row r="385">
      <c r="A385" s="1" t="s">
        <v>1359</v>
      </c>
      <c r="B385" s="1" t="s">
        <v>1360</v>
      </c>
      <c r="C385" s="1" t="s">
        <v>1361</v>
      </c>
      <c r="D385" s="1" t="s">
        <v>499</v>
      </c>
      <c r="E385" s="1" t="s">
        <v>1362</v>
      </c>
    </row>
    <row r="386">
      <c r="A386" s="1" t="s">
        <v>1363</v>
      </c>
      <c r="B386" s="1" t="s">
        <v>1364</v>
      </c>
      <c r="C386" s="1" t="s">
        <v>1365</v>
      </c>
      <c r="D386" s="1" t="s">
        <v>499</v>
      </c>
      <c r="E386" s="1" t="s">
        <v>1366</v>
      </c>
    </row>
    <row r="387">
      <c r="A387" s="1" t="s">
        <v>896</v>
      </c>
      <c r="B387" s="1" t="s">
        <v>62</v>
      </c>
      <c r="C387" s="1" t="s">
        <v>1367</v>
      </c>
      <c r="D387" s="1" t="s">
        <v>499</v>
      </c>
      <c r="E387" s="1" t="s">
        <v>1368</v>
      </c>
    </row>
    <row r="388">
      <c r="A388" s="1" t="s">
        <v>1369</v>
      </c>
      <c r="B388" s="1" t="s">
        <v>372</v>
      </c>
      <c r="C388" s="1" t="s">
        <v>1370</v>
      </c>
      <c r="D388" s="1" t="s">
        <v>499</v>
      </c>
      <c r="E388" s="1" t="s">
        <v>1371</v>
      </c>
    </row>
    <row r="389">
      <c r="A389" s="1" t="s">
        <v>1372</v>
      </c>
      <c r="B389" s="1" t="s">
        <v>1373</v>
      </c>
      <c r="C389" s="1" t="s">
        <v>1374</v>
      </c>
      <c r="D389" s="1" t="s">
        <v>499</v>
      </c>
      <c r="E389" s="1" t="s">
        <v>1375</v>
      </c>
    </row>
    <row r="390">
      <c r="A390" s="1" t="s">
        <v>1376</v>
      </c>
      <c r="B390" s="1" t="s">
        <v>30</v>
      </c>
      <c r="C390" s="1" t="s">
        <v>1377</v>
      </c>
      <c r="D390" s="1" t="s">
        <v>499</v>
      </c>
      <c r="E390" s="1" t="s">
        <v>1378</v>
      </c>
    </row>
    <row r="391">
      <c r="A391" s="1" t="s">
        <v>94</v>
      </c>
      <c r="B391" s="1" t="s">
        <v>95</v>
      </c>
      <c r="C391" s="1" t="s">
        <v>1379</v>
      </c>
      <c r="D391" s="1" t="s">
        <v>499</v>
      </c>
      <c r="E391" s="1" t="s">
        <v>1380</v>
      </c>
    </row>
    <row r="392">
      <c r="A392" s="1" t="s">
        <v>1381</v>
      </c>
      <c r="B392" s="1" t="s">
        <v>729</v>
      </c>
      <c r="C392" s="1" t="s">
        <v>1382</v>
      </c>
      <c r="D392" s="1" t="s">
        <v>499</v>
      </c>
      <c r="E392" s="1" t="s">
        <v>1383</v>
      </c>
    </row>
    <row r="393">
      <c r="A393" s="1" t="s">
        <v>1384</v>
      </c>
      <c r="B393" s="1" t="s">
        <v>131</v>
      </c>
      <c r="C393" s="1" t="s">
        <v>1385</v>
      </c>
      <c r="D393" s="1" t="s">
        <v>499</v>
      </c>
      <c r="E393" s="1" t="s">
        <v>1386</v>
      </c>
    </row>
    <row r="394">
      <c r="A394" s="1" t="s">
        <v>1387</v>
      </c>
      <c r="B394" s="1" t="s">
        <v>106</v>
      </c>
      <c r="C394" s="1" t="s">
        <v>1388</v>
      </c>
      <c r="D394" s="1" t="s">
        <v>499</v>
      </c>
      <c r="E394" s="1" t="s">
        <v>1389</v>
      </c>
    </row>
    <row r="395">
      <c r="A395" s="1" t="s">
        <v>1390</v>
      </c>
      <c r="B395" s="1" t="s">
        <v>262</v>
      </c>
      <c r="C395" s="1" t="s">
        <v>1391</v>
      </c>
      <c r="D395" s="1" t="s">
        <v>499</v>
      </c>
      <c r="E395" s="1" t="s">
        <v>1392</v>
      </c>
    </row>
    <row r="396">
      <c r="A396" s="1" t="s">
        <v>1393</v>
      </c>
      <c r="B396" s="1" t="s">
        <v>262</v>
      </c>
      <c r="C396" s="1" t="s">
        <v>1394</v>
      </c>
      <c r="D396" s="1" t="s">
        <v>499</v>
      </c>
      <c r="E396" s="1" t="s">
        <v>1395</v>
      </c>
    </row>
    <row r="397">
      <c r="A397" s="1" t="s">
        <v>1396</v>
      </c>
      <c r="B397" s="1" t="s">
        <v>262</v>
      </c>
      <c r="C397" s="1" t="s">
        <v>478</v>
      </c>
      <c r="D397" s="1" t="s">
        <v>499</v>
      </c>
      <c r="E397" s="1" t="s">
        <v>1397</v>
      </c>
    </row>
    <row r="398">
      <c r="A398" s="1" t="s">
        <v>1398</v>
      </c>
      <c r="B398" s="1" t="s">
        <v>262</v>
      </c>
      <c r="C398" s="1" t="s">
        <v>1399</v>
      </c>
      <c r="D398" s="1" t="s">
        <v>499</v>
      </c>
      <c r="E398" s="1" t="s">
        <v>1400</v>
      </c>
    </row>
    <row r="399">
      <c r="A399" s="1" t="s">
        <v>1401</v>
      </c>
      <c r="B399" s="1" t="s">
        <v>58</v>
      </c>
      <c r="C399" s="1" t="s">
        <v>1402</v>
      </c>
      <c r="D399" s="1" t="s">
        <v>499</v>
      </c>
      <c r="E399" s="1" t="s">
        <v>1403</v>
      </c>
    </row>
    <row r="400">
      <c r="A400" s="1" t="s">
        <v>57</v>
      </c>
      <c r="B400" s="1" t="s">
        <v>58</v>
      </c>
      <c r="C400" s="1" t="s">
        <v>1404</v>
      </c>
      <c r="D400" s="1" t="s">
        <v>499</v>
      </c>
      <c r="E400" s="1" t="s">
        <v>1405</v>
      </c>
    </row>
    <row r="401">
      <c r="A401" s="1" t="s">
        <v>880</v>
      </c>
      <c r="B401" s="1" t="s">
        <v>1406</v>
      </c>
      <c r="C401" s="1" t="s">
        <v>1407</v>
      </c>
      <c r="D401" s="1" t="s">
        <v>499</v>
      </c>
      <c r="E401" s="1" t="s">
        <v>1408</v>
      </c>
    </row>
    <row r="402">
      <c r="A402" s="1" t="s">
        <v>1409</v>
      </c>
      <c r="B402" s="1" t="s">
        <v>159</v>
      </c>
      <c r="C402" s="1" t="s">
        <v>1410</v>
      </c>
      <c r="D402" s="1" t="s">
        <v>499</v>
      </c>
      <c r="E402" s="1" t="s">
        <v>1411</v>
      </c>
    </row>
    <row r="403">
      <c r="A403" s="1" t="s">
        <v>181</v>
      </c>
      <c r="B403" s="1" t="s">
        <v>44</v>
      </c>
      <c r="C403" s="1" t="s">
        <v>182</v>
      </c>
      <c r="D403" s="1" t="s">
        <v>499</v>
      </c>
      <c r="E403" s="1" t="s">
        <v>1412</v>
      </c>
    </row>
    <row r="404">
      <c r="A404" s="1" t="s">
        <v>1413</v>
      </c>
      <c r="B404" s="1" t="s">
        <v>1414</v>
      </c>
      <c r="C404" s="1" t="s">
        <v>1415</v>
      </c>
      <c r="D404" s="1" t="s">
        <v>499</v>
      </c>
      <c r="E404" s="1" t="s">
        <v>1416</v>
      </c>
    </row>
    <row r="405">
      <c r="A405" s="1" t="s">
        <v>857</v>
      </c>
      <c r="B405" s="1" t="s">
        <v>1417</v>
      </c>
      <c r="C405" s="1" t="s">
        <v>1125</v>
      </c>
      <c r="D405" s="1" t="s">
        <v>499</v>
      </c>
      <c r="E405" s="1" t="s">
        <v>1418</v>
      </c>
    </row>
    <row r="406">
      <c r="A406" s="1" t="s">
        <v>1419</v>
      </c>
      <c r="B406" s="1" t="s">
        <v>219</v>
      </c>
      <c r="C406" s="1" t="s">
        <v>220</v>
      </c>
      <c r="D406" s="1">
        <v>5.46458295E8</v>
      </c>
      <c r="E406" s="1" t="s">
        <v>1420</v>
      </c>
    </row>
    <row r="407">
      <c r="A407" s="1" t="s">
        <v>1417</v>
      </c>
      <c r="B407" s="1" t="s">
        <v>1421</v>
      </c>
      <c r="C407" s="1" t="s">
        <v>1422</v>
      </c>
      <c r="D407" s="1" t="s">
        <v>499</v>
      </c>
      <c r="E407" s="1" t="s">
        <v>1423</v>
      </c>
    </row>
    <row r="408">
      <c r="A408" s="1" t="s">
        <v>1424</v>
      </c>
      <c r="B408" s="1" t="s">
        <v>1425</v>
      </c>
      <c r="C408" s="1" t="s">
        <v>1426</v>
      </c>
      <c r="D408" s="1" t="s">
        <v>499</v>
      </c>
      <c r="E408" s="1" t="s">
        <v>1427</v>
      </c>
    </row>
    <row r="409">
      <c r="A409" s="1" t="s">
        <v>1428</v>
      </c>
      <c r="B409" s="1" t="s">
        <v>258</v>
      </c>
      <c r="C409" s="1" t="s">
        <v>1429</v>
      </c>
      <c r="D409" s="1" t="s">
        <v>499</v>
      </c>
      <c r="E409" s="1" t="s">
        <v>1430</v>
      </c>
    </row>
    <row r="410">
      <c r="A410" s="1" t="s">
        <v>1431</v>
      </c>
      <c r="B410" s="1" t="s">
        <v>44</v>
      </c>
      <c r="C410" s="1" t="s">
        <v>91</v>
      </c>
      <c r="D410" s="1" t="s">
        <v>1432</v>
      </c>
      <c r="E410" s="1" t="s">
        <v>1433</v>
      </c>
    </row>
    <row r="411">
      <c r="A411" s="1" t="s">
        <v>1434</v>
      </c>
      <c r="B411" s="1" t="s">
        <v>1435</v>
      </c>
      <c r="C411" s="1" t="s">
        <v>1436</v>
      </c>
      <c r="D411" s="1" t="s">
        <v>499</v>
      </c>
      <c r="E411" s="1" t="s">
        <v>1437</v>
      </c>
    </row>
    <row r="412">
      <c r="A412" s="1" t="s">
        <v>380</v>
      </c>
      <c r="B412" s="1" t="s">
        <v>202</v>
      </c>
      <c r="C412" s="1" t="s">
        <v>381</v>
      </c>
      <c r="D412" s="1" t="s">
        <v>1438</v>
      </c>
      <c r="E412" s="1" t="s">
        <v>1439</v>
      </c>
    </row>
    <row r="413">
      <c r="A413" s="1" t="s">
        <v>1440</v>
      </c>
      <c r="B413" s="1" t="s">
        <v>1441</v>
      </c>
      <c r="C413" s="1" t="s">
        <v>1442</v>
      </c>
      <c r="D413" s="1" t="s">
        <v>499</v>
      </c>
      <c r="E413" s="1" t="s">
        <v>1443</v>
      </c>
    </row>
    <row r="414">
      <c r="A414" s="1" t="s">
        <v>1444</v>
      </c>
      <c r="B414" s="1" t="s">
        <v>53</v>
      </c>
      <c r="C414" s="1" t="s">
        <v>1445</v>
      </c>
      <c r="D414" s="1" t="s">
        <v>499</v>
      </c>
      <c r="E414" s="1" t="s">
        <v>1446</v>
      </c>
    </row>
    <row r="415">
      <c r="A415" s="1" t="s">
        <v>1447</v>
      </c>
      <c r="B415" s="1" t="s">
        <v>194</v>
      </c>
      <c r="C415" s="1" t="s">
        <v>1448</v>
      </c>
      <c r="D415" s="1" t="s">
        <v>499</v>
      </c>
      <c r="E415" s="1" t="s">
        <v>1449</v>
      </c>
    </row>
    <row r="416">
      <c r="A416" s="1" t="s">
        <v>193</v>
      </c>
      <c r="B416" s="1" t="s">
        <v>194</v>
      </c>
      <c r="C416" s="1" t="s">
        <v>195</v>
      </c>
      <c r="D416" s="1">
        <v>3.3248484077E10</v>
      </c>
      <c r="E416" s="1" t="s">
        <v>1450</v>
      </c>
    </row>
    <row r="417">
      <c r="A417" s="1" t="s">
        <v>375</v>
      </c>
      <c r="B417" s="1" t="s">
        <v>376</v>
      </c>
      <c r="C417" s="1" t="s">
        <v>377</v>
      </c>
      <c r="D417" s="1" t="s">
        <v>499</v>
      </c>
      <c r="E417" s="1" t="s">
        <v>1451</v>
      </c>
    </row>
    <row r="418">
      <c r="A418" s="1" t="s">
        <v>590</v>
      </c>
      <c r="B418" s="1" t="s">
        <v>1154</v>
      </c>
      <c r="C418" s="1" t="s">
        <v>1452</v>
      </c>
      <c r="D418" s="1" t="s">
        <v>499</v>
      </c>
      <c r="E418" s="1" t="s">
        <v>1453</v>
      </c>
    </row>
    <row r="419">
      <c r="A419" s="1" t="s">
        <v>21</v>
      </c>
      <c r="B419" s="1" t="s">
        <v>555</v>
      </c>
      <c r="C419" s="1" t="s">
        <v>556</v>
      </c>
      <c r="D419" s="1" t="s">
        <v>1454</v>
      </c>
      <c r="E419" s="1" t="s">
        <v>1455</v>
      </c>
    </row>
    <row r="420">
      <c r="A420" s="1" t="s">
        <v>1456</v>
      </c>
      <c r="B420" s="1" t="s">
        <v>765</v>
      </c>
      <c r="C420" s="1" t="s">
        <v>1457</v>
      </c>
      <c r="D420" s="1" t="s">
        <v>499</v>
      </c>
      <c r="E420" s="1" t="s">
        <v>1458</v>
      </c>
    </row>
    <row r="421">
      <c r="A421" s="1" t="s">
        <v>1459</v>
      </c>
      <c r="B421" s="1" t="s">
        <v>1460</v>
      </c>
      <c r="C421" s="1" t="s">
        <v>1461</v>
      </c>
      <c r="D421" s="1" t="s">
        <v>499</v>
      </c>
      <c r="E421" s="1" t="s">
        <v>1462</v>
      </c>
    </row>
    <row r="422">
      <c r="A422" s="1" t="s">
        <v>1463</v>
      </c>
      <c r="B422" s="1" t="s">
        <v>1464</v>
      </c>
      <c r="C422" s="1" t="s">
        <v>1465</v>
      </c>
      <c r="D422" s="1" t="s">
        <v>499</v>
      </c>
      <c r="E422" s="1" t="s">
        <v>1466</v>
      </c>
    </row>
    <row r="423">
      <c r="A423" s="1" t="s">
        <v>1467</v>
      </c>
      <c r="B423" s="1" t="s">
        <v>71</v>
      </c>
      <c r="C423" s="1" t="s">
        <v>1468</v>
      </c>
      <c r="D423" s="1" t="s">
        <v>499</v>
      </c>
      <c r="E423" s="1" t="s">
        <v>1469</v>
      </c>
    </row>
    <row r="424">
      <c r="A424" s="1" t="s">
        <v>1470</v>
      </c>
      <c r="B424" s="1" t="s">
        <v>1471</v>
      </c>
      <c r="C424" s="1" t="s">
        <v>1472</v>
      </c>
      <c r="D424" s="1" t="s">
        <v>499</v>
      </c>
      <c r="E424" s="1" t="s">
        <v>1473</v>
      </c>
    </row>
    <row r="425">
      <c r="A425" s="1" t="s">
        <v>1474</v>
      </c>
      <c r="B425" s="1" t="s">
        <v>1475</v>
      </c>
      <c r="C425" s="1" t="s">
        <v>1476</v>
      </c>
      <c r="D425" s="1" t="s">
        <v>499</v>
      </c>
      <c r="E425" s="1" t="s">
        <v>1477</v>
      </c>
    </row>
    <row r="426">
      <c r="A426" s="1" t="s">
        <v>1478</v>
      </c>
      <c r="B426" s="1" t="s">
        <v>159</v>
      </c>
      <c r="C426" s="1" t="s">
        <v>1479</v>
      </c>
      <c r="D426" s="1" t="s">
        <v>1480</v>
      </c>
      <c r="E426" s="1" t="s">
        <v>1481</v>
      </c>
    </row>
    <row r="427">
      <c r="A427" s="1" t="s">
        <v>1409</v>
      </c>
      <c r="B427" s="1" t="s">
        <v>1482</v>
      </c>
      <c r="C427" s="1" t="s">
        <v>1483</v>
      </c>
      <c r="D427" s="2" t="str">
        <f>+33(0)386715012</f>
        <v>#ERROR!</v>
      </c>
      <c r="E427" s="1" t="s">
        <v>1484</v>
      </c>
    </row>
    <row r="428">
      <c r="A428" s="1" t="s">
        <v>1485</v>
      </c>
      <c r="B428" s="1" t="s">
        <v>34</v>
      </c>
      <c r="C428" s="1" t="s">
        <v>1486</v>
      </c>
      <c r="D428" s="1" t="s">
        <v>1487</v>
      </c>
      <c r="E428" s="1" t="s">
        <v>1488</v>
      </c>
    </row>
    <row r="429">
      <c r="A429" s="1" t="s">
        <v>1489</v>
      </c>
      <c r="B429" s="1" t="s">
        <v>1490</v>
      </c>
      <c r="C429" s="1" t="s">
        <v>1491</v>
      </c>
      <c r="D429" s="1" t="s">
        <v>1492</v>
      </c>
      <c r="E429" s="1" t="s">
        <v>1493</v>
      </c>
    </row>
    <row r="430">
      <c r="A430" s="1" t="s">
        <v>1494</v>
      </c>
      <c r="B430" s="1" t="s">
        <v>1495</v>
      </c>
      <c r="C430" s="1" t="s">
        <v>1496</v>
      </c>
      <c r="D430" s="1" t="s">
        <v>169</v>
      </c>
      <c r="E430" s="1" t="s">
        <v>1497</v>
      </c>
    </row>
    <row r="431">
      <c r="A431" s="1" t="s">
        <v>1498</v>
      </c>
      <c r="B431" s="1" t="s">
        <v>270</v>
      </c>
      <c r="C431" s="1" t="s">
        <v>1499</v>
      </c>
      <c r="D431" s="1" t="s">
        <v>1487</v>
      </c>
      <c r="E431" s="1" t="s">
        <v>1500</v>
      </c>
    </row>
    <row r="432">
      <c r="A432" s="1" t="s">
        <v>1501</v>
      </c>
      <c r="B432" s="1" t="s">
        <v>1502</v>
      </c>
      <c r="C432" s="1" t="s">
        <v>1503</v>
      </c>
      <c r="D432" s="1" t="s">
        <v>1504</v>
      </c>
      <c r="E432" s="1" t="s">
        <v>1505</v>
      </c>
    </row>
    <row r="433">
      <c r="A433" s="1" t="s">
        <v>708</v>
      </c>
      <c r="B433" s="1" t="s">
        <v>44</v>
      </c>
      <c r="C433" s="1" t="s">
        <v>1506</v>
      </c>
      <c r="D433" s="1" t="s">
        <v>1487</v>
      </c>
      <c r="E433" s="1" t="s">
        <v>1507</v>
      </c>
    </row>
    <row r="434">
      <c r="A434" s="1" t="s">
        <v>1508</v>
      </c>
      <c r="B434" s="1" t="s">
        <v>1509</v>
      </c>
      <c r="C434" s="1" t="s">
        <v>1510</v>
      </c>
      <c r="D434" s="2" t="str">
        <f>+33 3 20 43 66 62</f>
        <v>#ERROR!</v>
      </c>
      <c r="E434" s="1" t="s">
        <v>1511</v>
      </c>
    </row>
    <row r="435">
      <c r="A435" s="1" t="s">
        <v>1512</v>
      </c>
      <c r="B435" s="1" t="s">
        <v>590</v>
      </c>
      <c r="C435" s="1" t="s">
        <v>1513</v>
      </c>
      <c r="D435" s="1" t="s">
        <v>1514</v>
      </c>
      <c r="E435" s="1" t="s">
        <v>1515</v>
      </c>
    </row>
    <row r="436">
      <c r="A436" s="1" t="s">
        <v>1516</v>
      </c>
      <c r="B436" s="1" t="s">
        <v>34</v>
      </c>
      <c r="C436" s="1" t="s">
        <v>1517</v>
      </c>
      <c r="D436" s="1" t="s">
        <v>1518</v>
      </c>
      <c r="E436" s="1" t="s">
        <v>1519</v>
      </c>
    </row>
    <row r="437">
      <c r="A437" s="1" t="s">
        <v>1520</v>
      </c>
      <c r="B437" s="1" t="s">
        <v>235</v>
      </c>
      <c r="C437" s="1" t="s">
        <v>1521</v>
      </c>
      <c r="D437" s="1" t="s">
        <v>169</v>
      </c>
      <c r="E437" s="1" t="s">
        <v>1522</v>
      </c>
    </row>
    <row r="438">
      <c r="A438" s="1" t="s">
        <v>1523</v>
      </c>
      <c r="B438" s="1" t="s">
        <v>1524</v>
      </c>
      <c r="C438" s="1" t="s">
        <v>1525</v>
      </c>
      <c r="D438" s="1" t="s">
        <v>499</v>
      </c>
      <c r="E438" s="1" t="s">
        <v>1526</v>
      </c>
    </row>
    <row r="439">
      <c r="A439" s="1" t="s">
        <v>516</v>
      </c>
      <c r="B439" s="1" t="s">
        <v>18</v>
      </c>
      <c r="C439" s="1" t="s">
        <v>1527</v>
      </c>
      <c r="D439" s="1" t="s">
        <v>499</v>
      </c>
      <c r="E439" s="1" t="s">
        <v>1528</v>
      </c>
    </row>
    <row r="440">
      <c r="A440" s="1" t="s">
        <v>1529</v>
      </c>
      <c r="B440" s="1" t="s">
        <v>1530</v>
      </c>
      <c r="C440" s="1" t="s">
        <v>1531</v>
      </c>
      <c r="D440" s="2" t="str">
        <f>+55 61 32 48 53 23</f>
        <v>#ERROR!</v>
      </c>
      <c r="E440" s="1" t="s">
        <v>1532</v>
      </c>
    </row>
    <row r="441">
      <c r="A441" s="1" t="s">
        <v>1533</v>
      </c>
      <c r="B441" s="1" t="s">
        <v>1534</v>
      </c>
      <c r="C441" s="1" t="s">
        <v>1535</v>
      </c>
      <c r="D441" s="1" t="s">
        <v>1487</v>
      </c>
      <c r="E441" s="1" t="s">
        <v>1536</v>
      </c>
    </row>
    <row r="442">
      <c r="A442" s="1" t="s">
        <v>1537</v>
      </c>
      <c r="B442" s="1" t="s">
        <v>1538</v>
      </c>
      <c r="C442" s="1" t="s">
        <v>1539</v>
      </c>
      <c r="D442" s="1" t="s">
        <v>1487</v>
      </c>
      <c r="E442" s="1" t="s">
        <v>1540</v>
      </c>
    </row>
    <row r="443">
      <c r="A443" s="1" t="s">
        <v>1541</v>
      </c>
      <c r="B443" s="1" t="s">
        <v>1542</v>
      </c>
      <c r="C443" s="1" t="s">
        <v>1543</v>
      </c>
      <c r="D443" s="1" t="s">
        <v>1487</v>
      </c>
      <c r="E443" s="1" t="s">
        <v>1544</v>
      </c>
    </row>
    <row r="444">
      <c r="A444" s="1" t="s">
        <v>1545</v>
      </c>
      <c r="B444" s="1" t="s">
        <v>1546</v>
      </c>
      <c r="C444" s="1" t="s">
        <v>1547</v>
      </c>
      <c r="D444" s="1" t="s">
        <v>1487</v>
      </c>
      <c r="E444" s="1" t="s">
        <v>1548</v>
      </c>
    </row>
    <row r="445">
      <c r="A445" s="1" t="s">
        <v>1549</v>
      </c>
      <c r="B445" s="1" t="s">
        <v>44</v>
      </c>
      <c r="C445" s="1" t="s">
        <v>1550</v>
      </c>
      <c r="D445" s="1" t="s">
        <v>1487</v>
      </c>
      <c r="E445" s="1" t="s">
        <v>1551</v>
      </c>
    </row>
    <row r="446">
      <c r="A446" s="1" t="s">
        <v>1552</v>
      </c>
      <c r="B446" s="1" t="s">
        <v>1553</v>
      </c>
      <c r="C446" s="1" t="s">
        <v>1554</v>
      </c>
      <c r="D446" s="1" t="s">
        <v>1487</v>
      </c>
      <c r="E446" s="1" t="s">
        <v>1555</v>
      </c>
    </row>
    <row r="447">
      <c r="A447" s="1" t="s">
        <v>1556</v>
      </c>
      <c r="B447" s="1" t="s">
        <v>1557</v>
      </c>
      <c r="C447" s="1" t="s">
        <v>1558</v>
      </c>
      <c r="D447" s="1" t="s">
        <v>1487</v>
      </c>
      <c r="E447" s="1" t="s">
        <v>1559</v>
      </c>
    </row>
    <row r="448">
      <c r="A448" s="1" t="s">
        <v>1560</v>
      </c>
      <c r="B448" s="1" t="s">
        <v>44</v>
      </c>
      <c r="C448" s="1" t="s">
        <v>1561</v>
      </c>
      <c r="D448" s="1" t="s">
        <v>1487</v>
      </c>
      <c r="E448" s="1" t="s">
        <v>1562</v>
      </c>
    </row>
    <row r="449">
      <c r="A449" s="1" t="s">
        <v>856</v>
      </c>
      <c r="B449" s="1" t="s">
        <v>1563</v>
      </c>
      <c r="C449" s="1" t="s">
        <v>1564</v>
      </c>
      <c r="D449" s="1" t="s">
        <v>1487</v>
      </c>
      <c r="E449" s="1" t="s">
        <v>1565</v>
      </c>
    </row>
    <row r="450">
      <c r="A450" s="1" t="s">
        <v>1566</v>
      </c>
      <c r="B450" s="1" t="s">
        <v>34</v>
      </c>
      <c r="C450" s="1" t="s">
        <v>1567</v>
      </c>
      <c r="D450" s="2" t="str">
        <f>+216 98 70 32 52</f>
        <v>#ERROR!</v>
      </c>
      <c r="E450" s="1" t="s">
        <v>1568</v>
      </c>
    </row>
    <row r="451">
      <c r="A451" s="1" t="s">
        <v>1569</v>
      </c>
      <c r="B451" s="1" t="s">
        <v>1570</v>
      </c>
      <c r="C451" s="1" t="s">
        <v>1486</v>
      </c>
      <c r="D451" s="1" t="s">
        <v>1487</v>
      </c>
      <c r="E451" s="1" t="s">
        <v>1571</v>
      </c>
    </row>
    <row r="452">
      <c r="A452" s="1" t="s">
        <v>1572</v>
      </c>
      <c r="B452" s="1" t="s">
        <v>1573</v>
      </c>
      <c r="C452" s="1" t="s">
        <v>1574</v>
      </c>
      <c r="D452" s="1" t="s">
        <v>1575</v>
      </c>
      <c r="E452" s="1" t="s">
        <v>1576</v>
      </c>
    </row>
    <row r="453">
      <c r="A453" s="1" t="s">
        <v>1577</v>
      </c>
      <c r="B453" s="1" t="s">
        <v>1168</v>
      </c>
      <c r="C453" s="1" t="s">
        <v>1578</v>
      </c>
      <c r="D453" s="1">
        <v>8.3137332E7</v>
      </c>
      <c r="E453" s="1" t="s">
        <v>1579</v>
      </c>
    </row>
    <row r="454">
      <c r="A454" s="1" t="s">
        <v>1580</v>
      </c>
      <c r="B454" s="1" t="s">
        <v>1581</v>
      </c>
      <c r="C454" s="1" t="s">
        <v>1582</v>
      </c>
      <c r="D454" s="1" t="s">
        <v>1487</v>
      </c>
      <c r="E454" s="1" t="s">
        <v>1583</v>
      </c>
    </row>
    <row r="455">
      <c r="A455" s="1" t="s">
        <v>273</v>
      </c>
      <c r="B455" s="1" t="s">
        <v>18</v>
      </c>
      <c r="C455" s="1" t="s">
        <v>274</v>
      </c>
      <c r="D455" s="1">
        <v>5.4401909E8</v>
      </c>
      <c r="E455" s="1" t="s">
        <v>1584</v>
      </c>
    </row>
    <row r="456">
      <c r="A456" s="1" t="s">
        <v>1585</v>
      </c>
      <c r="B456" s="1" t="s">
        <v>314</v>
      </c>
      <c r="C456" s="1" t="s">
        <v>1586</v>
      </c>
      <c r="D456" s="1" t="s">
        <v>169</v>
      </c>
      <c r="E456" s="1" t="s">
        <v>1587</v>
      </c>
    </row>
    <row r="457">
      <c r="A457" s="1" t="s">
        <v>1588</v>
      </c>
      <c r="B457" s="1" t="s">
        <v>1589</v>
      </c>
      <c r="C457" s="1" t="s">
        <v>1590</v>
      </c>
      <c r="D457" s="1" t="s">
        <v>169</v>
      </c>
      <c r="E457" s="1" t="s">
        <v>1591</v>
      </c>
    </row>
    <row r="458">
      <c r="A458" s="1" t="s">
        <v>1592</v>
      </c>
      <c r="B458" s="1" t="s">
        <v>1593</v>
      </c>
      <c r="C458" s="1" t="s">
        <v>1594</v>
      </c>
      <c r="D458" s="1">
        <v>6.96650921E8</v>
      </c>
      <c r="E458" s="1" t="s">
        <v>1595</v>
      </c>
    </row>
  </sheetData>
  <drawing r:id="rId1"/>
</worksheet>
</file>