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<sst xmlns="http://schemas.openxmlformats.org/spreadsheetml/2006/main" count="117" uniqueCount="62">
  <si>
    <t xml:space="preserve">Project Delta Ліга група А</t>
  </si>
  <si>
    <t xml:space="preserve">Минулийн Рейт</t>
  </si>
  <si>
    <t xml:space="preserve">Рейт сьогодні</t>
  </si>
  <si>
    <t xml:space="preserve">Вбивства</t>
  </si>
  <si>
    <t xml:space="preserve">Смерті</t>
  </si>
  <si>
    <t xml:space="preserve">минуле КД</t>
  </si>
  <si>
    <t xml:space="preserve">Мин Точність</t>
  </si>
  <si>
    <t xml:space="preserve">Сьогодні Точність</t>
  </si>
  <si>
    <t xml:space="preserve">кількість ігор</t>
  </si>
  <si>
    <t xml:space="preserve">Місце</t>
  </si>
  <si>
    <t xml:space="preserve">Нікнейм</t>
  </si>
  <si>
    <t xml:space="preserve">Група</t>
  </si>
  <si>
    <t xml:space="preserve">Рейтинг</t>
  </si>
  <si>
    <t xml:space="preserve">K/D</t>
  </si>
  <si>
    <t xml:space="preserve">Точність</t>
  </si>
  <si>
    <t xml:space="preserve">Командний бонус</t>
  </si>
  <si>
    <t xml:space="preserve">Column7</t>
  </si>
  <si>
    <t xml:space="preserve">Column8</t>
  </si>
  <si>
    <t xml:space="preserve">Column9</t>
  </si>
  <si>
    <t xml:space="preserve">Column10</t>
  </si>
  <si>
    <t xml:space="preserve">Column11</t>
  </si>
  <si>
    <t xml:space="preserve">Column12</t>
  </si>
  <si>
    <t xml:space="preserve">Column13</t>
  </si>
  <si>
    <t xml:space="preserve">Column14</t>
  </si>
  <si>
    <t xml:space="preserve">Column15</t>
  </si>
  <si>
    <t xml:space="preserve">Mehanizm</t>
  </si>
  <si>
    <t xml:space="preserve">А</t>
  </si>
  <si>
    <t xml:space="preserve">Мангал</t>
  </si>
  <si>
    <t xml:space="preserve">Loktar</t>
  </si>
  <si>
    <t xml:space="preserve">Бадзюк</t>
  </si>
  <si>
    <t xml:space="preserve">Борода</t>
  </si>
  <si>
    <t xml:space="preserve">Surt</t>
  </si>
  <si>
    <t xml:space="preserve">Катя</t>
  </si>
  <si>
    <t xml:space="preserve">Оператор</t>
  </si>
  <si>
    <t xml:space="preserve">Пушкін</t>
  </si>
  <si>
    <t xml:space="preserve">GID</t>
  </si>
  <si>
    <t xml:space="preserve">To4ek</t>
  </si>
  <si>
    <t xml:space="preserve">Desert</t>
  </si>
  <si>
    <t xml:space="preserve">Степанович</t>
  </si>
  <si>
    <t xml:space="preserve">Андрон</t>
  </si>
  <si>
    <t xml:space="preserve">Амстердам</t>
  </si>
  <si>
    <t xml:space="preserve">Project Delta Ліга група B</t>
  </si>
  <si>
    <t xml:space="preserve">Минулий Рейт</t>
  </si>
  <si>
    <t xml:space="preserve">Romek</t>
  </si>
  <si>
    <t xml:space="preserve">B</t>
  </si>
  <si>
    <t xml:space="preserve">Баракуда</t>
  </si>
  <si>
    <t xml:space="preserve">Ігор</t>
  </si>
  <si>
    <t xml:space="preserve">Змія</t>
  </si>
  <si>
    <t xml:space="preserve">NLOW</t>
  </si>
  <si>
    <t xml:space="preserve">Levis</t>
  </si>
  <si>
    <t xml:space="preserve">Davii</t>
  </si>
  <si>
    <t xml:space="preserve">Gor</t>
  </si>
  <si>
    <t xml:space="preserve">Лара</t>
  </si>
  <si>
    <t xml:space="preserve">Mr.Pride</t>
  </si>
  <si>
    <t xml:space="preserve">Pitbul</t>
  </si>
  <si>
    <t xml:space="preserve">НАN</t>
  </si>
  <si>
    <t xml:space="preserve">Flamaster</t>
  </si>
  <si>
    <t xml:space="preserve">Юра</t>
  </si>
  <si>
    <t xml:space="preserve">Малюк</t>
  </si>
  <si>
    <t xml:space="preserve">Refdel</t>
  </si>
  <si>
    <t xml:space="preserve">Денис</t>
  </si>
  <si>
    <t xml:space="preserve">Коля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</si>
</sst>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20"/>
      <color rgb="FF000000"/>
      <name val="Calibri"/>
      <family val="2"/>
      <charset val="1"/>
    </font>
    <font>
      <sz val="11"/>
      <name val="Calibri"/>
      <family val="2"/>
      <charset val="1"/>
    </font>
    <font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8E86AE"/>
        <bgColor rgb="FF808080"/>
      </patternFill>
    </fill>
    <fill>
      <patternFill patternType="solid">
        <fgColor rgb="FFFF5429"/>
        <bgColor rgb="FFFF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1" applyFont="true" applyBorder="tru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ote" xfId="22"/>
  </cellStyles>
  <dxfs count="7">
    <dxf>
      <fill>
        <patternFill patternType="solid">
          <fgColor rgb="FF8E86AE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5429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5429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B20:P35" headerRowCount="1" totalsRowCount="0" totalsRowShown="0">
  <tableColumns count="15">
    <tableColumn id="1" name="Нікнейм"/>
    <tableColumn id="2" name="Група"/>
    <tableColumn id="3" name="Рейтинг"/>
    <tableColumn id="4" name="K/D"/>
    <tableColumn id="5" name="Точність"/>
    <tableColumn id="6" name="Командний бонус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2.xml><?xml version="1.0" encoding="utf-8"?>
<table xmlns="http://schemas.openxmlformats.org/spreadsheetml/2006/main" id="2" name="Table35" displayName="Table35" ref="B37:P57" headerRowCount="1" totalsRowCount="0" totalsRowShown="0">
  <tableColumns count="15">
    <tableColumn id="1" name="Нікнейм"/>
    <tableColumn id="2" name="Група"/>
    <tableColumn id="3" name="Рейтинг"/>
    <tableColumn id="4" name="K/D"/>
    <tableColumn id="5" name="Точність"/>
    <tableColumn id="6" name="Командний бонус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B35" activeCellId="0" sqref="B35"/>
    </sheetView>
  </sheetViews>
  <sheetFormatPr defaultColWidth="8.238281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14"/>
    <col collapsed="false" customWidth="true" hidden="false" outlineLevel="0" max="6" min="3" style="0" width="10.99"/>
    <col collapsed="false" customWidth="true" hidden="false" outlineLevel="0" max="7" min="7" style="0" width="17.42"/>
    <col collapsed="false" customWidth="true" hidden="false" outlineLevel="0" max="8" min="8" style="0" width="10.99"/>
    <col collapsed="false" customWidth="true" hidden="false" outlineLevel="0" max="9" min="9" style="0" width="16.57"/>
    <col collapsed="false" customWidth="true" hidden="false" outlineLevel="0" max="10" min="10" style="0" width="17.71"/>
    <col collapsed="false" customWidth="true" hidden="false" outlineLevel="0" max="12" min="11" style="0" width="11.99"/>
    <col collapsed="false" customWidth="true" hidden="false" outlineLevel="0" max="13" min="13" style="0" width="12.71"/>
    <col collapsed="false" customWidth="true" hidden="false" outlineLevel="0" max="14" min="14" style="0" width="11.99"/>
    <col collapsed="false" customWidth="true" hidden="false" outlineLevel="0" max="15" min="15" style="0" width="18.71"/>
    <col collapsed="false" customWidth="true" hidden="false" outlineLevel="0" max="16" min="16" style="0" width="17.42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A2" s="1"/>
      <c r="B2" s="2"/>
      <c r="C2" s="3"/>
      <c r="D2" s="3"/>
      <c r="E2" s="3"/>
      <c r="F2" s="3"/>
      <c r="G2" s="4"/>
      <c r="I2" s="5"/>
      <c r="J2" s="6"/>
      <c r="K2" s="5"/>
      <c r="L2" s="6"/>
      <c r="M2" s="7"/>
      <c r="N2" s="1"/>
      <c r="O2" s="5"/>
      <c r="P2" s="6"/>
      <c r="Q2" s="1"/>
    </row>
    <row r="3" customFormat="false" ht="15" hidden="false" customHeight="false" outlineLevel="0" collapsed="false">
      <c r="A3" s="1"/>
      <c r="B3" s="8"/>
      <c r="C3" s="1"/>
      <c r="D3" s="1"/>
      <c r="E3" s="1"/>
      <c r="F3" s="1"/>
      <c r="G3" s="9"/>
      <c r="H3" s="10"/>
      <c r="I3" s="11"/>
      <c r="J3" s="12"/>
      <c r="K3" s="11"/>
      <c r="L3" s="12"/>
      <c r="M3" s="7"/>
      <c r="N3" s="13"/>
      <c r="O3" s="11"/>
      <c r="P3" s="12"/>
      <c r="Q3" s="1"/>
    </row>
    <row r="4" customFormat="false" ht="15" hidden="false" customHeight="false" outlineLevel="0" collapsed="false">
      <c r="A4" s="1"/>
      <c r="B4" s="8"/>
      <c r="C4" s="1"/>
      <c r="D4" s="1"/>
      <c r="E4" s="1"/>
      <c r="F4" s="1"/>
      <c r="G4" s="9"/>
      <c r="H4" s="10"/>
      <c r="I4" s="11"/>
      <c r="J4" s="12"/>
      <c r="K4" s="11"/>
      <c r="L4" s="12"/>
      <c r="M4" s="7"/>
      <c r="N4" s="13"/>
      <c r="O4" s="11"/>
      <c r="P4" s="12"/>
      <c r="Q4" s="1"/>
    </row>
    <row r="5" customFormat="false" ht="15" hidden="false" customHeight="false" outlineLevel="0" collapsed="false">
      <c r="A5" s="1"/>
      <c r="B5" s="8"/>
      <c r="C5" s="1"/>
      <c r="D5" s="1"/>
      <c r="E5" s="1"/>
      <c r="F5" s="1"/>
      <c r="G5" s="9"/>
      <c r="H5" s="10"/>
      <c r="I5" s="11"/>
      <c r="J5" s="12"/>
      <c r="K5" s="11"/>
      <c r="L5" s="12"/>
      <c r="M5" s="7"/>
      <c r="N5" s="13"/>
      <c r="O5" s="11"/>
      <c r="P5" s="12"/>
      <c r="Q5" s="1"/>
    </row>
    <row r="6" customFormat="false" ht="15" hidden="false" customHeight="false" outlineLevel="0" collapsed="false">
      <c r="A6" s="1"/>
      <c r="B6" s="8"/>
      <c r="C6" s="1"/>
      <c r="D6" s="1"/>
      <c r="E6" s="1"/>
      <c r="F6" s="1"/>
      <c r="G6" s="9"/>
      <c r="H6" s="10"/>
      <c r="I6" s="11"/>
      <c r="J6" s="12"/>
      <c r="K6" s="11"/>
      <c r="L6" s="12"/>
      <c r="M6" s="7"/>
      <c r="N6" s="13"/>
      <c r="O6" s="11"/>
      <c r="P6" s="12"/>
      <c r="Q6" s="1"/>
    </row>
    <row r="7" customFormat="false" ht="15" hidden="false" customHeight="false" outlineLevel="0" collapsed="false">
      <c r="A7" s="1"/>
      <c r="B7" s="8"/>
      <c r="C7" s="1"/>
      <c r="D7" s="1"/>
      <c r="E7" s="1"/>
      <c r="F7" s="1"/>
      <c r="G7" s="9"/>
      <c r="H7" s="10"/>
      <c r="I7" s="11"/>
      <c r="J7" s="12"/>
      <c r="K7" s="11"/>
      <c r="L7" s="12"/>
      <c r="M7" s="7"/>
      <c r="N7" s="13"/>
      <c r="O7" s="11"/>
      <c r="P7" s="12"/>
      <c r="Q7" s="1"/>
    </row>
    <row r="8" customFormat="false" ht="15" hidden="false" customHeight="false" outlineLevel="0" collapsed="false">
      <c r="A8" s="1"/>
      <c r="B8" s="8"/>
      <c r="C8" s="1"/>
      <c r="D8" s="1"/>
      <c r="E8" s="1"/>
      <c r="F8" s="1"/>
      <c r="G8" s="9"/>
      <c r="H8" s="10"/>
      <c r="I8" s="11"/>
      <c r="J8" s="12"/>
      <c r="K8" s="11"/>
      <c r="L8" s="12"/>
      <c r="M8" s="7"/>
      <c r="N8" s="13"/>
      <c r="O8" s="11"/>
      <c r="P8" s="12"/>
      <c r="Q8" s="1"/>
    </row>
    <row r="9" customFormat="false" ht="15" hidden="false" customHeight="false" outlineLevel="0" collapsed="false">
      <c r="A9" s="1"/>
      <c r="B9" s="8"/>
      <c r="C9" s="1"/>
      <c r="D9" s="1"/>
      <c r="E9" s="1"/>
      <c r="F9" s="1"/>
      <c r="G9" s="9"/>
      <c r="H9" s="10"/>
      <c r="I9" s="11"/>
      <c r="J9" s="12"/>
      <c r="K9" s="11"/>
      <c r="L9" s="12"/>
      <c r="M9" s="7"/>
      <c r="N9" s="13"/>
      <c r="O9" s="11"/>
      <c r="P9" s="12"/>
      <c r="Q9" s="1"/>
    </row>
    <row r="10" customFormat="false" ht="15" hidden="false" customHeight="false" outlineLevel="0" collapsed="false">
      <c r="A10" s="1"/>
      <c r="B10" s="8"/>
      <c r="C10" s="1"/>
      <c r="D10" s="1"/>
      <c r="E10" s="1"/>
      <c r="F10" s="1"/>
      <c r="G10" s="9"/>
      <c r="H10" s="10"/>
      <c r="I10" s="11"/>
      <c r="J10" s="12"/>
      <c r="K10" s="11"/>
      <c r="L10" s="12"/>
      <c r="M10" s="7"/>
      <c r="N10" s="13"/>
      <c r="O10" s="11"/>
      <c r="P10" s="12"/>
      <c r="Q10" s="1"/>
    </row>
    <row r="11" customFormat="false" ht="15" hidden="false" customHeight="false" outlineLevel="0" collapsed="false">
      <c r="A11" s="1"/>
      <c r="B11" s="8"/>
      <c r="C11" s="1"/>
      <c r="D11" s="1"/>
      <c r="E11" s="1"/>
      <c r="F11" s="1"/>
      <c r="G11" s="9"/>
      <c r="H11" s="10"/>
      <c r="I11" s="11"/>
      <c r="J11" s="12"/>
      <c r="K11" s="11"/>
      <c r="L11" s="12"/>
      <c r="M11" s="7"/>
      <c r="N11" s="13"/>
      <c r="O11" s="11"/>
      <c r="P11" s="12"/>
      <c r="Q11" s="1"/>
    </row>
    <row r="12" customFormat="false" ht="15" hidden="false" customHeight="false" outlineLevel="0" collapsed="false">
      <c r="A12" s="1"/>
      <c r="B12" s="8"/>
      <c r="C12" s="1"/>
      <c r="D12" s="1"/>
      <c r="E12" s="1"/>
      <c r="F12" s="1"/>
      <c r="G12" s="9"/>
      <c r="H12" s="10"/>
      <c r="I12" s="11"/>
      <c r="J12" s="12"/>
      <c r="K12" s="11"/>
      <c r="L12" s="12"/>
      <c r="M12" s="7"/>
      <c r="N12" s="13"/>
      <c r="O12" s="11"/>
      <c r="P12" s="12"/>
      <c r="Q12" s="1"/>
    </row>
    <row r="13" customFormat="false" ht="15" hidden="false" customHeight="false" outlineLevel="0" collapsed="false">
      <c r="A13" s="1"/>
      <c r="B13" s="8"/>
      <c r="C13" s="1"/>
      <c r="D13" s="1"/>
      <c r="E13" s="1"/>
      <c r="F13" s="1"/>
      <c r="G13" s="9"/>
      <c r="H13" s="10"/>
      <c r="I13" s="11"/>
      <c r="J13" s="12"/>
      <c r="K13" s="11"/>
      <c r="L13" s="12"/>
      <c r="M13" s="7"/>
      <c r="N13" s="13"/>
      <c r="O13" s="11"/>
      <c r="P13" s="12"/>
      <c r="Q13" s="1"/>
    </row>
    <row r="14" customFormat="false" ht="15" hidden="false" customHeight="false" outlineLevel="0" collapsed="false">
      <c r="A14" s="1"/>
      <c r="B14" s="8"/>
      <c r="C14" s="1"/>
      <c r="D14" s="1"/>
      <c r="E14" s="1"/>
      <c r="F14" s="1"/>
      <c r="G14" s="9"/>
      <c r="H14" s="10"/>
      <c r="I14" s="11"/>
      <c r="J14" s="12"/>
      <c r="K14" s="11"/>
      <c r="L14" s="12"/>
      <c r="M14" s="7"/>
      <c r="N14" s="13"/>
      <c r="O14" s="11"/>
      <c r="P14" s="12"/>
      <c r="Q14" s="1"/>
    </row>
    <row r="15" customFormat="false" ht="15" hidden="false" customHeight="false" outlineLevel="0" collapsed="false">
      <c r="A15" s="1"/>
      <c r="B15" s="8"/>
      <c r="C15" s="1"/>
      <c r="D15" s="1"/>
      <c r="E15" s="1"/>
      <c r="F15" s="1"/>
      <c r="G15" s="9"/>
      <c r="H15" s="10"/>
      <c r="I15" s="11"/>
      <c r="J15" s="12"/>
      <c r="K15" s="11"/>
      <c r="L15" s="12"/>
      <c r="M15" s="7"/>
      <c r="N15" s="13"/>
      <c r="O15" s="11"/>
      <c r="P15" s="12"/>
      <c r="Q15" s="1"/>
    </row>
    <row r="16" customFormat="false" ht="15" hidden="false" customHeight="false" outlineLevel="0" collapsed="false">
      <c r="A16" s="1"/>
      <c r="B16" s="8"/>
      <c r="C16" s="1"/>
      <c r="D16" s="1"/>
      <c r="E16" s="1"/>
      <c r="F16" s="1"/>
      <c r="G16" s="9"/>
      <c r="H16" s="10"/>
      <c r="I16" s="11"/>
      <c r="J16" s="12"/>
      <c r="K16" s="11"/>
      <c r="L16" s="12"/>
      <c r="M16" s="7"/>
      <c r="N16" s="13"/>
      <c r="O16" s="11"/>
      <c r="P16" s="12"/>
      <c r="Q16" s="1"/>
    </row>
    <row r="17" customFormat="false" ht="15" hidden="false" customHeight="false" outlineLevel="0" collapsed="false">
      <c r="A17" s="14"/>
      <c r="B17" s="15"/>
      <c r="C17" s="16"/>
      <c r="D17" s="1"/>
      <c r="E17" s="1"/>
      <c r="F17" s="1"/>
      <c r="G17" s="17"/>
      <c r="H17" s="10"/>
      <c r="I17" s="11"/>
      <c r="J17" s="12"/>
      <c r="K17" s="11"/>
      <c r="L17" s="12"/>
      <c r="M17" s="7"/>
      <c r="N17" s="13"/>
      <c r="O17" s="11"/>
      <c r="P17" s="12"/>
      <c r="Q17" s="1"/>
    </row>
    <row r="19" customFormat="false" ht="26.25" hidden="false" customHeight="false" outlineLevel="0" collapsed="false">
      <c r="B19" s="18" t="s">
        <v>0</v>
      </c>
      <c r="I19" s="0" t="s">
        <v>1</v>
      </c>
      <c r="J19" s="0" t="s">
        <v>2</v>
      </c>
      <c r="K19" s="0" t="s">
        <v>3</v>
      </c>
      <c r="L19" s="0" t="s">
        <v>4</v>
      </c>
      <c r="M19" s="0" t="s">
        <v>5</v>
      </c>
      <c r="O19" s="0" t="s">
        <v>6</v>
      </c>
      <c r="P19" s="0" t="s">
        <v>7</v>
      </c>
      <c r="R19" s="0" t="s">
        <v>8</v>
      </c>
    </row>
    <row r="20" customFormat="false" ht="13.8" hidden="false" customHeight="false" outlineLevel="0" collapsed="false">
      <c r="A20" s="0" t="s">
        <v>9</v>
      </c>
      <c r="B20" s="8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9" t="s">
        <v>15</v>
      </c>
      <c r="H20" s="10" t="s">
        <v>16</v>
      </c>
      <c r="I20" s="11" t="s">
        <v>17</v>
      </c>
      <c r="J20" s="12" t="s">
        <v>18</v>
      </c>
      <c r="K20" s="11" t="s">
        <v>19</v>
      </c>
      <c r="L20" s="12" t="s">
        <v>20</v>
      </c>
      <c r="M20" s="7" t="s">
        <v>21</v>
      </c>
      <c r="N20" s="13" t="s">
        <v>22</v>
      </c>
      <c r="O20" s="11" t="s">
        <v>23</v>
      </c>
      <c r="P20" s="19" t="s">
        <v>24</v>
      </c>
      <c r="R20" s="0" t="n">
        <v>3</v>
      </c>
    </row>
    <row r="21" customFormat="false" ht="13.8" hidden="false" customHeight="false" outlineLevel="0" collapsed="false">
      <c r="A21" s="0" t="n">
        <v>1</v>
      </c>
      <c r="B21" s="20" t="s">
        <v>25</v>
      </c>
      <c r="C21" s="21" t="s">
        <v>26</v>
      </c>
      <c r="D21" s="22" t="n">
        <f aca="false">((Table3[[#This Row],[Column8]]+Table3[[#This Row],[Column9]])/2*Table3[[#This Row],[Column12]]+Table3[[#This Row],[Column7]])/2</f>
        <v>134.40626119403</v>
      </c>
      <c r="E21" s="22" t="n">
        <f aca="false">(K21/L21+M21)/2</f>
        <v>1.66365671641791</v>
      </c>
      <c r="F21" s="21" t="n">
        <f aca="false">(O21+P21)/2</f>
        <v>24.2</v>
      </c>
      <c r="G21" s="23" t="n">
        <v>20</v>
      </c>
      <c r="H21" s="10" t="n">
        <f aca="false">((I21+J21)/2+G21)*Table3[K/D]</f>
        <v>146.73452238806</v>
      </c>
      <c r="I21" s="24" t="n">
        <v>67.8</v>
      </c>
      <c r="J21" s="12" t="n">
        <v>68.6</v>
      </c>
      <c r="K21" s="11" t="n">
        <v>103</v>
      </c>
      <c r="L21" s="12" t="n">
        <v>67</v>
      </c>
      <c r="M21" s="7" t="n">
        <v>1.79</v>
      </c>
      <c r="N21" s="13"/>
      <c r="O21" s="25" t="n">
        <v>23.1</v>
      </c>
      <c r="P21" s="19" t="n">
        <v>25.3</v>
      </c>
    </row>
    <row r="22" customFormat="false" ht="13.8" hidden="false" customHeight="false" outlineLevel="0" collapsed="false">
      <c r="A22" s="0" t="n">
        <v>2</v>
      </c>
      <c r="B22" s="20" t="s">
        <v>27</v>
      </c>
      <c r="C22" s="21" t="s">
        <v>26</v>
      </c>
      <c r="D22" s="22" t="n">
        <f aca="false">((Table3[[#This Row],[Column8]]+Table3[[#This Row],[Column9]])/2*Table3[[#This Row],[Column12]]+Table3[[#This Row],[Column7]])/2</f>
        <v>126.171875</v>
      </c>
      <c r="E22" s="22" t="n">
        <f aca="false">(K22/L22+M22)/2</f>
        <v>1.615</v>
      </c>
      <c r="F22" s="21" t="n">
        <f aca="false">(O22+P22)/2</f>
        <v>23.1</v>
      </c>
      <c r="G22" s="23" t="n">
        <v>25</v>
      </c>
      <c r="H22" s="10" t="n">
        <f aca="false">((I22+J22)/2+G22)*Table3[K/D]</f>
        <v>143.33125</v>
      </c>
      <c r="I22" s="24" t="n">
        <v>61.4</v>
      </c>
      <c r="J22" s="12" t="n">
        <v>66.1</v>
      </c>
      <c r="K22" s="11" t="n">
        <v>76</v>
      </c>
      <c r="L22" s="12" t="n">
        <v>50</v>
      </c>
      <c r="M22" s="7" t="n">
        <v>1.71</v>
      </c>
      <c r="N22" s="13"/>
      <c r="O22" s="25" t="n">
        <v>22.8</v>
      </c>
      <c r="P22" s="19" t="n">
        <v>23.4</v>
      </c>
    </row>
    <row r="23" customFormat="false" ht="13.8" hidden="false" customHeight="false" outlineLevel="0" collapsed="false">
      <c r="A23" s="0" t="n">
        <v>3</v>
      </c>
      <c r="B23" s="20" t="s">
        <v>28</v>
      </c>
      <c r="C23" s="21" t="s">
        <v>26</v>
      </c>
      <c r="D23" s="22" t="n">
        <f aca="false">((Table3[[#This Row],[Column8]]+Table3[[#This Row],[Column9]])/2*Table3[[#This Row],[Column12]]+Table3[[#This Row],[Column7]])/2</f>
        <v>98.05</v>
      </c>
      <c r="E23" s="22" t="n">
        <f aca="false">(K23/L23+M23)/2</f>
        <v>1.305</v>
      </c>
      <c r="F23" s="21" t="n">
        <f aca="false">(O23+P23)/2</f>
        <v>35.45</v>
      </c>
      <c r="G23" s="23" t="n">
        <v>25</v>
      </c>
      <c r="H23" s="10" t="n">
        <f aca="false">((I23+J23)/2+G23)*Table3[K/D]</f>
        <v>117.45</v>
      </c>
      <c r="I23" s="24" t="n">
        <v>51.4</v>
      </c>
      <c r="J23" s="12" t="n">
        <v>78.6</v>
      </c>
      <c r="K23" s="11" t="n">
        <v>63</v>
      </c>
      <c r="L23" s="12" t="n">
        <v>45</v>
      </c>
      <c r="M23" s="7" t="n">
        <v>1.21</v>
      </c>
      <c r="N23" s="13"/>
      <c r="O23" s="25" t="n">
        <v>30.2</v>
      </c>
      <c r="P23" s="19" t="n">
        <v>40.7</v>
      </c>
    </row>
    <row r="24" customFormat="false" ht="13.8" hidden="false" customHeight="false" outlineLevel="0" collapsed="false">
      <c r="A24" s="0" t="n">
        <v>4</v>
      </c>
      <c r="B24" s="26" t="s">
        <v>29</v>
      </c>
      <c r="C24" s="27" t="s">
        <v>26</v>
      </c>
      <c r="D24" s="28" t="n">
        <f aca="false">((Table3[[#This Row],[Column8]]+Table3[[#This Row],[Column9]])/2*Table3[[#This Row],[Column12]]+Table3[[#This Row],[Column7]])/2</f>
        <v>95.0691926229508</v>
      </c>
      <c r="E24" s="28" t="n">
        <f aca="false">(K24/L24+M24)/2</f>
        <v>1.45909836065574</v>
      </c>
      <c r="F24" s="27" t="n">
        <f aca="false">(O24+P24)/2</f>
        <v>18.35</v>
      </c>
      <c r="G24" s="29" t="n">
        <v>20</v>
      </c>
      <c r="H24" s="10" t="n">
        <f aca="false">((I24+J24)/2+G24)*Table3[K/D]</f>
        <v>111.037385245902</v>
      </c>
      <c r="I24" s="24" t="n">
        <v>44.8</v>
      </c>
      <c r="J24" s="12" t="n">
        <v>67.4</v>
      </c>
      <c r="K24" s="11" t="n">
        <v>92</v>
      </c>
      <c r="L24" s="12" t="n">
        <v>61</v>
      </c>
      <c r="M24" s="7" t="n">
        <v>1.41</v>
      </c>
      <c r="N24" s="13"/>
      <c r="O24" s="25" t="n">
        <v>14.9</v>
      </c>
      <c r="P24" s="19" t="n">
        <v>21.8</v>
      </c>
    </row>
    <row r="25" customFormat="false" ht="13.8" hidden="false" customHeight="false" outlineLevel="0" collapsed="false">
      <c r="A25" s="0" t="n">
        <v>5</v>
      </c>
      <c r="B25" s="26" t="s">
        <v>30</v>
      </c>
      <c r="C25" s="27" t="s">
        <v>26</v>
      </c>
      <c r="D25" s="28" t="n">
        <f aca="false">((Table3[[#This Row],[Column8]]+Table3[[#This Row],[Column9]])/2*Table3[[#This Row],[Column12]]+Table3[[#This Row],[Column7]])/2</f>
        <v>88.411875</v>
      </c>
      <c r="E25" s="28" t="n">
        <f aca="false">(K25/L25+M25)/2</f>
        <v>1.425</v>
      </c>
      <c r="F25" s="27" t="n">
        <f aca="false">(O25+P25)/2</f>
        <v>21.15</v>
      </c>
      <c r="G25" s="29" t="n">
        <v>25</v>
      </c>
      <c r="H25" s="10" t="n">
        <f aca="false">((I25+J25)/2+G25)*Table3[K/D]</f>
        <v>116.92125</v>
      </c>
      <c r="I25" s="24" t="n">
        <v>47.3</v>
      </c>
      <c r="J25" s="12" t="n">
        <v>66.8</v>
      </c>
      <c r="K25" s="11" t="n">
        <v>63</v>
      </c>
      <c r="L25" s="12" t="n">
        <v>35</v>
      </c>
      <c r="M25" s="7" t="n">
        <v>1.05</v>
      </c>
      <c r="O25" s="25" t="n">
        <v>19.4</v>
      </c>
      <c r="P25" s="19" t="n">
        <v>22.9</v>
      </c>
    </row>
    <row r="26" customFormat="false" ht="13.8" hidden="false" customHeight="false" outlineLevel="0" collapsed="false">
      <c r="A26" s="0" t="n">
        <v>6</v>
      </c>
      <c r="B26" s="26" t="s">
        <v>31</v>
      </c>
      <c r="C26" s="27" t="s">
        <v>26</v>
      </c>
      <c r="D26" s="28" t="n">
        <f aca="false">((Table3[[#This Row],[Column8]]+Table3[[#This Row],[Column9]])/2*Table3[[#This Row],[Column12]]+Table3[[#This Row],[Column7]])/2</f>
        <v>82.928125</v>
      </c>
      <c r="E26" s="28" t="n">
        <f aca="false">(K26/L26+M26)/2</f>
        <v>1.29166666666667</v>
      </c>
      <c r="F26" s="27" t="n">
        <f aca="false">(O26+P26)/2</f>
        <v>32.3</v>
      </c>
      <c r="G26" s="29" t="n">
        <v>25</v>
      </c>
      <c r="H26" s="10" t="n">
        <f aca="false">((I26+J26)/2+G26)*Table3[K/D]</f>
        <v>100.16875</v>
      </c>
      <c r="I26" s="24" t="n">
        <v>29.1</v>
      </c>
      <c r="J26" s="12" t="n">
        <v>76</v>
      </c>
      <c r="K26" s="11" t="n">
        <v>64</v>
      </c>
      <c r="L26" s="12" t="n">
        <v>48</v>
      </c>
      <c r="M26" s="7" t="n">
        <v>1.25</v>
      </c>
      <c r="N26" s="13"/>
      <c r="O26" s="25" t="n">
        <v>21.9</v>
      </c>
      <c r="P26" s="19" t="n">
        <v>42.7</v>
      </c>
    </row>
    <row r="27" customFormat="false" ht="13.8" hidden="false" customHeight="false" outlineLevel="0" collapsed="false">
      <c r="A27" s="0" t="n">
        <v>7</v>
      </c>
      <c r="B27" s="30" t="s">
        <v>32</v>
      </c>
      <c r="C27" s="31" t="s">
        <v>26</v>
      </c>
      <c r="D27" s="32" t="n">
        <f aca="false">((Table3[[#This Row],[Column8]]+Table3[[#This Row],[Column9]])/2*Table3[[#This Row],[Column12]]+Table3[[#This Row],[Column7]])/2</f>
        <v>69.7055</v>
      </c>
      <c r="E27" s="32" t="n">
        <f aca="false">(K27/L27+M27)/2</f>
        <v>1.085</v>
      </c>
      <c r="F27" s="31" t="n">
        <f aca="false">(O27+P27)/2</f>
        <v>26.65</v>
      </c>
      <c r="G27" s="33" t="n">
        <v>20</v>
      </c>
      <c r="H27" s="10" t="n">
        <f aca="false">((I27+J27)/2+G27)*Table3[K/D]</f>
        <v>78.337</v>
      </c>
      <c r="I27" s="24" t="n">
        <v>57.6</v>
      </c>
      <c r="J27" s="12" t="n">
        <v>46.8</v>
      </c>
      <c r="K27" s="11" t="n">
        <v>46</v>
      </c>
      <c r="L27" s="12" t="n">
        <v>46</v>
      </c>
      <c r="M27" s="7" t="n">
        <v>1.17</v>
      </c>
      <c r="N27" s="13"/>
      <c r="O27" s="25" t="n">
        <v>27.1</v>
      </c>
      <c r="P27" s="19" t="n">
        <v>26.2</v>
      </c>
    </row>
    <row r="28" customFormat="false" ht="13.8" hidden="false" customHeight="false" outlineLevel="0" collapsed="false">
      <c r="A28" s="0" t="n">
        <v>8</v>
      </c>
      <c r="B28" s="30" t="s">
        <v>33</v>
      </c>
      <c r="C28" s="31" t="s">
        <v>26</v>
      </c>
      <c r="D28" s="32" t="n">
        <f aca="false">((Table3[[#This Row],[Column8]]+Table3[[#This Row],[Column9]])/2*Table3[[#This Row],[Column12]]+Table3[[#This Row],[Column7]])/2</f>
        <v>62.1367857142857</v>
      </c>
      <c r="E28" s="32" t="n">
        <f aca="false">(K28/L28+M28)/2</f>
        <v>1.15964285714286</v>
      </c>
      <c r="F28" s="31" t="n">
        <f aca="false">(O28+P28)/2</f>
        <v>13.1</v>
      </c>
      <c r="G28" s="33" t="n">
        <v>5</v>
      </c>
      <c r="H28" s="10" t="n">
        <f aca="false">((I28+J28)/2+G28)*Table3[K/D]</f>
        <v>53.3435714285714</v>
      </c>
      <c r="I28" s="24" t="n">
        <v>53.3</v>
      </c>
      <c r="J28" s="12" t="n">
        <v>28.7</v>
      </c>
      <c r="K28" s="11" t="n">
        <v>33</v>
      </c>
      <c r="L28" s="12" t="n">
        <v>56</v>
      </c>
      <c r="M28" s="7" t="n">
        <v>1.73</v>
      </c>
      <c r="N28" s="13"/>
      <c r="O28" s="25" t="n">
        <v>15.7</v>
      </c>
      <c r="P28" s="19" t="n">
        <v>10.5</v>
      </c>
    </row>
    <row r="29" customFormat="false" ht="13.8" hidden="false" customHeight="false" outlineLevel="0" collapsed="false">
      <c r="A29" s="0" t="n">
        <v>9</v>
      </c>
      <c r="B29" s="30" t="s">
        <v>34</v>
      </c>
      <c r="C29" s="31" t="s">
        <v>26</v>
      </c>
      <c r="D29" s="32" t="n">
        <f aca="false">((Table3[[#This Row],[Column8]]+Table3[[#This Row],[Column9]])/2*Table3[[#This Row],[Column12]]+Table3[[#This Row],[Column7]])/2</f>
        <v>54.9384343220339</v>
      </c>
      <c r="E29" s="32" t="n">
        <f aca="false">(K29/L29+M29)/2</f>
        <v>1.03584745762712</v>
      </c>
      <c r="F29" s="31" t="n">
        <f aca="false">(O29+P29)/2</f>
        <v>16.6</v>
      </c>
      <c r="G29" s="33" t="n">
        <v>20</v>
      </c>
      <c r="H29" s="10" t="n">
        <f aca="false">((I29+J29)/2+G29)*Table3[K/D]</f>
        <v>66.7603686440678</v>
      </c>
      <c r="I29" s="24" t="n">
        <v>35.2</v>
      </c>
      <c r="J29" s="12" t="n">
        <v>53.7</v>
      </c>
      <c r="K29" s="11" t="n">
        <v>65</v>
      </c>
      <c r="L29" s="12" t="n">
        <v>59</v>
      </c>
      <c r="M29" s="7" t="n">
        <v>0.97</v>
      </c>
      <c r="N29" s="13"/>
      <c r="O29" s="25" t="n">
        <v>14.7</v>
      </c>
      <c r="P29" s="19" t="n">
        <v>18.5</v>
      </c>
    </row>
    <row r="30" customFormat="false" ht="13.8" hidden="false" customHeight="false" outlineLevel="0" collapsed="false">
      <c r="A30" s="0" t="n">
        <v>10</v>
      </c>
      <c r="B30" s="34" t="s">
        <v>35</v>
      </c>
      <c r="C30" s="35" t="s">
        <v>26</v>
      </c>
      <c r="D30" s="36" t="n">
        <f aca="false">((Table3[[#This Row],[Column8]]+Table3[[#This Row],[Column9]])/2*Table3[[#This Row],[Column12]]+Table3[[#This Row],[Column7]])/2</f>
        <v>50.0105104166667</v>
      </c>
      <c r="E30" s="36" t="n">
        <f aca="false">(K30/L30+M30)/2</f>
        <v>1.23458333333333</v>
      </c>
      <c r="F30" s="35" t="n">
        <f aca="false">(O30+P30)/2</f>
        <v>37.45</v>
      </c>
      <c r="G30" s="37" t="n">
        <v>5</v>
      </c>
      <c r="H30" s="10" t="n">
        <f aca="false">((I30+J30)/2+G30)*Table3[K/D]</f>
        <v>45.1240208333333</v>
      </c>
      <c r="I30" s="24" t="n">
        <v>27</v>
      </c>
      <c r="J30" s="12" t="n">
        <v>36.1</v>
      </c>
      <c r="K30" s="11" t="n">
        <v>35</v>
      </c>
      <c r="L30" s="12" t="n">
        <v>48</v>
      </c>
      <c r="M30" s="7" t="n">
        <v>1.74</v>
      </c>
      <c r="N30" s="13"/>
      <c r="O30" s="25" t="n">
        <v>43.9</v>
      </c>
      <c r="P30" s="19" t="n">
        <v>31</v>
      </c>
    </row>
    <row r="31" customFormat="false" ht="13.8" hidden="false" customHeight="false" outlineLevel="0" collapsed="false">
      <c r="A31" s="0" t="n">
        <v>11</v>
      </c>
      <c r="B31" s="34" t="s">
        <v>36</v>
      </c>
      <c r="C31" s="35" t="s">
        <v>26</v>
      </c>
      <c r="D31" s="36" t="n">
        <f aca="false">((Table3[[#This Row],[Column8]]+Table3[[#This Row],[Column9]])/2*Table3[[#This Row],[Column12]]+Table3[[#This Row],[Column7]])/2</f>
        <v>46.6432056451613</v>
      </c>
      <c r="E31" s="36" t="n">
        <f aca="false">(K31/L31+M31)/2</f>
        <v>1.08306451612903</v>
      </c>
      <c r="F31" s="35" t="n">
        <f aca="false">(O31+P31)/2</f>
        <v>20.95</v>
      </c>
      <c r="G31" s="37" t="n">
        <v>5</v>
      </c>
      <c r="H31" s="10" t="n">
        <f aca="false">((I31+J31)/2+G31)*Table3[K/D]</f>
        <v>48.0339112903226</v>
      </c>
      <c r="I31" s="24" t="n">
        <v>48.8</v>
      </c>
      <c r="J31" s="12" t="n">
        <v>29.9</v>
      </c>
      <c r="K31" s="11" t="n">
        <v>63</v>
      </c>
      <c r="L31" s="12" t="n">
        <v>62</v>
      </c>
      <c r="M31" s="7" t="n">
        <v>1.15</v>
      </c>
      <c r="N31" s="13"/>
      <c r="O31" s="25" t="n">
        <v>22.1</v>
      </c>
      <c r="P31" s="19" t="n">
        <v>19.8</v>
      </c>
    </row>
    <row r="32" customFormat="false" ht="13.8" hidden="false" customHeight="false" outlineLevel="0" collapsed="false">
      <c r="A32" s="0" t="n">
        <v>12</v>
      </c>
      <c r="B32" s="34" t="s">
        <v>37</v>
      </c>
      <c r="C32" s="35" t="s">
        <v>26</v>
      </c>
      <c r="D32" s="36" t="n">
        <f aca="false">((Table3[[#This Row],[Column8]]+Table3[[#This Row],[Column9]])/2*Table3[[#This Row],[Column12]]+Table3[[#This Row],[Column7]])/2</f>
        <v>33.5986038135593</v>
      </c>
      <c r="E32" s="36" t="n">
        <f aca="false">(K32/L32+M32)/2</f>
        <v>0.836186440677966</v>
      </c>
      <c r="F32" s="35" t="n">
        <f aca="false">(O32+P32)/2</f>
        <v>14.8</v>
      </c>
      <c r="G32" s="37" t="n">
        <v>5</v>
      </c>
      <c r="H32" s="10" t="n">
        <f aca="false">((I32+J32)/2+G32)*Table3[K/D]</f>
        <v>30.9807076271186</v>
      </c>
      <c r="I32" s="24" t="n">
        <v>41.4</v>
      </c>
      <c r="J32" s="12" t="n">
        <v>22.7</v>
      </c>
      <c r="K32" s="11" t="n">
        <v>32</v>
      </c>
      <c r="L32" s="12" t="n">
        <v>59</v>
      </c>
      <c r="M32" s="7" t="n">
        <v>1.13</v>
      </c>
      <c r="N32" s="13"/>
      <c r="O32" s="25" t="n">
        <v>17.5</v>
      </c>
      <c r="P32" s="19" t="n">
        <v>12.1</v>
      </c>
    </row>
    <row r="33" customFormat="false" ht="13.8" hidden="false" customHeight="false" outlineLevel="0" collapsed="false">
      <c r="A33" s="0" t="n">
        <v>13</v>
      </c>
      <c r="B33" s="38" t="s">
        <v>38</v>
      </c>
      <c r="C33" s="39" t="s">
        <v>26</v>
      </c>
      <c r="D33" s="40" t="n">
        <f aca="false">((Table3[[#This Row],[Column8]]+Table3[[#This Row],[Column9]])/2*Table3[[#This Row],[Column12]]+Table3[[#This Row],[Column7]])/2</f>
        <v>19.8</v>
      </c>
      <c r="E33" s="40" t="n">
        <f aca="false">(K33/L33+M33)/2</f>
        <v>0.6</v>
      </c>
      <c r="F33" s="39" t="n">
        <f aca="false">(O33+P33)/2</f>
        <v>23.6</v>
      </c>
      <c r="G33" s="41" t="n">
        <v>0</v>
      </c>
      <c r="H33" s="10" t="n">
        <f aca="false">((I33+J33)/2+G33)*Table3[K/D]</f>
        <v>19.8</v>
      </c>
      <c r="I33" s="42" t="n">
        <v>33</v>
      </c>
      <c r="J33" s="12" t="n">
        <v>33</v>
      </c>
      <c r="K33" s="11" t="n">
        <v>33</v>
      </c>
      <c r="L33" s="12" t="n">
        <v>55</v>
      </c>
      <c r="M33" s="7" t="n">
        <v>0.6</v>
      </c>
      <c r="N33" s="13"/>
      <c r="O33" s="43" t="n">
        <v>23.6</v>
      </c>
      <c r="P33" s="19" t="n">
        <v>23.6</v>
      </c>
    </row>
    <row r="34" customFormat="false" ht="13.8" hidden="false" customHeight="false" outlineLevel="0" collapsed="false">
      <c r="A34" s="0" t="n">
        <v>14</v>
      </c>
      <c r="B34" s="38" t="s">
        <v>39</v>
      </c>
      <c r="C34" s="39" t="s">
        <v>26</v>
      </c>
      <c r="D34" s="40" t="n">
        <f aca="false">((Table3[[#This Row],[Column8]]+Table3[[#This Row],[Column9]])/2*Table3[[#This Row],[Column12]]+Table3[[#This Row],[Column7]])/2</f>
        <v>17.794</v>
      </c>
      <c r="E34" s="40" t="n">
        <f aca="false">(K34/L34+M34)/2</f>
        <v>0.646122448979592</v>
      </c>
      <c r="F34" s="39" t="n">
        <f aca="false">(O34+P34)/2</f>
        <v>11.95</v>
      </c>
      <c r="G34" s="41" t="n">
        <v>5</v>
      </c>
      <c r="H34" s="10" t="n">
        <f aca="false">((I34+J34)/2+G34)*Table3[K/D]</f>
        <v>18.996</v>
      </c>
      <c r="I34" s="24" t="n">
        <v>22.4</v>
      </c>
      <c r="J34" s="12" t="n">
        <v>26.4</v>
      </c>
      <c r="K34" s="11" t="n">
        <v>30</v>
      </c>
      <c r="L34" s="12" t="n">
        <v>49</v>
      </c>
      <c r="M34" s="7" t="n">
        <v>0.68</v>
      </c>
      <c r="N34" s="13"/>
      <c r="O34" s="25" t="n">
        <v>12.4</v>
      </c>
      <c r="P34" s="19" t="n">
        <v>11.5</v>
      </c>
    </row>
    <row r="35" customFormat="false" ht="13.8" hidden="false" customHeight="false" outlineLevel="0" collapsed="false">
      <c r="A35" s="0" t="n">
        <v>15</v>
      </c>
      <c r="B35" s="38" t="s">
        <v>40</v>
      </c>
      <c r="C35" s="39" t="s">
        <v>26</v>
      </c>
      <c r="D35" s="40" t="n">
        <f aca="false">((Table3[[#This Row],[Column8]]+Table3[[#This Row],[Column9]])/2*Table3[[#This Row],[Column12]]+Table3[[#This Row],[Column7]])/2</f>
        <v>12.345652173913</v>
      </c>
      <c r="E35" s="40" t="n">
        <f aca="false">(K35/L35+M35)/2</f>
        <v>1.14913043478261</v>
      </c>
      <c r="F35" s="39" t="n">
        <f aca="false">(O35+P35)/2</f>
        <v>13.05</v>
      </c>
      <c r="G35" s="41" t="n">
        <v>0</v>
      </c>
      <c r="H35" s="10" t="n">
        <f aca="false">((I35+J35)/2+G35)*Table3[K/D]</f>
        <v>11.4913043478261</v>
      </c>
      <c r="I35" s="42" t="n">
        <v>10</v>
      </c>
      <c r="J35" s="12" t="n">
        <v>10</v>
      </c>
      <c r="K35" s="11" t="n">
        <v>45</v>
      </c>
      <c r="L35" s="12" t="n">
        <v>46</v>
      </c>
      <c r="M35" s="7" t="n">
        <v>1.32</v>
      </c>
      <c r="N35" s="13"/>
      <c r="O35" s="43" t="n">
        <v>14.4</v>
      </c>
      <c r="P35" s="19" t="n">
        <v>11.7</v>
      </c>
    </row>
    <row r="36" customFormat="false" ht="23.25" hidden="false" customHeight="false" outlineLevel="0" collapsed="false">
      <c r="B36" s="44" t="s">
        <v>41</v>
      </c>
      <c r="I36" s="0" t="s">
        <v>42</v>
      </c>
      <c r="J36" s="0" t="s">
        <v>2</v>
      </c>
      <c r="K36" s="0" t="s">
        <v>3</v>
      </c>
      <c r="L36" s="0" t="s">
        <v>4</v>
      </c>
      <c r="M36" s="0" t="s">
        <v>5</v>
      </c>
      <c r="O36" s="0" t="s">
        <v>6</v>
      </c>
      <c r="P36" s="0" t="s">
        <v>7</v>
      </c>
    </row>
    <row r="37" customFormat="false" ht="15" hidden="false" customHeight="false" outlineLevel="0" collapsed="false">
      <c r="A37" s="0" t="s">
        <v>9</v>
      </c>
      <c r="B37" s="8" t="s">
        <v>10</v>
      </c>
      <c r="C37" s="8" t="s">
        <v>11</v>
      </c>
      <c r="D37" s="8" t="s">
        <v>12</v>
      </c>
      <c r="E37" s="8" t="s">
        <v>13</v>
      </c>
      <c r="F37" s="1" t="s">
        <v>14</v>
      </c>
      <c r="G37" s="9" t="s">
        <v>15</v>
      </c>
      <c r="H37" s="10" t="s">
        <v>16</v>
      </c>
      <c r="I37" s="11" t="s">
        <v>17</v>
      </c>
      <c r="J37" s="12" t="s">
        <v>18</v>
      </c>
      <c r="K37" s="11" t="s">
        <v>19</v>
      </c>
      <c r="L37" s="12" t="s">
        <v>20</v>
      </c>
      <c r="M37" s="7" t="s">
        <v>21</v>
      </c>
      <c r="N37" s="13" t="s">
        <v>22</v>
      </c>
      <c r="O37" s="11" t="s">
        <v>23</v>
      </c>
      <c r="P37" s="19" t="s">
        <v>24</v>
      </c>
    </row>
    <row r="38" customFormat="false" ht="13.8" hidden="false" customHeight="false" outlineLevel="0" collapsed="false">
      <c r="A38" s="0" t="n">
        <v>1</v>
      </c>
      <c r="B38" s="20" t="s">
        <v>43</v>
      </c>
      <c r="C38" s="21" t="s">
        <v>44</v>
      </c>
      <c r="D38" s="22" t="n">
        <f aca="false">((Table35[[#This Row],[Column8]]+Table35[[#This Row],[Column9]])/2*Table35[[#This Row],[Column12]]+Table35[[#This Row],[Column7]])/2</f>
        <v>229.05</v>
      </c>
      <c r="E38" s="22" t="n">
        <f aca="false">(K38/L38+M38)/2</f>
        <v>2.45</v>
      </c>
      <c r="F38" s="21" t="n">
        <f aca="false">(O38+P38)/2</f>
        <v>34.75</v>
      </c>
      <c r="G38" s="23" t="n">
        <v>0</v>
      </c>
      <c r="H38" s="10" t="n">
        <f aca="false">((I38+J38)/2+G38)*Table35[K/D]</f>
        <v>311.7625</v>
      </c>
      <c r="I38" s="45" t="n">
        <v>62.6</v>
      </c>
      <c r="J38" s="12" t="n">
        <v>191.9</v>
      </c>
      <c r="K38" s="11" t="n">
        <v>120</v>
      </c>
      <c r="L38" s="12" t="n">
        <v>32</v>
      </c>
      <c r="M38" s="7" t="n">
        <v>1.15</v>
      </c>
      <c r="N38" s="13"/>
      <c r="O38" s="25" t="n">
        <v>27.5</v>
      </c>
      <c r="P38" s="19" t="n">
        <v>42</v>
      </c>
      <c r="Q38" s="19"/>
    </row>
    <row r="39" customFormat="false" ht="13.8" hidden="false" customHeight="false" outlineLevel="0" collapsed="false">
      <c r="A39" s="0" t="n">
        <v>2</v>
      </c>
      <c r="B39" s="20" t="s">
        <v>45</v>
      </c>
      <c r="C39" s="21" t="s">
        <v>44</v>
      </c>
      <c r="D39" s="22" t="n">
        <f aca="false">((Table35[[#This Row],[Column8]]+Table35[[#This Row],[Column9]])/2*Table35[[#This Row],[Column12]]+Table35[[#This Row],[Column7]])/2</f>
        <v>104.168382352941</v>
      </c>
      <c r="E39" s="22" t="n">
        <f aca="false">(K39/L39+M39)/2</f>
        <v>1.05441176470588</v>
      </c>
      <c r="F39" s="21" t="n">
        <f aca="false">(O39+P39)/2</f>
        <v>21.15</v>
      </c>
      <c r="G39" s="23" t="n">
        <v>0</v>
      </c>
      <c r="H39" s="10" t="n">
        <f aca="false">((I39+J39)/2+G39)*Table35[K/D]</f>
        <v>104.386764705882</v>
      </c>
      <c r="I39" s="45" t="n">
        <v>99</v>
      </c>
      <c r="J39" s="12" t="n">
        <v>99</v>
      </c>
      <c r="K39" s="11" t="n">
        <v>54</v>
      </c>
      <c r="L39" s="12" t="n">
        <v>51</v>
      </c>
      <c r="M39" s="7" t="n">
        <v>1.05</v>
      </c>
      <c r="O39" s="45" t="n">
        <v>21.7</v>
      </c>
      <c r="P39" s="19" t="n">
        <v>20.6</v>
      </c>
    </row>
    <row r="40" customFormat="false" ht="13.8" hidden="false" customHeight="false" outlineLevel="0" collapsed="false">
      <c r="A40" s="0" t="n">
        <v>3</v>
      </c>
      <c r="B40" s="20" t="s">
        <v>46</v>
      </c>
      <c r="C40" s="21" t="s">
        <v>44</v>
      </c>
      <c r="D40" s="22" t="n">
        <f aca="false">((Table35[[#This Row],[Column8]]+Table35[[#This Row],[Column9]])/2*Table35[[#This Row],[Column12]]+Table35[[#This Row],[Column7]])/2</f>
        <v>99</v>
      </c>
      <c r="E40" s="22" t="n">
        <f aca="false">(K40/L40+M40)/2</f>
        <v>1</v>
      </c>
      <c r="F40" s="21" t="n">
        <f aca="false">(O40+P40)/2</f>
        <v>21.85</v>
      </c>
      <c r="G40" s="23" t="n">
        <v>0</v>
      </c>
      <c r="H40" s="10" t="n">
        <f aca="false">((I40+J40)/2+G40)*Table35[K/D]</f>
        <v>99</v>
      </c>
      <c r="I40" s="45" t="n">
        <v>99</v>
      </c>
      <c r="J40" s="12" t="n">
        <v>99</v>
      </c>
      <c r="K40" s="11" t="n">
        <v>99</v>
      </c>
      <c r="L40" s="12" t="n">
        <v>99</v>
      </c>
      <c r="M40" s="7" t="n">
        <v>1</v>
      </c>
      <c r="N40" s="13"/>
      <c r="O40" s="45" t="n">
        <v>23.1</v>
      </c>
      <c r="P40" s="19" t="n">
        <v>20.6</v>
      </c>
    </row>
    <row r="41" customFormat="false" ht="13.8" hidden="false" customHeight="false" outlineLevel="0" collapsed="false">
      <c r="A41" s="0" t="n">
        <v>4</v>
      </c>
      <c r="B41" s="26" t="s">
        <v>47</v>
      </c>
      <c r="C41" s="27" t="s">
        <v>44</v>
      </c>
      <c r="D41" s="28" t="n">
        <f aca="false">((Table35[[#This Row],[Column8]]+Table35[[#This Row],[Column9]])/2*Table35[[#This Row],[Column12]]+Table35[[#This Row],[Column7]])/2</f>
        <v>98.2481805555556</v>
      </c>
      <c r="E41" s="28" t="n">
        <f aca="false">(K41/L41+M41)/2</f>
        <v>1.25722222222222</v>
      </c>
      <c r="F41" s="27" t="n">
        <f aca="false">(O41+P41)/2</f>
        <v>20.65</v>
      </c>
      <c r="G41" s="29" t="n">
        <v>0</v>
      </c>
      <c r="H41" s="10" t="n">
        <f aca="false">((I41+J41)/2+G41)*Table35[K/D]</f>
        <v>90.5828611111111</v>
      </c>
      <c r="I41" s="24" t="n">
        <v>84.9</v>
      </c>
      <c r="J41" s="12" t="n">
        <v>59.2</v>
      </c>
      <c r="K41" s="11" t="n">
        <v>47</v>
      </c>
      <c r="L41" s="12" t="n">
        <v>45</v>
      </c>
      <c r="M41" s="7" t="n">
        <v>1.47</v>
      </c>
      <c r="N41" s="13"/>
      <c r="O41" s="25" t="n">
        <v>21.6</v>
      </c>
      <c r="P41" s="19" t="n">
        <v>19.7</v>
      </c>
    </row>
    <row r="42" customFormat="false" ht="13.8" hidden="false" customHeight="false" outlineLevel="0" collapsed="false">
      <c r="A42" s="0" t="n">
        <v>5</v>
      </c>
      <c r="B42" s="26" t="s">
        <v>48</v>
      </c>
      <c r="C42" s="27" t="s">
        <v>44</v>
      </c>
      <c r="D42" s="28" t="n">
        <f aca="false">((Table35[[#This Row],[Column8]]+Table35[[#This Row],[Column9]])/2*Table35[[#This Row],[Column12]]+Table35[[#This Row],[Column7]])/2</f>
        <v>96.9</v>
      </c>
      <c r="E42" s="28" t="n">
        <f aca="false">(K42/L42+M42)/2</f>
        <v>1.41</v>
      </c>
      <c r="F42" s="27" t="n">
        <f aca="false">(O42+P42)/2</f>
        <v>30.8</v>
      </c>
      <c r="G42" s="29" t="n">
        <v>0</v>
      </c>
      <c r="H42" s="10" t="n">
        <f aca="false">((I42+J42)/2+G42)*Table35[K/D]</f>
        <v>84.6</v>
      </c>
      <c r="I42" s="45" t="n">
        <v>60</v>
      </c>
      <c r="J42" s="12" t="n">
        <v>60</v>
      </c>
      <c r="K42" s="11" t="n">
        <v>1</v>
      </c>
      <c r="L42" s="12" t="n">
        <v>1</v>
      </c>
      <c r="M42" s="7" t="n">
        <v>1.82</v>
      </c>
      <c r="N42" s="13"/>
      <c r="O42" s="45" t="n">
        <v>31.6</v>
      </c>
      <c r="P42" s="19" t="n">
        <v>30</v>
      </c>
    </row>
    <row r="43" customFormat="false" ht="13.8" hidden="false" customHeight="false" outlineLevel="0" collapsed="false">
      <c r="A43" s="0" t="n">
        <v>6</v>
      </c>
      <c r="B43" s="26" t="s">
        <v>49</v>
      </c>
      <c r="C43" s="27" t="s">
        <v>44</v>
      </c>
      <c r="D43" s="28" t="n">
        <f aca="false">((Table35[[#This Row],[Column8]]+Table35[[#This Row],[Column9]])/2*Table35[[#This Row],[Column12]]+Table35[[#This Row],[Column7]])/2</f>
        <v>82.597935483871</v>
      </c>
      <c r="E43" s="28" t="n">
        <f aca="false">(K43/L43+M43)/2</f>
        <v>1.23193548387097</v>
      </c>
      <c r="F43" s="27" t="n">
        <f aca="false">(O43+P43)/2</f>
        <v>24.5</v>
      </c>
      <c r="G43" s="29" t="n">
        <v>0</v>
      </c>
      <c r="H43" s="10" t="n">
        <f aca="false">((I43+J43)/2+G43)*Table35[K/D]</f>
        <v>82.6628709677419</v>
      </c>
      <c r="I43" s="45" t="n">
        <v>67.1</v>
      </c>
      <c r="J43" s="12" t="n">
        <v>67.1</v>
      </c>
      <c r="K43" s="11" t="n">
        <v>153</v>
      </c>
      <c r="L43" s="12" t="n">
        <v>124</v>
      </c>
      <c r="M43" s="7" t="n">
        <v>1.23</v>
      </c>
      <c r="N43" s="13"/>
      <c r="O43" s="45" t="n">
        <v>24.5</v>
      </c>
      <c r="P43" s="19" t="n">
        <v>24.5</v>
      </c>
    </row>
    <row r="44" customFormat="false" ht="13.8" hidden="false" customHeight="false" outlineLevel="0" collapsed="false">
      <c r="A44" s="0" t="n">
        <v>7</v>
      </c>
      <c r="B44" s="30" t="s">
        <v>50</v>
      </c>
      <c r="C44" s="31" t="s">
        <v>44</v>
      </c>
      <c r="D44" s="32" t="n">
        <f aca="false">((Table35[[#This Row],[Column8]]+Table35[[#This Row],[Column9]])/2*Table35[[#This Row],[Column12]]+Table35[[#This Row],[Column7]])/2</f>
        <v>70</v>
      </c>
      <c r="E44" s="32" t="n">
        <f aca="false">(K44/L44+M44)/2</f>
        <v>1</v>
      </c>
      <c r="F44" s="31" t="n">
        <f aca="false">(O44+P44)/2</f>
        <v>15.1</v>
      </c>
      <c r="G44" s="33" t="n">
        <v>0</v>
      </c>
      <c r="H44" s="46" t="n">
        <f aca="false">((I44+J44)/2+G44)*Table35[K/D]</f>
        <v>70</v>
      </c>
      <c r="I44" s="45" t="n">
        <v>70</v>
      </c>
      <c r="J44" s="12" t="n">
        <v>70</v>
      </c>
      <c r="K44" s="11" t="n">
        <v>70</v>
      </c>
      <c r="L44" s="12" t="n">
        <v>70</v>
      </c>
      <c r="M44" s="7" t="n">
        <v>1</v>
      </c>
      <c r="N44" s="13"/>
      <c r="O44" s="45" t="n">
        <v>15.1</v>
      </c>
      <c r="P44" s="19" t="n">
        <v>15.1</v>
      </c>
    </row>
    <row r="45" customFormat="false" ht="13.8" hidden="false" customHeight="false" outlineLevel="0" collapsed="false">
      <c r="A45" s="0" t="n">
        <v>8</v>
      </c>
      <c r="B45" s="30" t="s">
        <v>51</v>
      </c>
      <c r="C45" s="31" t="s">
        <v>44</v>
      </c>
      <c r="D45" s="32" t="n">
        <f aca="false">((Table35[[#This Row],[Column8]]+Table35[[#This Row],[Column9]])/2*Table35[[#This Row],[Column12]]+Table35[[#This Row],[Column7]])/2</f>
        <v>69.6672272727273</v>
      </c>
      <c r="E45" s="32" t="n">
        <f aca="false">(K45/L45+M45)/2</f>
        <v>1.04272727272727</v>
      </c>
      <c r="F45" s="31" t="n">
        <f aca="false">(O45+P45)/2</f>
        <v>28.3</v>
      </c>
      <c r="G45" s="33" t="n">
        <v>0</v>
      </c>
      <c r="H45" s="46" t="n">
        <f aca="false">((I45+J45)/2+G45)*Table35[K/D]</f>
        <v>69.7584545454546</v>
      </c>
      <c r="I45" s="45" t="n">
        <v>56.9</v>
      </c>
      <c r="J45" s="12" t="n">
        <v>76.9</v>
      </c>
      <c r="K45" s="11" t="n">
        <v>69</v>
      </c>
      <c r="L45" s="12" t="n">
        <v>66</v>
      </c>
      <c r="M45" s="7" t="n">
        <v>1.04</v>
      </c>
      <c r="N45" s="13"/>
      <c r="O45" s="45" t="n">
        <v>28.3</v>
      </c>
      <c r="P45" s="19" t="n">
        <v>28.3</v>
      </c>
    </row>
    <row r="46" customFormat="false" ht="13.8" hidden="false" customHeight="false" outlineLevel="0" collapsed="false">
      <c r="A46" s="0" t="n">
        <v>9</v>
      </c>
      <c r="B46" s="30" t="s">
        <v>52</v>
      </c>
      <c r="C46" s="31" t="s">
        <v>44</v>
      </c>
      <c r="D46" s="32" t="n">
        <f aca="false">((Table35[[#This Row],[Column8]]+Table35[[#This Row],[Column9]])/2*Table35[[#This Row],[Column12]]+Table35[[#This Row],[Column7]])/2</f>
        <v>66.64</v>
      </c>
      <c r="E46" s="32" t="n">
        <f aca="false">(K46/L46+M46)/2</f>
        <v>1.36</v>
      </c>
      <c r="F46" s="31" t="n">
        <f aca="false">(O46+P46)/2</f>
        <v>28.2</v>
      </c>
      <c r="G46" s="33" t="n">
        <v>0</v>
      </c>
      <c r="H46" s="46" t="n">
        <f aca="false">((I46+J46)/2+G46)*Table35[K/D]</f>
        <v>66.64</v>
      </c>
      <c r="I46" s="45" t="n">
        <v>59</v>
      </c>
      <c r="J46" s="12" t="n">
        <v>39</v>
      </c>
      <c r="K46" s="11" t="n">
        <v>68</v>
      </c>
      <c r="L46" s="12" t="n">
        <v>50</v>
      </c>
      <c r="M46" s="7" t="n">
        <v>1.36</v>
      </c>
      <c r="N46" s="13"/>
      <c r="O46" s="45" t="n">
        <v>28.2</v>
      </c>
      <c r="P46" s="19" t="n">
        <v>28.2</v>
      </c>
    </row>
    <row r="47" customFormat="false" ht="13.8" hidden="false" customHeight="false" outlineLevel="0" collapsed="false">
      <c r="A47" s="0" t="n">
        <v>10</v>
      </c>
      <c r="B47" s="34" t="s">
        <v>53</v>
      </c>
      <c r="C47" s="35" t="s">
        <v>44</v>
      </c>
      <c r="D47" s="36" t="n">
        <f aca="false">((Table35[[#This Row],[Column8]]+Table35[[#This Row],[Column9]])/2*Table35[[#This Row],[Column12]]+Table35[[#This Row],[Column7]])/2</f>
        <v>62.5724444444444</v>
      </c>
      <c r="E47" s="36" t="n">
        <f aca="false">(K47/L47+M47)/2</f>
        <v>1.28444444444444</v>
      </c>
      <c r="F47" s="35" t="n">
        <f aca="false">(O47+P47)/2</f>
        <v>24.1</v>
      </c>
      <c r="G47" s="37" t="n">
        <v>0</v>
      </c>
      <c r="H47" s="46" t="n">
        <f aca="false">((I47+J47)/2+G47)*Table35[K/D]</f>
        <v>62.6808888888889</v>
      </c>
      <c r="I47" s="45" t="n">
        <v>58.8</v>
      </c>
      <c r="J47" s="12" t="n">
        <v>38.8</v>
      </c>
      <c r="K47" s="11" t="n">
        <v>58</v>
      </c>
      <c r="L47" s="12" t="n">
        <v>45</v>
      </c>
      <c r="M47" s="7" t="n">
        <v>1.28</v>
      </c>
      <c r="N47" s="13"/>
      <c r="O47" s="45" t="n">
        <v>24.1</v>
      </c>
      <c r="P47" s="19" t="n">
        <v>24.1</v>
      </c>
    </row>
    <row r="48" customFormat="false" ht="13.8" hidden="false" customHeight="false" outlineLevel="0" collapsed="false">
      <c r="A48" s="0" t="n">
        <v>11</v>
      </c>
      <c r="B48" s="34" t="s">
        <v>54</v>
      </c>
      <c r="C48" s="35" t="s">
        <v>44</v>
      </c>
      <c r="D48" s="36" t="n">
        <f aca="false">((Table35[[#This Row],[Column8]]+Table35[[#This Row],[Column9]])/2*Table35[[#This Row],[Column12]]+Table35[[#This Row],[Column7]])/2</f>
        <v>57.4886842105263</v>
      </c>
      <c r="E48" s="36" t="n">
        <f aca="false">(K48/L48+M48)/2</f>
        <v>1.10263157894737</v>
      </c>
      <c r="F48" s="35" t="n">
        <f aca="false">(O48+P48)/2</f>
        <v>27.5</v>
      </c>
      <c r="G48" s="37" t="n">
        <v>0</v>
      </c>
      <c r="H48" s="10" t="n">
        <f aca="false">((I48+J48)/2+G48)*Table35[K/D]</f>
        <v>57.5573684210526</v>
      </c>
      <c r="I48" s="45" t="n">
        <v>52.2</v>
      </c>
      <c r="J48" s="12" t="n">
        <v>52.2</v>
      </c>
      <c r="K48" s="11" t="n">
        <v>42</v>
      </c>
      <c r="L48" s="12" t="n">
        <v>38</v>
      </c>
      <c r="M48" s="7" t="n">
        <v>1.1</v>
      </c>
      <c r="N48" s="13"/>
      <c r="O48" s="45" t="n">
        <v>27.5</v>
      </c>
      <c r="P48" s="19" t="n">
        <v>27.5</v>
      </c>
    </row>
    <row r="49" customFormat="false" ht="13.8" hidden="false" customHeight="false" outlineLevel="0" collapsed="false">
      <c r="A49" s="0" t="n">
        <v>12</v>
      </c>
      <c r="B49" s="34" t="s">
        <v>55</v>
      </c>
      <c r="C49" s="35" t="s">
        <v>44</v>
      </c>
      <c r="D49" s="36" t="n">
        <f aca="false">((Table35[[#This Row],[Column8]]+Table35[[#This Row],[Column9]])/2*Table35[[#This Row],[Column12]]+Table35[[#This Row],[Column7]])/2</f>
        <v>47.3404205607477</v>
      </c>
      <c r="E49" s="36" t="n">
        <f aca="false">(K49/L49+M49)/2</f>
        <v>0.976635514018692</v>
      </c>
      <c r="F49" s="35" t="n">
        <f aca="false">(O49+P49)/2</f>
        <v>17.4</v>
      </c>
      <c r="G49" s="37" t="n">
        <v>0</v>
      </c>
      <c r="H49" s="10" t="n">
        <f aca="false">((I49+J49)/2+G49)*Table35[K/D]</f>
        <v>46.7808411214953</v>
      </c>
      <c r="I49" s="45" t="n">
        <v>47.9</v>
      </c>
      <c r="J49" s="12" t="n">
        <v>47.9</v>
      </c>
      <c r="K49" s="11" t="n">
        <v>102</v>
      </c>
      <c r="L49" s="12" t="n">
        <v>107</v>
      </c>
      <c r="M49" s="7" t="n">
        <v>1</v>
      </c>
      <c r="N49" s="13"/>
      <c r="O49" s="45" t="n">
        <v>17.4</v>
      </c>
      <c r="P49" s="19" t="n">
        <v>17.4</v>
      </c>
    </row>
    <row r="50" customFormat="false" ht="13.8" hidden="false" customHeight="false" outlineLevel="0" collapsed="false">
      <c r="A50" s="0" t="n">
        <v>13</v>
      </c>
      <c r="B50" s="38" t="s">
        <v>56</v>
      </c>
      <c r="C50" s="39" t="s">
        <v>44</v>
      </c>
      <c r="D50" s="40" t="n">
        <f aca="false">((Table35[[#This Row],[Column8]]+Table35[[#This Row],[Column9]])/2*Table35[[#This Row],[Column12]]+Table35[[#This Row],[Column7]])/2</f>
        <v>42.8250370879121</v>
      </c>
      <c r="E50" s="40" t="n">
        <f aca="false">(K50/L50+M50)/2</f>
        <v>0.771373626373626</v>
      </c>
      <c r="F50" s="39" t="n">
        <f aca="false">(O50+P50)/2</f>
        <v>18.4</v>
      </c>
      <c r="G50" s="41" t="n">
        <v>0</v>
      </c>
      <c r="H50" s="46" t="n">
        <f aca="false">((I50+J50)/2+G50)*Table35[K/D]</f>
        <v>32.0505741758242</v>
      </c>
      <c r="I50" s="24" t="n">
        <v>75.4</v>
      </c>
      <c r="J50" s="12" t="n">
        <v>7.7</v>
      </c>
      <c r="K50" s="11" t="n">
        <v>23</v>
      </c>
      <c r="L50" s="12" t="n">
        <v>91</v>
      </c>
      <c r="M50" s="7" t="n">
        <v>1.29</v>
      </c>
      <c r="N50" s="13"/>
      <c r="O50" s="25" t="n">
        <v>31.5</v>
      </c>
      <c r="P50" s="19" t="n">
        <v>5.3</v>
      </c>
    </row>
    <row r="51" customFormat="false" ht="13.8" hidden="false" customHeight="false" outlineLevel="0" collapsed="false">
      <c r="A51" s="0" t="n">
        <v>14</v>
      </c>
      <c r="B51" s="38" t="s">
        <v>57</v>
      </c>
      <c r="C51" s="39" t="s">
        <v>44</v>
      </c>
      <c r="D51" s="40" t="n">
        <f aca="false">((Table35[[#This Row],[Column8]]+Table35[[#This Row],[Column9]])/2*Table35[[#This Row],[Column12]]+Table35[[#This Row],[Column7]])/2</f>
        <v>42.36725</v>
      </c>
      <c r="E51" s="40" t="n">
        <f aca="false">(K51/L51+M51)/2</f>
        <v>0.881666666666666</v>
      </c>
      <c r="F51" s="39" t="n">
        <f aca="false">(O51+P51)/2</f>
        <v>17.7</v>
      </c>
      <c r="G51" s="41" t="n">
        <v>0</v>
      </c>
      <c r="H51" s="46" t="n">
        <f aca="false">((I51+J51)/2+G51)*Table35[K/D]</f>
        <v>36.2365</v>
      </c>
      <c r="I51" s="45" t="n">
        <v>51.3</v>
      </c>
      <c r="J51" s="12" t="n">
        <v>30.9</v>
      </c>
      <c r="K51" s="11" t="n">
        <v>70</v>
      </c>
      <c r="L51" s="12" t="n">
        <v>120</v>
      </c>
      <c r="M51" s="7" t="n">
        <v>1.18</v>
      </c>
      <c r="N51" s="13"/>
      <c r="O51" s="45" t="n">
        <v>20.4</v>
      </c>
      <c r="P51" s="19" t="n">
        <v>15</v>
      </c>
    </row>
    <row r="52" customFormat="false" ht="13.8" hidden="false" customHeight="false" outlineLevel="0" collapsed="false">
      <c r="A52" s="0" t="n">
        <v>15</v>
      </c>
      <c r="B52" s="38" t="s">
        <v>58</v>
      </c>
      <c r="C52" s="39" t="s">
        <v>44</v>
      </c>
      <c r="D52" s="40" t="n">
        <f aca="false">((Table35[[#This Row],[Column8]]+Table35[[#This Row],[Column9]])/2*Table35[[#This Row],[Column12]]+Table35[[#This Row],[Column7]])/2</f>
        <v>32.9889481132075</v>
      </c>
      <c r="E52" s="40" t="n">
        <f aca="false">(K52/L52+M52)/2</f>
        <v>0.732924528301887</v>
      </c>
      <c r="F52" s="39" t="n">
        <f aca="false">(O52+P52)/2</f>
        <v>30.5</v>
      </c>
      <c r="G52" s="41" t="n">
        <v>0</v>
      </c>
      <c r="H52" s="10" t="n">
        <f aca="false">((I52+J52)/2+G52)*Table35[K/D]</f>
        <v>33.0548962264151</v>
      </c>
      <c r="I52" s="45" t="n">
        <v>45.1</v>
      </c>
      <c r="J52" s="12" t="n">
        <v>45.1</v>
      </c>
      <c r="K52" s="11" t="n">
        <v>39</v>
      </c>
      <c r="L52" s="12" t="n">
        <v>53</v>
      </c>
      <c r="M52" s="7" t="n">
        <v>0.73</v>
      </c>
      <c r="N52" s="13"/>
      <c r="O52" s="47" t="n">
        <v>30.5</v>
      </c>
      <c r="P52" s="19" t="n">
        <v>30.5</v>
      </c>
    </row>
    <row r="53" customFormat="false" ht="13.8" hidden="false" customHeight="false" outlineLevel="0" collapsed="false">
      <c r="A53" s="0" t="n">
        <v>16</v>
      </c>
      <c r="B53" s="38" t="s">
        <v>59</v>
      </c>
      <c r="C53" s="39" t="s">
        <v>44</v>
      </c>
      <c r="D53" s="40" t="n">
        <f aca="false">((Table35[[#This Row],[Column8]]+Table35[[#This Row],[Column9]])/2*Table35[[#This Row],[Column12]]+Table35[[#This Row],[Column7]])/2</f>
        <v>31.1297669491525</v>
      </c>
      <c r="E53" s="40" t="n">
        <f aca="false">(K53/L53+M53)/2</f>
        <v>0.830254237288136</v>
      </c>
      <c r="F53" s="39" t="n">
        <f aca="false">(O53+P53)/2</f>
        <v>22.8</v>
      </c>
      <c r="G53" s="41" t="n">
        <v>0</v>
      </c>
      <c r="H53" s="46" t="n">
        <f aca="false">((I53+J53)/2+G53)*Table35[K/D]</f>
        <v>31.1345338983051</v>
      </c>
      <c r="I53" s="45" t="n">
        <v>37.5</v>
      </c>
      <c r="J53" s="12" t="n">
        <v>37.5</v>
      </c>
      <c r="K53" s="11" t="n">
        <v>49</v>
      </c>
      <c r="L53" s="12" t="n">
        <v>59</v>
      </c>
      <c r="M53" s="7" t="n">
        <v>0.83</v>
      </c>
      <c r="N53" s="13"/>
      <c r="O53" s="45" t="n">
        <v>22.8</v>
      </c>
      <c r="P53" s="19" t="n">
        <v>22.8</v>
      </c>
    </row>
    <row r="54" customFormat="false" ht="13.8" hidden="false" customHeight="false" outlineLevel="0" collapsed="false">
      <c r="A54" s="0" t="n">
        <v>17</v>
      </c>
      <c r="B54" s="38" t="s">
        <v>60</v>
      </c>
      <c r="C54" s="39" t="s">
        <v>44</v>
      </c>
      <c r="D54" s="40" t="n">
        <f aca="false">((Table35[[#This Row],[Column8]]+Table35[[#This Row],[Column9]])/2*Table35[[#This Row],[Column12]]+Table35[[#This Row],[Column7]])/2</f>
        <v>21.625893442623</v>
      </c>
      <c r="E54" s="40" t="n">
        <f aca="false">(K54/L54+M54)/2</f>
        <v>0.634672131147541</v>
      </c>
      <c r="F54" s="39" t="n">
        <f aca="false">(O54+P54)/2</f>
        <v>15.8</v>
      </c>
      <c r="G54" s="41" t="n">
        <v>0</v>
      </c>
      <c r="H54" s="46" t="n">
        <f aca="false">((I54+J54)/2+G54)*Table35[K/D]</f>
        <v>21.7057868852459</v>
      </c>
      <c r="I54" s="45" t="n">
        <v>34.2</v>
      </c>
      <c r="J54" s="12" t="n">
        <v>34.2</v>
      </c>
      <c r="K54" s="11" t="n">
        <v>39</v>
      </c>
      <c r="L54" s="12" t="n">
        <v>61</v>
      </c>
      <c r="M54" s="7" t="n">
        <v>0.63</v>
      </c>
      <c r="N54" s="13"/>
      <c r="O54" s="45" t="n">
        <v>15.8</v>
      </c>
      <c r="P54" s="19" t="n">
        <v>15.8</v>
      </c>
    </row>
    <row r="55" customFormat="false" ht="13.8" hidden="false" customHeight="false" outlineLevel="0" collapsed="false">
      <c r="A55" s="0" t="n">
        <v>18</v>
      </c>
      <c r="B55" s="38" t="s">
        <v>61</v>
      </c>
      <c r="C55" s="39" t="s">
        <v>44</v>
      </c>
      <c r="D55" s="40" t="n">
        <f aca="false">((Table35[[#This Row],[Column8]]+Table35[[#This Row],[Column9]])/2*Table35[[#This Row],[Column12]]+Table35[[#This Row],[Column7]])/2</f>
        <v>18.6830535714286</v>
      </c>
      <c r="E55" s="40" t="n">
        <f aca="false">(K55/L55+M55)/2</f>
        <v>0.660357142857143</v>
      </c>
      <c r="F55" s="39" t="n">
        <f aca="false">(O55+P55)/2</f>
        <v>18.5</v>
      </c>
      <c r="G55" s="41" t="n">
        <v>0</v>
      </c>
      <c r="H55" s="46" t="n">
        <f aca="false">((I55+J55)/2+G55)*Table35[K/D]</f>
        <v>18.6881071428571</v>
      </c>
      <c r="I55" s="45" t="n">
        <v>28.3</v>
      </c>
      <c r="J55" s="12" t="n">
        <v>28.3</v>
      </c>
      <c r="K55" s="11" t="n">
        <v>37</v>
      </c>
      <c r="L55" s="12" t="n">
        <v>56</v>
      </c>
      <c r="M55" s="7" t="n">
        <v>0.66</v>
      </c>
      <c r="N55" s="13"/>
      <c r="O55" s="45" t="n">
        <v>18.5</v>
      </c>
      <c r="P55" s="19" t="n">
        <v>18.5</v>
      </c>
    </row>
    <row r="56" customFormat="false" ht="13.8" hidden="false" customHeight="false" outlineLevel="0" collapsed="false">
      <c r="A56" s="0" t="n">
        <v>19</v>
      </c>
      <c r="B56" s="8" t="n">
        <v>1</v>
      </c>
      <c r="C56" s="1" t="s">
        <v>44</v>
      </c>
      <c r="D56" s="48" t="n">
        <f aca="false">((Table35[[#This Row],[Column8]]+Table35[[#This Row],[Column9]])/2*Table35[[#This Row],[Column12]]+Table35[[#This Row],[Column7]])/2</f>
        <v>1</v>
      </c>
      <c r="E56" s="48" t="n">
        <f aca="false">(K56/L56+M56)/2</f>
        <v>1</v>
      </c>
      <c r="F56" s="1" t="n">
        <f aca="false">(O56+P56)/2</f>
        <v>1</v>
      </c>
      <c r="G56" s="9" t="n">
        <v>0</v>
      </c>
      <c r="H56" s="10" t="n">
        <f aca="false">((I56+J56)/2+G56)*Table35[K/D]</f>
        <v>1</v>
      </c>
      <c r="I56" s="45" t="n">
        <v>1</v>
      </c>
      <c r="J56" s="12" t="n">
        <v>1</v>
      </c>
      <c r="K56" s="11" t="n">
        <v>1</v>
      </c>
      <c r="L56" s="12" t="n">
        <v>1</v>
      </c>
      <c r="M56" s="7" t="n">
        <v>1</v>
      </c>
      <c r="N56" s="13"/>
      <c r="O56" s="45" t="n">
        <v>1</v>
      </c>
      <c r="P56" s="19" t="n">
        <v>1</v>
      </c>
    </row>
    <row r="57" customFormat="false" ht="13.8" hidden="false" customHeight="false" outlineLevel="0" collapsed="false">
      <c r="A57" s="0" t="n">
        <v>20</v>
      </c>
      <c r="B57" s="8" t="n">
        <v>1</v>
      </c>
      <c r="C57" s="1" t="s">
        <v>44</v>
      </c>
      <c r="D57" s="48" t="n">
        <f aca="false">((Table35[[#This Row],[Column8]]+Table35[[#This Row],[Column9]])/2*Table35[[#This Row],[Column12]]+Table35[[#This Row],[Column7]])/2</f>
        <v>1</v>
      </c>
      <c r="E57" s="48" t="n">
        <f aca="false">(K57/L57+M57)/2</f>
        <v>1</v>
      </c>
      <c r="F57" s="1" t="n">
        <f aca="false">(O57+P57)/2</f>
        <v>1</v>
      </c>
      <c r="G57" s="9" t="n">
        <v>0</v>
      </c>
      <c r="H57" s="10" t="n">
        <f aca="false">((I57+J57)/2+G57)*Table35[K/D]</f>
        <v>1</v>
      </c>
      <c r="I57" s="45" t="n">
        <v>1</v>
      </c>
      <c r="J57" s="12" t="n">
        <v>1</v>
      </c>
      <c r="K57" s="11" t="n">
        <v>1</v>
      </c>
      <c r="L57" s="12" t="n">
        <v>1</v>
      </c>
      <c r="M57" s="7" t="n">
        <v>1</v>
      </c>
      <c r="N57" s="13"/>
      <c r="O57" s="45" t="n">
        <v>1</v>
      </c>
      <c r="P57" s="1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uk-UA</dc:language>
  <cp:lastModifiedBy/>
  <dcterms:modified xsi:type="dcterms:W3CDTF">2022-08-14T21:09:40Z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