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tapes Dépouillement" sheetId="1" r:id="rId1"/>
    <sheet name="Stes Exclues" sheetId="3" r:id="rId2"/>
    <sheet name="Feuil1" sheetId="4" r:id="rId3"/>
    <sheet name="Feuil1 (2)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D8" i="2"/>
  <c r="D7" i="2" s="1"/>
  <c r="D12" i="2"/>
  <c r="D11" i="2"/>
  <c r="D10" i="2" s="1"/>
  <c r="E10" i="2" s="1"/>
  <c r="C12" i="2"/>
  <c r="D6" i="2" l="1"/>
  <c r="D5" i="2" s="1"/>
  <c r="E5" i="2" s="1"/>
  <c r="D16" i="2" l="1"/>
  <c r="C19" i="2" l="1"/>
  <c r="E17" i="2"/>
  <c r="C16" i="2"/>
  <c r="C10" i="2"/>
  <c r="C5" i="2"/>
  <c r="C7" i="2"/>
  <c r="C3" i="2"/>
</calcChain>
</file>

<file path=xl/sharedStrings.xml><?xml version="1.0" encoding="utf-8"?>
<sst xmlns="http://schemas.openxmlformats.org/spreadsheetml/2006/main" count="240" uniqueCount="184">
  <si>
    <t>Augmentation</t>
  </si>
  <si>
    <t>Date de dépôt</t>
  </si>
  <si>
    <t>OPF</t>
  </si>
  <si>
    <t>Quotité min</t>
  </si>
  <si>
    <t>Quotité Max</t>
  </si>
  <si>
    <t>Placement Global</t>
  </si>
  <si>
    <t>Stés du groupe UFH</t>
  </si>
  <si>
    <t>Réf. Etranger</t>
  </si>
  <si>
    <t>Réf. agrément du CMF &amp; Identité gestionnaire (OPCVM)</t>
  </si>
  <si>
    <t>N° R. N.E (PM)</t>
  </si>
  <si>
    <t>NB=1</t>
  </si>
  <si>
    <t>Quotités</t>
  </si>
  <si>
    <t>Nb de titres global</t>
  </si>
  <si>
    <t>Nouvelles, augm</t>
  </si>
  <si>
    <t>Anciennes</t>
  </si>
  <si>
    <t>PG</t>
  </si>
  <si>
    <t>Capiatl Après</t>
  </si>
  <si>
    <t>Capital avant Augmentation</t>
  </si>
  <si>
    <t>Institutionnels</t>
  </si>
  <si>
    <t>Min</t>
  </si>
  <si>
    <t>Max</t>
  </si>
  <si>
    <t>Les étapes du dépouillement</t>
  </si>
  <si>
    <t>ayant servi pour le calcul de la dernière valeur liquidative publiée, précédant la date de la demande 
d’acquisition</t>
  </si>
  <si>
    <t xml:space="preserve">Montant OPCVM </t>
  </si>
  <si>
    <t>Allocation</t>
  </si>
  <si>
    <t>Quotités totales</t>
  </si>
  <si>
    <t>format des dates jj/mm/aaaa  (dépôt et naissance)</t>
  </si>
  <si>
    <t xml:space="preserve">trier ou à travers le filtre vérifier les formats dates </t>
  </si>
  <si>
    <t>TCD: IB qté ddée et nbr ordres pour vérifier conformité avec l'état de dépouillement</t>
  </si>
  <si>
    <t xml:space="preserve">Identifiant du Mandataire </t>
  </si>
  <si>
    <t>Supprimer les lettres avec lesquelles commence le N° de la CIN d’un tunisien ex CIN120087 (120087).</t>
  </si>
  <si>
    <t>Préparation du fichier central</t>
  </si>
  <si>
    <t xml:space="preserve">C. I. N. (Majeur ou Tuteur) </t>
  </si>
  <si>
    <t xml:space="preserve">taux d'allocation = </t>
  </si>
  <si>
    <t>qté offerte/qté ddée et retenue</t>
  </si>
  <si>
    <r>
      <t xml:space="preserve">VERIFICATION </t>
    </r>
    <r>
      <rPr>
        <b/>
        <sz val="16"/>
        <rFont val="Calibri"/>
        <family val="2"/>
        <scheme val="minor"/>
      </rPr>
      <t xml:space="preserve">&amp; </t>
    </r>
    <r>
      <rPr>
        <b/>
        <sz val="16"/>
        <color rgb="FFFF0000"/>
        <rFont val="Calibri"/>
        <family val="2"/>
        <scheme val="minor"/>
      </rPr>
      <t xml:space="preserve">SUPPRESSION </t>
    </r>
    <r>
      <rPr>
        <b/>
        <sz val="16"/>
        <rFont val="Calibri"/>
        <family val="2"/>
        <scheme val="minor"/>
      </rPr>
      <t>DES ORDRES</t>
    </r>
  </si>
  <si>
    <t>1-</t>
  </si>
  <si>
    <t>2-</t>
  </si>
  <si>
    <t>3-</t>
  </si>
  <si>
    <t>4-</t>
  </si>
  <si>
    <t>5-</t>
  </si>
  <si>
    <t>6-</t>
  </si>
  <si>
    <t>7-</t>
  </si>
  <si>
    <t>8-</t>
  </si>
  <si>
    <t>9-</t>
  </si>
  <si>
    <t>A-</t>
  </si>
  <si>
    <t>B-</t>
  </si>
  <si>
    <t>C-</t>
  </si>
  <si>
    <t>(trier à 2 niveaux : qté  demandées et retenues décroissant et identité A à Z)</t>
  </si>
  <si>
    <t xml:space="preserve">quantitée attribuée = </t>
  </si>
  <si>
    <t>NB=0</t>
  </si>
  <si>
    <t>10-</t>
  </si>
  <si>
    <r>
      <rPr>
        <b/>
        <u/>
        <sz val="12"/>
        <color theme="1"/>
        <rFont val="Calibri"/>
        <family val="2"/>
        <scheme val="minor"/>
      </rPr>
      <t>copier collage spécial</t>
    </r>
    <r>
      <rPr>
        <b/>
        <sz val="12"/>
        <color theme="1"/>
        <rFont val="Calibri"/>
        <family val="2"/>
        <scheme val="minor"/>
      </rPr>
      <t xml:space="preserve"> dans fichier central avec </t>
    </r>
    <r>
      <rPr>
        <b/>
        <sz val="12"/>
        <color rgb="FF00B050"/>
        <rFont val="Calibri"/>
        <family val="2"/>
        <scheme val="minor"/>
      </rPr>
      <t>ajout</t>
    </r>
    <r>
      <rPr>
        <b/>
        <sz val="12"/>
        <color theme="1"/>
        <rFont val="Calibri"/>
        <family val="2"/>
        <scheme val="minor"/>
      </rPr>
      <t xml:space="preserve"> colonnes </t>
    </r>
    <r>
      <rPr>
        <b/>
        <sz val="12"/>
        <color theme="7" tint="-0.249977111117893"/>
        <rFont val="Calibri"/>
        <family val="2"/>
        <scheme val="minor"/>
      </rPr>
      <t>nom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7" tint="-0.249977111117893"/>
        <rFont val="Calibri"/>
        <family val="2"/>
        <scheme val="minor"/>
      </rPr>
      <t>IB</t>
    </r>
    <r>
      <rPr>
        <b/>
        <sz val="12"/>
        <rFont val="Calibri"/>
        <family val="2"/>
        <scheme val="minor"/>
      </rPr>
      <t>,</t>
    </r>
    <r>
      <rPr>
        <b/>
        <sz val="12"/>
        <color theme="7" tint="-0.249977111117893"/>
        <rFont val="Calibri"/>
        <family val="2"/>
        <scheme val="minor"/>
      </rPr>
      <t xml:space="preserve"> code IB</t>
    </r>
    <r>
      <rPr>
        <b/>
        <sz val="12"/>
        <rFont val="Calibri"/>
        <family val="2"/>
        <scheme val="minor"/>
      </rPr>
      <t xml:space="preserve">, </t>
    </r>
    <r>
      <rPr>
        <b/>
        <sz val="12"/>
        <color theme="7" tint="-0.249977111117893"/>
        <rFont val="Calibri"/>
        <family val="2"/>
        <scheme val="minor"/>
      </rPr>
      <t xml:space="preserve">rang IB </t>
    </r>
    <r>
      <rPr>
        <b/>
        <sz val="12"/>
        <rFont val="Calibri"/>
        <family val="2"/>
        <scheme val="minor"/>
      </rPr>
      <t>et</t>
    </r>
    <r>
      <rPr>
        <b/>
        <sz val="12"/>
        <color theme="7" tint="-0.249977111117893"/>
        <rFont val="Calibri"/>
        <family val="2"/>
        <scheme val="minor"/>
      </rPr>
      <t xml:space="preserve"> Catégorie</t>
    </r>
  </si>
  <si>
    <r>
      <rPr>
        <b/>
        <sz val="12"/>
        <color rgb="FFFF00FF"/>
        <rFont val="Calibri"/>
        <family val="2"/>
        <scheme val="minor"/>
      </rPr>
      <t>cnum(</t>
    </r>
    <r>
      <rPr>
        <b/>
        <sz val="12"/>
        <color rgb="FF9933FF"/>
        <rFont val="Calibri"/>
        <family val="2"/>
        <scheme val="minor"/>
      </rPr>
      <t>supprespace(</t>
    </r>
    <r>
      <rPr>
        <b/>
        <sz val="12"/>
        <color theme="7" tint="-0.249977111117893"/>
        <rFont val="Calibri"/>
        <family val="2"/>
        <scheme val="minor"/>
      </rPr>
      <t>CIN</t>
    </r>
    <r>
      <rPr>
        <b/>
        <sz val="12"/>
        <color rgb="FFB82E7D"/>
        <rFont val="Calibri"/>
        <family val="2"/>
        <scheme val="minor"/>
      </rPr>
      <t>)</t>
    </r>
    <r>
      <rPr>
        <b/>
        <sz val="12"/>
        <color rgb="FFFF00FF"/>
        <rFont val="Calibri"/>
        <family val="2"/>
        <scheme val="minor"/>
      </rPr>
      <t>)</t>
    </r>
  </si>
  <si>
    <r>
      <t xml:space="preserve">Envoyer la liste des </t>
    </r>
    <r>
      <rPr>
        <b/>
        <sz val="12"/>
        <color theme="5" tint="-0.249977111117893"/>
        <rFont val="Calibri"/>
        <family val="2"/>
        <scheme val="minor"/>
      </rPr>
      <t>OPCVM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</t>
    </r>
    <r>
      <rPr>
        <b/>
        <sz val="12"/>
        <color theme="7" tint="-0.249977111117893"/>
        <rFont val="Calibri"/>
        <family val="2"/>
        <scheme val="minor"/>
      </rPr>
      <t>Catégorie d'avoir</t>
    </r>
    <r>
      <rPr>
        <b/>
        <sz val="12"/>
        <color theme="1"/>
        <rFont val="Calibri"/>
        <family val="2"/>
        <scheme val="minor"/>
      </rPr>
      <t xml:space="preserve">) au </t>
    </r>
    <r>
      <rPr>
        <b/>
        <sz val="12"/>
        <color theme="4" tint="-0.249977111117893"/>
        <rFont val="Calibri"/>
        <family val="2"/>
        <scheme val="minor"/>
      </rPr>
      <t>CMF</t>
    </r>
  </si>
  <si>
    <r>
      <rPr>
        <b/>
        <u/>
        <sz val="12"/>
        <color theme="1"/>
        <rFont val="Calibri"/>
        <family val="2"/>
        <scheme val="minor"/>
      </rPr>
      <t>NON</t>
    </r>
    <r>
      <rPr>
        <b/>
        <sz val="12"/>
        <color theme="1"/>
        <rFont val="Calibri"/>
        <family val="2"/>
        <scheme val="minor"/>
      </rPr>
      <t xml:space="preserve"> Institutionnels</t>
    </r>
  </si>
  <si>
    <r>
      <t xml:space="preserve">NB </t>
    </r>
    <r>
      <rPr>
        <b/>
        <sz val="12"/>
        <color rgb="FF00B050"/>
        <rFont val="Calibri"/>
        <family val="2"/>
      </rPr>
      <t>≤ 3</t>
    </r>
  </si>
  <si>
    <r>
      <rPr>
        <b/>
        <sz val="12"/>
        <color rgb="FFCC00FF"/>
        <rFont val="Calibri"/>
        <family val="2"/>
        <scheme val="minor"/>
      </rPr>
      <t>tronque(</t>
    </r>
    <r>
      <rPr>
        <b/>
        <sz val="12"/>
        <color theme="1"/>
        <rFont val="Calibri"/>
        <family val="2"/>
        <scheme val="minor"/>
      </rPr>
      <t>quantitée demandée et retenue * taux d'allocation</t>
    </r>
    <r>
      <rPr>
        <b/>
        <sz val="12"/>
        <color rgb="FFCC00FF"/>
        <rFont val="Calibri"/>
        <family val="2"/>
        <scheme val="minor"/>
      </rPr>
      <t>)</t>
    </r>
  </si>
  <si>
    <r>
      <rPr>
        <b/>
        <sz val="12"/>
        <rFont val="Calibri"/>
        <family val="2"/>
        <scheme val="minor"/>
      </rPr>
      <t xml:space="preserve">ajout colonne </t>
    </r>
    <r>
      <rPr>
        <b/>
        <sz val="12"/>
        <color theme="7" tint="-0.249977111117893"/>
        <rFont val="Calibri"/>
        <family val="2"/>
        <scheme val="minor"/>
      </rPr>
      <t>Identité</t>
    </r>
    <r>
      <rPr>
        <b/>
        <sz val="12"/>
        <rFont val="Calibri"/>
        <family val="2"/>
        <scheme val="minor"/>
      </rPr>
      <t xml:space="preserve"> : </t>
    </r>
    <r>
      <rPr>
        <b/>
        <sz val="12"/>
        <color rgb="FFCC00FF"/>
        <rFont val="Calibri"/>
        <family val="2"/>
        <scheme val="minor"/>
      </rPr>
      <t>Majuscule</t>
    </r>
    <r>
      <rPr>
        <b/>
        <sz val="12"/>
        <color rgb="FF881282"/>
        <rFont val="Calibri"/>
        <family val="2"/>
        <scheme val="minor"/>
      </rPr>
      <t xml:space="preserve"> (</t>
    </r>
    <r>
      <rPr>
        <b/>
        <sz val="12"/>
        <color rgb="FFBC146C"/>
        <rFont val="Calibri"/>
        <family val="2"/>
        <scheme val="minor"/>
      </rPr>
      <t>concatener(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9933FF"/>
        <rFont val="Calibri"/>
        <family val="2"/>
        <scheme val="minor"/>
      </rPr>
      <t>Supprespace(</t>
    </r>
    <r>
      <rPr>
        <b/>
        <sz val="12"/>
        <color theme="7" tint="-0.249977111117893"/>
        <rFont val="Calibri"/>
        <family val="2"/>
        <scheme val="minor"/>
      </rPr>
      <t>nom</t>
    </r>
    <r>
      <rPr>
        <b/>
        <sz val="12"/>
        <color rgb="FF9933FF"/>
        <rFont val="Calibri"/>
        <family val="2"/>
        <scheme val="minor"/>
      </rPr>
      <t>)</t>
    </r>
    <r>
      <rPr>
        <b/>
        <sz val="12"/>
        <color theme="1"/>
        <rFont val="Calibri"/>
        <family val="2"/>
        <scheme val="minor"/>
      </rPr>
      <t>;</t>
    </r>
    <r>
      <rPr>
        <b/>
        <sz val="12"/>
        <color rgb="FFFF0000"/>
        <rFont val="Calibri"/>
        <family val="2"/>
        <scheme val="minor"/>
      </rPr>
      <t>" "</t>
    </r>
    <r>
      <rPr>
        <b/>
        <sz val="12"/>
        <color theme="1"/>
        <rFont val="Calibri"/>
        <family val="2"/>
        <scheme val="minor"/>
      </rPr>
      <t xml:space="preserve">; </t>
    </r>
    <r>
      <rPr>
        <b/>
        <sz val="12"/>
        <color rgb="FF9933FF"/>
        <rFont val="Calibri"/>
        <family val="2"/>
        <scheme val="minor"/>
      </rPr>
      <t>Supprespace(</t>
    </r>
    <r>
      <rPr>
        <b/>
        <sz val="12"/>
        <color theme="7" tint="-0.249977111117893"/>
        <rFont val="Calibri"/>
        <family val="2"/>
        <scheme val="minor"/>
      </rPr>
      <t>prénom</t>
    </r>
    <r>
      <rPr>
        <b/>
        <sz val="12"/>
        <color rgb="FF9933FF"/>
        <rFont val="Calibri"/>
        <family val="2"/>
        <scheme val="minor"/>
      </rPr>
      <t>)</t>
    </r>
    <r>
      <rPr>
        <b/>
        <sz val="12"/>
        <color rgb="FFBC146C"/>
        <rFont val="Calibri"/>
        <family val="2"/>
        <scheme val="minor"/>
      </rPr>
      <t>)</t>
    </r>
    <r>
      <rPr>
        <b/>
        <sz val="12"/>
        <color rgb="FF881282"/>
        <rFont val="Calibri"/>
        <family val="2"/>
        <scheme val="minor"/>
      </rPr>
      <t>)</t>
    </r>
    <r>
      <rPr>
        <b/>
        <sz val="12"/>
        <color theme="1"/>
        <rFont val="Calibri"/>
        <family val="2"/>
        <scheme val="minor"/>
      </rPr>
      <t>.</t>
    </r>
  </si>
  <si>
    <r>
      <rPr>
        <b/>
        <i/>
        <sz val="12"/>
        <color theme="8" tint="-0.249977111117893"/>
        <rFont val="Calibri"/>
        <family val="2"/>
        <scheme val="minor"/>
      </rPr>
      <t xml:space="preserve">Si reste reliquat =&gt; </t>
    </r>
    <r>
      <rPr>
        <b/>
        <i/>
        <sz val="12"/>
        <color rgb="FF00B050"/>
        <rFont val="Calibri"/>
        <family val="2"/>
        <scheme val="minor"/>
      </rPr>
      <t>+1 jusqu'à épuisement</t>
    </r>
    <r>
      <rPr>
        <b/>
        <i/>
        <sz val="12"/>
        <color theme="5" tint="-0.249977111117893"/>
        <rFont val="Calibri"/>
        <family val="2"/>
        <scheme val="minor"/>
      </rPr>
      <t xml:space="preserve"> à affecter selon ordre décroissant de quotité et ordre alphabétique pour l'identité </t>
    </r>
  </si>
  <si>
    <r>
      <rPr>
        <b/>
        <sz val="12"/>
        <color rgb="FFFF0000"/>
        <rFont val="Calibri"/>
        <family val="2"/>
        <scheme val="minor"/>
      </rPr>
      <t>Sinon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=&gt;</t>
    </r>
    <r>
      <rPr>
        <b/>
        <sz val="12"/>
        <color rgb="FFFF0000"/>
        <rFont val="Calibri"/>
        <family val="2"/>
        <scheme val="minor"/>
      </rPr>
      <t xml:space="preserve"> Eliminer tous</t>
    </r>
    <r>
      <rPr>
        <b/>
        <sz val="12"/>
        <color theme="1"/>
        <rFont val="Calibri"/>
        <family val="2"/>
        <scheme val="minor"/>
      </rPr>
      <t xml:space="preserve"> les ordres des</t>
    </r>
    <r>
      <rPr>
        <b/>
        <sz val="12"/>
        <color rgb="FFFF0000"/>
        <rFont val="Calibri"/>
        <family val="2"/>
        <scheme val="minor"/>
      </rPr>
      <t xml:space="preserve"> sociétés du groupe UFH</t>
    </r>
  </si>
  <si>
    <r>
      <rPr>
        <b/>
        <sz val="12"/>
        <color rgb="FFFF0000"/>
        <rFont val="Calibri"/>
        <family val="2"/>
        <scheme val="minor"/>
      </rPr>
      <t>Sinon</t>
    </r>
    <r>
      <rPr>
        <b/>
        <sz val="12"/>
        <color theme="1"/>
        <rFont val="Calibri"/>
        <family val="2"/>
        <scheme val="minor"/>
      </rPr>
      <t xml:space="preserve"> =&gt; </t>
    </r>
    <r>
      <rPr>
        <b/>
        <sz val="12"/>
        <color rgb="FFFF0000"/>
        <rFont val="Calibri"/>
        <family val="2"/>
        <scheme val="minor"/>
      </rPr>
      <t xml:space="preserve"> Eliminer</t>
    </r>
    <r>
      <rPr>
        <b/>
        <sz val="12"/>
        <color theme="1"/>
        <rFont val="Calibri"/>
        <family val="2"/>
        <scheme val="minor"/>
      </rPr>
      <t xml:space="preserve"> les ordres</t>
    </r>
    <r>
      <rPr>
        <b/>
        <sz val="12"/>
        <color rgb="FFFF0000"/>
        <rFont val="Calibri"/>
        <family val="2"/>
        <scheme val="minor"/>
      </rPr>
      <t xml:space="preserve"> ne respectant la période de dépôt</t>
    </r>
  </si>
  <si>
    <r>
      <rPr>
        <b/>
        <sz val="12"/>
        <color rgb="FFFF0000"/>
        <rFont val="Calibri"/>
        <family val="2"/>
        <scheme val="minor"/>
      </rPr>
      <t>Sinon</t>
    </r>
    <r>
      <rPr>
        <b/>
        <sz val="12"/>
        <color theme="1"/>
        <rFont val="Calibri"/>
        <family val="2"/>
        <scheme val="minor"/>
      </rPr>
      <t xml:space="preserve"> =&gt; </t>
    </r>
    <r>
      <rPr>
        <b/>
        <sz val="12"/>
        <color rgb="FFFF0000"/>
        <rFont val="Calibri"/>
        <family val="2"/>
        <scheme val="minor"/>
      </rPr>
      <t>Eliminer</t>
    </r>
    <r>
      <rPr>
        <b/>
        <sz val="12"/>
        <color theme="1"/>
        <rFont val="Calibri"/>
        <family val="2"/>
        <scheme val="minor"/>
      </rPr>
      <t xml:space="preserve"> les ordres </t>
    </r>
    <r>
      <rPr>
        <b/>
        <sz val="12"/>
        <color rgb="FF0070C0"/>
        <rFont val="Calibri"/>
        <family val="2"/>
        <scheme val="minor"/>
      </rPr>
      <t>date de naissance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</rPr>
      <t>≤ 23/12/2002</t>
    </r>
  </si>
  <si>
    <r>
      <rPr>
        <b/>
        <sz val="14"/>
        <color rgb="FF00B050"/>
        <rFont val="Calibri"/>
        <family val="2"/>
        <scheme val="minor"/>
      </rPr>
      <t>&gt;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C00000"/>
        <rFont val="Calibri"/>
        <family val="2"/>
        <scheme val="minor"/>
      </rPr>
      <t>23/12/2002</t>
    </r>
  </si>
  <si>
    <r>
      <t xml:space="preserve">Date de naissance (Mineur)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00B050"/>
        <rFont val="Calibri"/>
        <family val="2"/>
        <scheme val="minor"/>
      </rPr>
      <t xml:space="preserve">sup </t>
    </r>
    <r>
      <rPr>
        <b/>
        <u/>
        <sz val="12"/>
        <color rgb="FF00B050"/>
        <rFont val="Calibri"/>
        <family val="2"/>
        <scheme val="minor"/>
      </rPr>
      <t>strictement</t>
    </r>
    <r>
      <rPr>
        <b/>
        <sz val="12"/>
        <color rgb="FF00B050"/>
        <rFont val="Calibri"/>
        <family val="2"/>
        <scheme val="minor"/>
      </rPr>
      <t xml:space="preserve"> à</t>
    </r>
  </si>
  <si>
    <r>
      <t xml:space="preserve">                                         </t>
    </r>
    <r>
      <rPr>
        <b/>
        <sz val="14"/>
        <color theme="1"/>
        <rFont val="Calibri"/>
        <family val="2"/>
        <scheme val="minor"/>
      </rPr>
      <t xml:space="preserve">  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u/>
        <sz val="16"/>
        <color rgb="FFFF0000"/>
        <rFont val="Calibri"/>
        <family val="2"/>
        <scheme val="minor"/>
      </rPr>
      <t>Procédure de suppression des ordres :</t>
    </r>
    <r>
      <rPr>
        <b/>
        <sz val="12"/>
        <color rgb="FFFF0000"/>
        <rFont val="Calibri"/>
        <family val="2"/>
        <scheme val="minor"/>
      </rPr>
      <t xml:space="preserve">
</t>
    </r>
    <r>
      <rPr>
        <b/>
        <sz val="13"/>
        <color theme="1"/>
        <rFont val="Calibri"/>
        <family val="2"/>
        <scheme val="minor"/>
      </rPr>
      <t xml:space="preserve">
- </t>
    </r>
    <r>
      <rPr>
        <b/>
        <u/>
        <sz val="13"/>
        <color rgb="FFC00000"/>
        <rFont val="Calibri"/>
        <family val="2"/>
        <scheme val="minor"/>
      </rPr>
      <t>catégories différentes (OPF et PG)</t>
    </r>
    <r>
      <rPr>
        <b/>
        <sz val="13"/>
        <color theme="1"/>
        <rFont val="Calibri"/>
        <family val="2"/>
        <scheme val="minor"/>
      </rPr>
      <t xml:space="preserve"> : on </t>
    </r>
    <r>
      <rPr>
        <b/>
        <sz val="13"/>
        <color rgb="FFFF0000"/>
        <rFont val="Calibri"/>
        <family val="2"/>
        <scheme val="minor"/>
      </rPr>
      <t>élimine</t>
    </r>
    <r>
      <rPr>
        <b/>
        <sz val="13"/>
        <color theme="1"/>
        <rFont val="Calibri"/>
        <family val="2"/>
        <scheme val="minor"/>
      </rPr>
      <t xml:space="preserve"> les ordres avec </t>
    </r>
    <r>
      <rPr>
        <b/>
        <sz val="13"/>
        <color rgb="FFFF0000"/>
        <rFont val="Calibri"/>
        <family val="2"/>
        <scheme val="minor"/>
      </rPr>
      <t>catégorie OPF</t>
    </r>
    <r>
      <rPr>
        <b/>
        <sz val="13"/>
        <color theme="1"/>
        <rFont val="Calibri"/>
        <family val="2"/>
        <scheme val="minor"/>
      </rPr>
      <t xml:space="preserve">
- </t>
    </r>
    <r>
      <rPr>
        <b/>
        <u/>
        <sz val="13"/>
        <color rgb="FFC00000"/>
        <rFont val="Calibri"/>
        <family val="2"/>
        <scheme val="minor"/>
      </rPr>
      <t>chez le même IB</t>
    </r>
    <r>
      <rPr>
        <b/>
        <u/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Calibri"/>
        <family val="2"/>
        <scheme val="minor"/>
      </rPr>
      <t xml:space="preserve">: on </t>
    </r>
    <r>
      <rPr>
        <b/>
        <sz val="13"/>
        <color rgb="FFFF0000"/>
        <rFont val="Calibri"/>
        <family val="2"/>
        <scheme val="minor"/>
      </rPr>
      <t>élimine</t>
    </r>
    <r>
      <rPr>
        <b/>
        <sz val="13"/>
        <color theme="1"/>
        <rFont val="Calibri"/>
        <family val="2"/>
        <scheme val="minor"/>
      </rPr>
      <t xml:space="preserve"> les ordres qui portent sur les </t>
    </r>
    <r>
      <rPr>
        <b/>
        <sz val="13"/>
        <color rgb="FFFF0000"/>
        <rFont val="Calibri"/>
        <family val="2"/>
        <scheme val="minor"/>
      </rPr>
      <t>quantités les plus élevées</t>
    </r>
    <r>
      <rPr>
        <b/>
        <sz val="13"/>
        <color theme="1"/>
        <rFont val="Calibri"/>
        <family val="2"/>
        <scheme val="minor"/>
      </rPr>
      <t xml:space="preserve">. 
   </t>
    </r>
    <r>
      <rPr>
        <b/>
        <u/>
        <sz val="13"/>
        <color theme="1"/>
        <rFont val="Calibri"/>
        <family val="2"/>
        <scheme val="minor"/>
      </rPr>
      <t xml:space="preserve">En cas </t>
    </r>
    <r>
      <rPr>
        <b/>
        <u/>
        <sz val="13"/>
        <color rgb="FFC00000"/>
        <rFont val="Calibri"/>
        <family val="2"/>
        <scheme val="minor"/>
      </rPr>
      <t>d'égalité</t>
    </r>
    <r>
      <rPr>
        <b/>
        <u/>
        <sz val="13"/>
        <color theme="1"/>
        <rFont val="Calibri"/>
        <family val="2"/>
        <scheme val="minor"/>
      </rPr>
      <t xml:space="preserve"> entre les </t>
    </r>
    <r>
      <rPr>
        <b/>
        <u/>
        <sz val="13"/>
        <color rgb="FFC00000"/>
        <rFont val="Calibri"/>
        <family val="2"/>
        <scheme val="minor"/>
      </rPr>
      <t>quantités</t>
    </r>
    <r>
      <rPr>
        <b/>
        <u/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Calibri"/>
        <family val="2"/>
        <scheme val="minor"/>
      </rPr>
      <t xml:space="preserve">:on </t>
    </r>
    <r>
      <rPr>
        <b/>
        <sz val="13"/>
        <color rgb="FFFF0000"/>
        <rFont val="Calibri"/>
        <family val="2"/>
        <scheme val="minor"/>
      </rPr>
      <t>élimine</t>
    </r>
    <r>
      <rPr>
        <b/>
        <sz val="13"/>
        <color theme="1"/>
        <rFont val="Calibri"/>
        <family val="2"/>
        <scheme val="minor"/>
      </rPr>
      <t xml:space="preserve"> les ordres qui ont le </t>
    </r>
    <r>
      <rPr>
        <b/>
        <sz val="13"/>
        <color rgb="FFFF0000"/>
        <rFont val="Calibri"/>
        <family val="2"/>
        <scheme val="minor"/>
      </rPr>
      <t xml:space="preserve">numéro d'ordre le plus élevé </t>
    </r>
    <r>
      <rPr>
        <sz val="13"/>
        <rFont val="Calibri"/>
        <family val="2"/>
        <scheme val="minor"/>
      </rPr>
      <t>(rang chez l'intermédiaire)</t>
    </r>
    <r>
      <rPr>
        <b/>
        <sz val="13"/>
        <color theme="1"/>
        <rFont val="Calibri"/>
        <family val="2"/>
        <scheme val="minor"/>
      </rPr>
      <t xml:space="preserve">
- </t>
    </r>
    <r>
      <rPr>
        <b/>
        <u/>
        <sz val="13"/>
        <color rgb="FFC00000"/>
        <rFont val="Calibri"/>
        <family val="2"/>
        <scheme val="minor"/>
      </rPr>
      <t>chez plus d'un IB</t>
    </r>
    <r>
      <rPr>
        <b/>
        <sz val="13"/>
        <color theme="1"/>
        <rFont val="Calibri"/>
        <family val="2"/>
        <scheme val="minor"/>
      </rPr>
      <t xml:space="preserve"> : on </t>
    </r>
    <r>
      <rPr>
        <b/>
        <sz val="13"/>
        <color rgb="FFFF0000"/>
        <rFont val="Calibri"/>
        <family val="2"/>
        <scheme val="minor"/>
      </rPr>
      <t>élimine</t>
    </r>
    <r>
      <rPr>
        <b/>
        <sz val="13"/>
        <color theme="1"/>
        <rFont val="Calibri"/>
        <family val="2"/>
        <scheme val="minor"/>
      </rPr>
      <t xml:space="preserve"> les ordres de l'IB qui a déposé ses plis après l'autre IB : </t>
    </r>
    <r>
      <rPr>
        <b/>
        <sz val="13"/>
        <color rgb="FFFF0000"/>
        <rFont val="Calibri"/>
        <family val="2"/>
        <scheme val="minor"/>
      </rPr>
      <t>rang IB le plus élevé</t>
    </r>
  </si>
  <si>
    <r>
      <rPr>
        <b/>
        <sz val="12"/>
        <color rgb="FFFF0000"/>
        <rFont val="Calibri"/>
        <family val="2"/>
        <scheme val="minor"/>
      </rPr>
      <t>Sinon</t>
    </r>
    <r>
      <rPr>
        <b/>
        <sz val="12"/>
        <color theme="1"/>
        <rFont val="Calibri"/>
        <family val="2"/>
        <scheme val="minor"/>
      </rPr>
      <t xml:space="preserve"> =&gt; </t>
    </r>
    <r>
      <rPr>
        <b/>
        <sz val="12"/>
        <color rgb="FFFF0000"/>
        <rFont val="Calibri"/>
        <family val="2"/>
        <scheme val="minor"/>
      </rPr>
      <t xml:space="preserve">Eliminer </t>
    </r>
    <r>
      <rPr>
        <b/>
        <sz val="12"/>
        <rFont val="Calibri"/>
        <family val="2"/>
        <scheme val="minor"/>
      </rPr>
      <t xml:space="preserve">les ordres </t>
    </r>
    <r>
      <rPr>
        <b/>
        <sz val="12"/>
        <rFont val="Calibri"/>
        <family val="2"/>
        <scheme val="minor"/>
      </rPr>
      <t>selon la procédure de suppression des ordres</t>
    </r>
  </si>
  <si>
    <r>
      <rPr>
        <b/>
        <sz val="12"/>
        <color rgb="FFFF0000"/>
        <rFont val="Calibri"/>
        <family val="2"/>
        <scheme val="minor"/>
      </rPr>
      <t>Sinon</t>
    </r>
    <r>
      <rPr>
        <b/>
        <sz val="12"/>
        <color theme="1"/>
        <rFont val="Calibri"/>
        <family val="2"/>
        <scheme val="minor"/>
      </rPr>
      <t xml:space="preserve"> =&gt; </t>
    </r>
    <r>
      <rPr>
        <b/>
        <sz val="12"/>
        <color rgb="FFFF0000"/>
        <rFont val="Calibri"/>
        <family val="2"/>
        <scheme val="minor"/>
      </rPr>
      <t>Eliminer</t>
    </r>
    <r>
      <rPr>
        <b/>
        <sz val="12"/>
        <color theme="1"/>
        <rFont val="Calibri"/>
        <family val="2"/>
        <scheme val="minor"/>
      </rPr>
      <t xml:space="preserve"> les ordres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selon la procédure de suppression des ordres</t>
    </r>
  </si>
  <si>
    <r>
      <rPr>
        <b/>
        <sz val="12"/>
        <color rgb="FFFF0000"/>
        <rFont val="Calibri"/>
        <family val="2"/>
        <scheme val="minor"/>
      </rPr>
      <t>Sinon</t>
    </r>
    <r>
      <rPr>
        <b/>
        <sz val="12"/>
        <color theme="1"/>
        <rFont val="Calibri"/>
        <family val="2"/>
        <scheme val="minor"/>
      </rPr>
      <t xml:space="preserve"> =&gt; </t>
    </r>
    <r>
      <rPr>
        <b/>
        <sz val="12"/>
        <color rgb="FFFF0000"/>
        <rFont val="Calibri"/>
        <family val="2"/>
        <scheme val="minor"/>
      </rPr>
      <t xml:space="preserve">Eliminer </t>
    </r>
    <r>
      <rPr>
        <b/>
        <sz val="12"/>
        <rFont val="Calibri"/>
        <family val="2"/>
        <scheme val="minor"/>
      </rPr>
      <t xml:space="preserve">les ordres </t>
    </r>
    <r>
      <rPr>
        <b/>
        <sz val="12"/>
        <color theme="1"/>
        <rFont val="Calibri"/>
        <family val="2"/>
        <scheme val="minor"/>
      </rPr>
      <t xml:space="preserve">selon la procédure de suppression des ordres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rgb="FFFF0000"/>
        <rFont val="Calibri"/>
        <family val="2"/>
        <scheme val="minor"/>
      </rPr>
      <t/>
    </r>
  </si>
  <si>
    <r>
      <rPr>
        <b/>
        <sz val="12"/>
        <color rgb="FF00B050"/>
        <rFont val="Calibri"/>
        <family val="2"/>
        <scheme val="minor"/>
      </rPr>
      <t xml:space="preserve"> NB= 1 </t>
    </r>
    <r>
      <rPr>
        <b/>
        <sz val="12"/>
        <rFont val="Calibri"/>
        <family val="2"/>
        <scheme val="minor"/>
      </rPr>
      <t xml:space="preserve">ou
</t>
    </r>
    <r>
      <rPr>
        <b/>
        <sz val="12"/>
        <color rgb="FF00B050"/>
        <rFont val="Calibri"/>
        <family val="2"/>
        <scheme val="minor"/>
      </rPr>
      <t xml:space="preserve"> NB &gt;1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u/>
        <sz val="13"/>
        <rFont val="Calibri"/>
        <family val="2"/>
        <scheme val="minor"/>
      </rPr>
      <t>SI</t>
    </r>
    <r>
      <rPr>
        <b/>
        <sz val="12"/>
        <color rgb="FF00B050"/>
        <rFont val="Calibri"/>
        <family val="2"/>
        <scheme val="minor"/>
      </rPr>
      <t xml:space="preserve"> </t>
    </r>
    <r>
      <rPr>
        <b/>
        <sz val="12"/>
        <color rgb="FF0070C0"/>
        <rFont val="Calibri"/>
        <family val="2"/>
        <scheme val="minor"/>
      </rPr>
      <t xml:space="preserve">Date de naissance (Mineur) </t>
    </r>
    <r>
      <rPr>
        <b/>
        <sz val="13"/>
        <color rgb="FF00B050"/>
        <rFont val="Calibri"/>
        <family val="2"/>
        <scheme val="minor"/>
      </rPr>
      <t>non vide</t>
    </r>
    <r>
      <rPr>
        <b/>
        <sz val="12"/>
        <rFont val="Calibri"/>
        <family val="2"/>
        <scheme val="minor"/>
      </rPr>
      <t xml:space="preserve"> &amp;</t>
    </r>
    <r>
      <rPr>
        <b/>
        <sz val="12"/>
        <color rgb="FF00B050"/>
        <rFont val="Calibri"/>
        <family val="2"/>
        <scheme val="minor"/>
      </rPr>
      <t xml:space="preserve"> </t>
    </r>
    <r>
      <rPr>
        <b/>
        <sz val="12"/>
        <color rgb="FF0070C0"/>
        <rFont val="Calibri"/>
        <family val="2"/>
        <scheme val="minor"/>
      </rPr>
      <t>Identité</t>
    </r>
    <r>
      <rPr>
        <b/>
        <sz val="12"/>
        <color rgb="FF00B050"/>
        <rFont val="Calibri"/>
        <family val="2"/>
        <scheme val="minor"/>
      </rPr>
      <t xml:space="preserve"> différente</t>
    </r>
  </si>
  <si>
    <r>
      <rPr>
        <b/>
        <sz val="12"/>
        <color rgb="FFFF0000"/>
        <rFont val="Calibri"/>
        <family val="2"/>
        <scheme val="minor"/>
      </rPr>
      <t>Sinon</t>
    </r>
    <r>
      <rPr>
        <b/>
        <sz val="12"/>
        <color theme="1"/>
        <rFont val="Calibri"/>
        <family val="2"/>
        <scheme val="minor"/>
      </rPr>
      <t xml:space="preserve"> =&gt; </t>
    </r>
    <r>
      <rPr>
        <b/>
        <sz val="12"/>
        <color rgb="FFFF0000"/>
        <rFont val="Calibri"/>
        <family val="2"/>
        <scheme val="minor"/>
      </rPr>
      <t xml:space="preserve">Eliminer </t>
    </r>
    <r>
      <rPr>
        <b/>
        <sz val="12"/>
        <rFont val="Calibri"/>
        <family val="2"/>
        <scheme val="minor"/>
      </rPr>
      <t xml:space="preserve">les ordres selon la procédure de suppression des ordres  </t>
    </r>
  </si>
  <si>
    <r>
      <t xml:space="preserve">   quotié *3*6,08 </t>
    </r>
    <r>
      <rPr>
        <b/>
        <sz val="12"/>
        <color rgb="FF00B050"/>
        <rFont val="Calibri"/>
        <family val="2"/>
      </rPr>
      <t>≤</t>
    </r>
    <r>
      <rPr>
        <b/>
        <sz val="12"/>
        <color rgb="FF00B050"/>
        <rFont val="Calibri"/>
        <family val="2"/>
        <scheme val="minor"/>
      </rPr>
      <t xml:space="preserve"> 10% actif net </t>
    </r>
  </si>
  <si>
    <r>
      <rPr>
        <b/>
        <sz val="12"/>
        <color rgb="FFFF0000"/>
        <rFont val="Calibri"/>
        <family val="2"/>
        <scheme val="minor"/>
      </rPr>
      <t>Sinon</t>
    </r>
    <r>
      <rPr>
        <b/>
        <sz val="12"/>
        <color theme="1"/>
        <rFont val="Calibri"/>
        <family val="2"/>
        <scheme val="minor"/>
      </rPr>
      <t xml:space="preserve"> =&gt; </t>
    </r>
    <r>
      <rPr>
        <b/>
        <sz val="12"/>
        <color rgb="FFFF0000"/>
        <rFont val="Calibri"/>
        <family val="2"/>
        <scheme val="minor"/>
      </rPr>
      <t xml:space="preserve"> Eliminer</t>
    </r>
    <r>
      <rPr>
        <b/>
        <sz val="12"/>
        <color theme="1"/>
        <rFont val="Calibri"/>
        <family val="2"/>
        <scheme val="minor"/>
      </rPr>
      <t xml:space="preserve"> les ordres des </t>
    </r>
    <r>
      <rPr>
        <b/>
        <sz val="12"/>
        <color theme="5" tint="-0.249977111117893"/>
        <rFont val="Calibri"/>
        <family val="2"/>
        <scheme val="minor"/>
      </rPr>
      <t>OPCVM</t>
    </r>
    <r>
      <rPr>
        <b/>
        <sz val="12"/>
        <color theme="1"/>
        <rFont val="Calibri"/>
        <family val="2"/>
        <scheme val="minor"/>
      </rPr>
      <t xml:space="preserve"> avec </t>
    </r>
    <r>
      <rPr>
        <b/>
        <sz val="12"/>
        <color rgb="FFFF0000"/>
        <rFont val="Calibri"/>
        <family val="2"/>
        <scheme val="minor"/>
      </rPr>
      <t xml:space="preserve">quotié *3*6,08 &gt; 10% actif net </t>
    </r>
  </si>
  <si>
    <r>
      <t>Sociétés</t>
    </r>
    <r>
      <rPr>
        <sz val="9"/>
        <color theme="1"/>
        <rFont val="Cambria"/>
        <family val="1"/>
      </rPr>
      <t> </t>
    </r>
  </si>
  <si>
    <t>Pays</t>
  </si>
  <si>
    <t>RNE/Identifiant*</t>
  </si>
  <si>
    <t>TUNISIE</t>
  </si>
  <si>
    <t>0446998G</t>
  </si>
  <si>
    <t>Union Financière UFI </t>
  </si>
  <si>
    <t>0005687R</t>
  </si>
  <si>
    <t>Assurances Maghrebia </t>
  </si>
  <si>
    <t>0001629N</t>
  </si>
  <si>
    <t>Assurances Maghrebia Vie </t>
  </si>
  <si>
    <t>1121936X</t>
  </si>
  <si>
    <t>Maghrebia financière SICAR </t>
  </si>
  <si>
    <t>0614996S</t>
  </si>
  <si>
    <t>CAVEO AUTOMOTIVE HOLDING </t>
  </si>
  <si>
    <t>Espagne</t>
  </si>
  <si>
    <t>B-31.968.902</t>
  </si>
  <si>
    <t>CAVEO AUOMATIVE TUNISIA </t>
  </si>
  <si>
    <t>0012628 X</t>
  </si>
  <si>
    <t>CAVEO AUOMATIVE SPAIN </t>
  </si>
  <si>
    <t>A31000540</t>
  </si>
  <si>
    <t>SICAME </t>
  </si>
  <si>
    <t>0003080 F</t>
  </si>
  <si>
    <t>SICAME ALGERIE </t>
  </si>
  <si>
    <t>ALGERIE</t>
  </si>
  <si>
    <t>SICAME INTERNATIONAL </t>
  </si>
  <si>
    <t>1031662N</t>
  </si>
  <si>
    <t>CAVEO SERVICES </t>
  </si>
  <si>
    <t>1327141G</t>
  </si>
  <si>
    <t>RESENS </t>
  </si>
  <si>
    <t>1699778 G</t>
  </si>
  <si>
    <t>Société d’assistance financière et informatique SAFI </t>
  </si>
  <si>
    <t>0048063 Y</t>
  </si>
  <si>
    <t>CODWAY </t>
  </si>
  <si>
    <t>1205802W</t>
  </si>
  <si>
    <t>Société de matériel de climatisation SMC </t>
  </si>
  <si>
    <t xml:space="preserve">0030462 V </t>
  </si>
  <si>
    <t>BOURAK Immobilière </t>
  </si>
  <si>
    <t>0787052 H</t>
  </si>
  <si>
    <t>Société Industrielle Hydromécanique HYDROMECA </t>
  </si>
  <si>
    <t>0003050 Z</t>
  </si>
  <si>
    <t>Société de développement et de réalisation industrielle et commerciale SODRIC </t>
  </si>
  <si>
    <t>0487695V</t>
  </si>
  <si>
    <t>0030463 W</t>
  </si>
  <si>
    <t>MONTPLAISIR </t>
  </si>
  <si>
    <t>0605255 J</t>
  </si>
  <si>
    <t>1068681 N</t>
  </si>
  <si>
    <t>ASSURANCES MAGHREBIA IMMOBILERE </t>
  </si>
  <si>
    <t>0306855N</t>
  </si>
  <si>
    <t>ABV TUNISIE </t>
  </si>
  <si>
    <t>0345824 Y</t>
  </si>
  <si>
    <t>STH ELHAMMAM </t>
  </si>
  <si>
    <t>0020078 K</t>
  </si>
  <si>
    <t>CARAVEL </t>
  </si>
  <si>
    <t>1159694 Z</t>
  </si>
  <si>
    <t>516279037730</t>
  </si>
  <si>
    <t>Société Industrielle d’accessoires de véhicule   SIAV </t>
  </si>
  <si>
    <t>Société d’étude et de développement industriel   SEDI </t>
  </si>
  <si>
    <t>Union Financière HOLDING UFH </t>
  </si>
  <si>
    <t>446998G</t>
  </si>
  <si>
    <t>5687R</t>
  </si>
  <si>
    <t>1629N</t>
  </si>
  <si>
    <t>614996S</t>
  </si>
  <si>
    <t>12628X</t>
  </si>
  <si>
    <t>3080F</t>
  </si>
  <si>
    <t>1699778G</t>
  </si>
  <si>
    <t>48063Y</t>
  </si>
  <si>
    <t xml:space="preserve">30462V </t>
  </si>
  <si>
    <t>787052H</t>
  </si>
  <si>
    <t>3050Z</t>
  </si>
  <si>
    <t>487695V</t>
  </si>
  <si>
    <t>30463W</t>
  </si>
  <si>
    <t>605255J</t>
  </si>
  <si>
    <t>1068681N</t>
  </si>
  <si>
    <t>306855N</t>
  </si>
  <si>
    <t>345824Y</t>
  </si>
  <si>
    <t>20078K</t>
  </si>
  <si>
    <t>1159694Z</t>
  </si>
  <si>
    <t>B31968902</t>
  </si>
  <si>
    <t>0003080F</t>
  </si>
  <si>
    <t>0048063Y</t>
  </si>
  <si>
    <t xml:space="preserve">0030462V </t>
  </si>
  <si>
    <t>0787052H</t>
  </si>
  <si>
    <t>0003050Z</t>
  </si>
  <si>
    <t>0030463W</t>
  </si>
  <si>
    <t>0605255J</t>
  </si>
  <si>
    <t>0345824Y</t>
  </si>
  <si>
    <t>0020078K</t>
  </si>
  <si>
    <t>UFI</t>
  </si>
  <si>
    <t>TSI</t>
  </si>
  <si>
    <t>CCF</t>
  </si>
  <si>
    <t>AFC</t>
  </si>
  <si>
    <t>CGI</t>
  </si>
  <si>
    <t>BNAC</t>
  </si>
  <si>
    <t>AMEN INVEST</t>
  </si>
  <si>
    <t>MAC</t>
  </si>
  <si>
    <t>STB FIN</t>
  </si>
  <si>
    <t>TUN VAL</t>
  </si>
  <si>
    <t>MAXULA</t>
  </si>
  <si>
    <t>MCP</t>
  </si>
  <si>
    <t>UBCI BOURSE</t>
  </si>
  <si>
    <t>ATTIJARI INT</t>
  </si>
  <si>
    <t>SBT</t>
  </si>
  <si>
    <t>UIB FIN</t>
  </si>
  <si>
    <t>SCIF</t>
  </si>
  <si>
    <t>BH INVEST</t>
  </si>
  <si>
    <t>FINACORP</t>
  </si>
  <si>
    <t>CGF</t>
  </si>
  <si>
    <t>BEST INV</t>
  </si>
  <si>
    <t>BMCE</t>
  </si>
  <si>
    <r>
      <rPr>
        <b/>
        <sz val="12"/>
        <color rgb="FFFF0000"/>
        <rFont val="Calibri"/>
        <family val="2"/>
        <scheme val="minor"/>
      </rPr>
      <t>Sinon</t>
    </r>
    <r>
      <rPr>
        <b/>
        <sz val="12"/>
        <color theme="1"/>
        <rFont val="Calibri"/>
        <family val="2"/>
        <scheme val="minor"/>
      </rPr>
      <t xml:space="preserve"> =&gt; </t>
    </r>
    <r>
      <rPr>
        <b/>
        <sz val="12"/>
        <color rgb="FFFF0000"/>
        <rFont val="Calibri"/>
        <family val="2"/>
        <scheme val="minor"/>
      </rPr>
      <t>Eliminer</t>
    </r>
    <r>
      <rPr>
        <b/>
        <sz val="12"/>
        <color theme="1"/>
        <rFont val="Calibri"/>
        <family val="2"/>
        <scheme val="minor"/>
      </rPr>
      <t xml:space="preserve"> les ordres</t>
    </r>
    <r>
      <rPr>
        <b/>
        <sz val="12"/>
        <color rgb="FFFF0000"/>
        <rFont val="Calibri"/>
        <family val="2"/>
        <scheme val="minor"/>
      </rPr>
      <t xml:space="preserve"> ne respectant pas les quotités min et max </t>
    </r>
  </si>
  <si>
    <t>+excedent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</si>
</sst>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0.0000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881282"/>
      <name val="Calibri"/>
      <family val="2"/>
      <scheme val="minor"/>
    </font>
    <font>
      <b/>
      <sz val="12"/>
      <color rgb="FFBC146C"/>
      <name val="Calibri"/>
      <family val="2"/>
      <scheme val="minor"/>
    </font>
    <font>
      <b/>
      <sz val="12"/>
      <color rgb="FF9933FF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B82E7D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i/>
      <sz val="12"/>
      <color theme="8" tint="-0.249977111117893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58267E"/>
      <name val="Calibri"/>
      <family val="2"/>
      <scheme val="minor"/>
    </font>
    <font>
      <b/>
      <sz val="12"/>
      <color rgb="FF00B050"/>
      <name val="Calibri"/>
      <family val="2"/>
    </font>
    <font>
      <b/>
      <sz val="12"/>
      <color theme="8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sz val="12"/>
      <color rgb="FFCC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rgb="FFC00000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13"/>
      <name val="Calibri"/>
      <family val="2"/>
      <scheme val="minor"/>
    </font>
    <font>
      <b/>
      <u/>
      <sz val="13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sz val="9"/>
      <color rgb="FF000000"/>
      <name val="Cambria"/>
      <family val="1"/>
    </font>
    <font>
      <i/>
      <sz val="12"/>
      <color rgb="FF9C65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i/>
      <sz val="12"/>
      <color theme="9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FF0000"/>
      </left>
      <right/>
      <top/>
      <bottom/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4" tint="0.39994506668294322"/>
      </left>
      <right/>
      <top style="thick">
        <color theme="4" tint="0.39994506668294322"/>
      </top>
      <bottom style="thick">
        <color theme="4" tint="0.39994506668294322"/>
      </bottom>
      <diagonal/>
    </border>
    <border>
      <left/>
      <right/>
      <top style="thick">
        <color theme="4" tint="0.39994506668294322"/>
      </top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3">
    <xf numFmtId="0" fontId="0" fillId="0" borderId="0" xfId="0"/>
    <xf numFmtId="9" fontId="0" fillId="0" borderId="0" xfId="2" applyFont="1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  <xf numFmtId="164" fontId="4" fillId="2" borderId="0" xfId="3" applyNumberFormat="1" applyFont="1"/>
    <xf numFmtId="0" fontId="4" fillId="2" borderId="0" xfId="3" applyFont="1"/>
    <xf numFmtId="10" fontId="3" fillId="0" borderId="0" xfId="2" applyNumberFormat="1" applyFont="1"/>
    <xf numFmtId="164" fontId="3" fillId="0" borderId="0" xfId="1" applyNumberFormat="1" applyFont="1"/>
    <xf numFmtId="43" fontId="3" fillId="0" borderId="0" xfId="1" applyFont="1"/>
    <xf numFmtId="0" fontId="5" fillId="0" borderId="0" xfId="0" applyFont="1" applyAlignment="1">
      <alignment horizontal="center"/>
    </xf>
    <xf numFmtId="165" fontId="3" fillId="0" borderId="0" xfId="0" applyNumberFormat="1" applyFont="1"/>
    <xf numFmtId="0" fontId="8" fillId="0" borderId="0" xfId="0" applyFont="1" applyAlignment="1">
      <alignment vertical="center"/>
    </xf>
    <xf numFmtId="0" fontId="11" fillId="3" borderId="1" xfId="3" applyFont="1" applyFill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164" fontId="6" fillId="6" borderId="2" xfId="1" applyNumberFormat="1" applyFont="1" applyFill="1" applyBorder="1" applyAlignment="1">
      <alignment vertical="center"/>
    </xf>
    <xf numFmtId="14" fontId="6" fillId="6" borderId="5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9" fillId="5" borderId="0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0" fontId="38" fillId="6" borderId="3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6" fontId="3" fillId="0" borderId="0" xfId="0" applyNumberFormat="1" applyFont="1" applyBorder="1" applyAlignment="1">
      <alignment vertical="center"/>
    </xf>
    <xf numFmtId="0" fontId="10" fillId="4" borderId="0" xfId="0" quotePrefix="1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/>
    </xf>
    <xf numFmtId="14" fontId="10" fillId="6" borderId="3" xfId="0" applyNumberFormat="1" applyFont="1" applyFill="1" applyBorder="1" applyAlignment="1">
      <alignment horizontal="left" vertical="center"/>
    </xf>
    <xf numFmtId="0" fontId="18" fillId="6" borderId="3" xfId="0" applyFont="1" applyFill="1" applyBorder="1" applyAlignment="1">
      <alignment vertical="center"/>
    </xf>
    <xf numFmtId="0" fontId="40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42" fillId="6" borderId="3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4" fontId="7" fillId="6" borderId="6" xfId="0" applyNumberFormat="1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0" fontId="55" fillId="0" borderId="23" xfId="0" applyFont="1" applyFill="1" applyBorder="1" applyAlignment="1">
      <alignment horizontal="center" vertical="center" wrapText="1"/>
    </xf>
    <xf numFmtId="49" fontId="55" fillId="0" borderId="23" xfId="0" applyNumberFormat="1" applyFont="1" applyFill="1" applyBorder="1" applyAlignment="1">
      <alignment horizontal="center" vertical="center" wrapText="1"/>
    </xf>
    <xf numFmtId="49" fontId="56" fillId="0" borderId="23" xfId="0" applyNumberFormat="1" applyFont="1" applyFill="1" applyBorder="1" applyAlignment="1">
      <alignment horizontal="center" vertical="center" wrapText="1"/>
    </xf>
    <xf numFmtId="0" fontId="56" fillId="0" borderId="23" xfId="0" applyFont="1" applyFill="1" applyBorder="1" applyAlignment="1">
      <alignment horizontal="center" vertical="center" wrapText="1"/>
    </xf>
    <xf numFmtId="0" fontId="56" fillId="0" borderId="23" xfId="0" applyFont="1" applyFill="1" applyBorder="1" applyAlignment="1">
      <alignment horizontal="left" vertical="center" wrapText="1"/>
    </xf>
    <xf numFmtId="0" fontId="55" fillId="0" borderId="23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54" fillId="7" borderId="23" xfId="0" applyFont="1" applyFill="1" applyBorder="1" applyAlignment="1">
      <alignment horizontal="center" vertical="center" wrapText="1"/>
    </xf>
    <xf numFmtId="49" fontId="54" fillId="8" borderId="23" xfId="0" applyNumberFormat="1" applyFont="1" applyFill="1" applyBorder="1" applyAlignment="1">
      <alignment horizontal="center" vertical="center" wrapText="1"/>
    </xf>
    <xf numFmtId="49" fontId="54" fillId="0" borderId="2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22" fillId="6" borderId="4" xfId="0" applyFont="1" applyFill="1" applyBorder="1" applyAlignment="1">
      <alignment horizontal="left" vertical="center"/>
    </xf>
    <xf numFmtId="0" fontId="22" fillId="6" borderId="5" xfId="0" applyFont="1" applyFill="1" applyBorder="1" applyAlignment="1">
      <alignment horizontal="left" vertical="center"/>
    </xf>
    <xf numFmtId="0" fontId="10" fillId="4" borderId="0" xfId="0" quotePrefix="1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0" fillId="4" borderId="13" xfId="0" quotePrefix="1" applyFont="1" applyFill="1" applyBorder="1" applyAlignment="1">
      <alignment horizontal="left" vertical="center" wrapText="1"/>
    </xf>
    <xf numFmtId="0" fontId="10" fillId="4" borderId="14" xfId="0" quotePrefix="1" applyFont="1" applyFill="1" applyBorder="1" applyAlignment="1">
      <alignment horizontal="left" vertical="center" wrapText="1"/>
    </xf>
    <xf numFmtId="0" fontId="10" fillId="4" borderId="15" xfId="0" quotePrefix="1" applyFont="1" applyFill="1" applyBorder="1" applyAlignment="1">
      <alignment horizontal="left" vertical="center" wrapText="1"/>
    </xf>
    <xf numFmtId="0" fontId="10" fillId="4" borderId="9" xfId="0" quotePrefix="1" applyFont="1" applyFill="1" applyBorder="1" applyAlignment="1">
      <alignment horizontal="left" vertical="center" wrapText="1"/>
    </xf>
    <xf numFmtId="0" fontId="10" fillId="4" borderId="16" xfId="0" quotePrefix="1" applyFont="1" applyFill="1" applyBorder="1" applyAlignment="1">
      <alignment horizontal="left" vertical="center" wrapText="1"/>
    </xf>
    <xf numFmtId="0" fontId="10" fillId="4" borderId="17" xfId="0" quotePrefix="1" applyFont="1" applyFill="1" applyBorder="1" applyAlignment="1">
      <alignment horizontal="left" vertical="center" wrapText="1"/>
    </xf>
    <xf numFmtId="0" fontId="10" fillId="4" borderId="18" xfId="0" quotePrefix="1" applyFont="1" applyFill="1" applyBorder="1" applyAlignment="1">
      <alignment horizontal="left" vertical="center" wrapText="1"/>
    </xf>
    <xf numFmtId="0" fontId="10" fillId="4" borderId="19" xfId="0" quotePrefix="1" applyFont="1" applyFill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40" fillId="6" borderId="3" xfId="0" applyFont="1" applyFill="1" applyBorder="1" applyAlignment="1">
      <alignment horizontal="center" vertical="center"/>
    </xf>
    <xf numFmtId="0" fontId="40" fillId="6" borderId="5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164" fontId="57" fillId="2" borderId="0" xfId="3" applyNumberFormat="1" applyFont="1"/>
    <xf numFmtId="164" fontId="37" fillId="0" borderId="0" xfId="0" applyNumberFormat="1" applyFont="1"/>
    <xf numFmtId="0" fontId="37" fillId="0" borderId="0" xfId="0" applyFont="1"/>
    <xf numFmtId="0" fontId="58" fillId="0" borderId="0" xfId="0" applyFont="1"/>
    <xf numFmtId="164" fontId="59" fillId="0" borderId="0" xfId="1" applyNumberFormat="1" applyFont="1"/>
    <xf numFmtId="164" fontId="58" fillId="0" borderId="0" xfId="1" applyNumberFormat="1" applyFont="1"/>
    <xf numFmtId="164" fontId="59" fillId="0" borderId="0" xfId="0" applyNumberFormat="1" applyFont="1"/>
    <xf numFmtId="0" fontId="60" fillId="0" borderId="0" xfId="0" applyFont="1"/>
    <xf numFmtId="164" fontId="61" fillId="0" borderId="0" xfId="1" applyNumberFormat="1" applyFont="1"/>
    <xf numFmtId="164" fontId="60" fillId="0" borderId="0" xfId="1" applyNumberFormat="1" applyFont="1"/>
    <xf numFmtId="164" fontId="61" fillId="0" borderId="0" xfId="0" applyNumberFormat="1" applyFont="1"/>
    <xf numFmtId="164" fontId="60" fillId="0" borderId="0" xfId="0" applyNumberFormat="1" applyFont="1"/>
    <xf numFmtId="0" fontId="62" fillId="0" borderId="0" xfId="0" applyFont="1"/>
    <xf numFmtId="164" fontId="63" fillId="0" borderId="0" xfId="0" applyNumberFormat="1" applyFont="1"/>
    <xf numFmtId="0" fontId="3" fillId="0" borderId="0" xfId="0" quotePrefix="1" applyFont="1"/>
    <xf numFmtId="164" fontId="62" fillId="3" borderId="0" xfId="0" applyNumberFormat="1" applyFont="1" applyFill="1"/>
  </cellXfs>
  <cellStyles count="4">
    <cellStyle name="Milliers" xfId="1" builtinId="3"/>
    <cellStyle name="Neutre" xfId="3" builtinId="28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CC00FF"/>
      <color rgb="FFB82E7D"/>
      <color rgb="FFFF00FF"/>
      <color rgb="FF9933FF"/>
      <color rgb="FF58267E"/>
      <color rgb="FF9627A9"/>
      <color rgb="FF881282"/>
      <color rgb="FFE955E2"/>
      <color rgb="FFBC146C"/>
      <color rgb="FF7C35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H15" sqref="H15"/>
    </sheetView>
  </sheetViews>
  <sheetFormatPr baseColWidth="10" defaultColWidth="9.140625" defaultRowHeight="15.75" x14ac:dyDescent="0.25"/>
  <cols>
    <col min="1" max="1" width="4.5703125" style="58" customWidth="1"/>
    <col min="2" max="2" width="52.5703125" style="26" customWidth="1"/>
    <col min="3" max="3" width="18.85546875" style="26" customWidth="1"/>
    <col min="4" max="6" width="18.85546875" style="27" customWidth="1"/>
    <col min="7" max="7" width="5.7109375" style="26" customWidth="1"/>
    <col min="8" max="8" width="23.5703125" style="27" customWidth="1"/>
    <col min="9" max="9" width="19.42578125" style="27" customWidth="1"/>
    <col min="10" max="10" width="14.42578125" style="26" customWidth="1"/>
    <col min="11" max="11" width="27" style="26" customWidth="1"/>
    <col min="12" max="12" width="20.28515625" style="26" customWidth="1"/>
    <col min="13" max="13" width="15.28515625" style="26" bestFit="1" customWidth="1"/>
    <col min="14" max="14" width="18" style="26" customWidth="1"/>
    <col min="15" max="15" width="51.85546875" style="26" customWidth="1"/>
    <col min="16" max="16" width="32.85546875" style="26" bestFit="1" customWidth="1"/>
    <col min="17" max="16384" width="9.140625" style="26"/>
  </cols>
  <sheetData>
    <row r="1" spans="1:13" ht="26.25" x14ac:dyDescent="0.25">
      <c r="A1" s="25"/>
      <c r="B1" s="82" t="s">
        <v>21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3" ht="15.75" customHeight="1" x14ac:dyDescent="0.25">
      <c r="A2" s="25"/>
      <c r="B2" s="28"/>
    </row>
    <row r="3" spans="1:13" ht="21" x14ac:dyDescent="0.25">
      <c r="A3" s="13" t="s">
        <v>45</v>
      </c>
      <c r="B3" s="19" t="s">
        <v>31</v>
      </c>
      <c r="C3" s="29"/>
      <c r="D3" s="30"/>
      <c r="E3" s="30"/>
      <c r="F3" s="30"/>
      <c r="G3" s="21" t="s">
        <v>47</v>
      </c>
      <c r="H3" s="18" t="s">
        <v>24</v>
      </c>
      <c r="I3" s="29"/>
      <c r="J3" s="29"/>
      <c r="K3" s="29"/>
      <c r="L3" s="29"/>
      <c r="M3" s="29"/>
    </row>
    <row r="4" spans="1:13" x14ac:dyDescent="0.25">
      <c r="A4" s="25"/>
      <c r="H4" s="26"/>
      <c r="I4" s="26"/>
    </row>
    <row r="5" spans="1:13" x14ac:dyDescent="0.25">
      <c r="A5" s="31" t="s">
        <v>36</v>
      </c>
      <c r="B5" s="95" t="s">
        <v>52</v>
      </c>
      <c r="C5" s="95"/>
      <c r="D5" s="95"/>
      <c r="E5" s="96"/>
      <c r="F5" s="59"/>
      <c r="H5" s="26"/>
      <c r="I5" s="32" t="s">
        <v>25</v>
      </c>
    </row>
    <row r="6" spans="1:13" x14ac:dyDescent="0.25">
      <c r="A6" s="31" t="s">
        <v>37</v>
      </c>
      <c r="B6" s="95" t="s">
        <v>58</v>
      </c>
      <c r="C6" s="95"/>
      <c r="D6" s="95"/>
      <c r="E6" s="96"/>
      <c r="F6" s="59"/>
      <c r="H6" s="14" t="s">
        <v>2</v>
      </c>
      <c r="I6" s="15">
        <v>625000</v>
      </c>
      <c r="J6" s="26">
        <v>780249</v>
      </c>
    </row>
    <row r="7" spans="1:13" x14ac:dyDescent="0.25">
      <c r="A7" s="31" t="s">
        <v>38</v>
      </c>
      <c r="B7" s="95" t="s">
        <v>53</v>
      </c>
      <c r="C7" s="95"/>
      <c r="D7" s="95"/>
      <c r="E7" s="96"/>
      <c r="F7" s="59"/>
      <c r="H7" s="14" t="s">
        <v>15</v>
      </c>
      <c r="I7" s="15">
        <v>1875000</v>
      </c>
    </row>
    <row r="8" spans="1:13" x14ac:dyDescent="0.25">
      <c r="A8" s="31" t="s">
        <v>39</v>
      </c>
      <c r="B8" s="95" t="s">
        <v>30</v>
      </c>
      <c r="C8" s="95"/>
      <c r="D8" s="95"/>
      <c r="E8" s="96"/>
      <c r="F8" s="59"/>
      <c r="H8" s="26"/>
      <c r="I8" s="26"/>
    </row>
    <row r="9" spans="1:13" ht="17.25" customHeight="1" thickBot="1" x14ac:dyDescent="0.3">
      <c r="A9" s="31" t="s">
        <v>40</v>
      </c>
      <c r="B9" s="95" t="s">
        <v>26</v>
      </c>
      <c r="C9" s="95"/>
      <c r="D9" s="95"/>
      <c r="E9" s="96"/>
      <c r="F9" s="59"/>
      <c r="H9" s="26"/>
      <c r="I9" s="26"/>
    </row>
    <row r="10" spans="1:13" ht="18" customHeight="1" thickBot="1" x14ac:dyDescent="0.3">
      <c r="A10" s="31" t="s">
        <v>41</v>
      </c>
      <c r="B10" s="95" t="s">
        <v>27</v>
      </c>
      <c r="C10" s="95"/>
      <c r="D10" s="95"/>
      <c r="E10" s="96"/>
      <c r="F10" s="59"/>
      <c r="H10" s="33" t="s">
        <v>33</v>
      </c>
      <c r="I10" s="91" t="s">
        <v>34</v>
      </c>
      <c r="J10" s="92"/>
    </row>
    <row r="11" spans="1:13" ht="16.5" thickBot="1" x14ac:dyDescent="0.3">
      <c r="A11" s="31" t="s">
        <v>42</v>
      </c>
      <c r="B11" s="95" t="s">
        <v>28</v>
      </c>
      <c r="C11" s="95"/>
      <c r="D11" s="95"/>
      <c r="E11" s="96"/>
      <c r="F11" s="59"/>
      <c r="H11" s="26"/>
      <c r="I11" s="26"/>
    </row>
    <row r="12" spans="1:13" ht="17.25" thickTop="1" thickBot="1" x14ac:dyDescent="0.3">
      <c r="A12" s="31" t="s">
        <v>43</v>
      </c>
      <c r="B12" s="95" t="s">
        <v>54</v>
      </c>
      <c r="C12" s="95"/>
      <c r="D12" s="95"/>
      <c r="E12" s="96"/>
      <c r="F12" s="59"/>
      <c r="H12" s="22" t="s">
        <v>49</v>
      </c>
      <c r="I12" s="23" t="s">
        <v>57</v>
      </c>
      <c r="J12" s="23"/>
      <c r="K12" s="24"/>
    </row>
    <row r="13" spans="1:13" ht="16.5" thickTop="1" x14ac:dyDescent="0.25">
      <c r="A13" s="31"/>
    </row>
    <row r="14" spans="1:13" x14ac:dyDescent="0.25">
      <c r="A14" s="31"/>
      <c r="B14" s="25"/>
      <c r="H14" s="34" t="s">
        <v>59</v>
      </c>
    </row>
    <row r="15" spans="1:13" ht="21" x14ac:dyDescent="0.25">
      <c r="A15" s="13" t="s">
        <v>46</v>
      </c>
      <c r="B15" s="20" t="s">
        <v>35</v>
      </c>
      <c r="C15" s="30"/>
      <c r="D15" s="30"/>
      <c r="E15" s="30"/>
      <c r="F15" s="30"/>
      <c r="H15" s="35" t="s">
        <v>48</v>
      </c>
    </row>
    <row r="16" spans="1:13" ht="24" customHeight="1" thickBot="1" x14ac:dyDescent="0.3">
      <c r="A16" s="31"/>
      <c r="B16" s="27"/>
      <c r="C16" s="27"/>
    </row>
    <row r="17" spans="1:10" ht="17.25" thickTop="1" thickBot="1" x14ac:dyDescent="0.3">
      <c r="A17" s="31" t="s">
        <v>36</v>
      </c>
      <c r="B17" s="36" t="s">
        <v>6</v>
      </c>
      <c r="C17" s="37" t="s">
        <v>50</v>
      </c>
      <c r="D17" s="38"/>
      <c r="E17" s="38"/>
      <c r="F17" s="38"/>
      <c r="J17" s="25"/>
    </row>
    <row r="18" spans="1:10" ht="16.5" thickTop="1" x14ac:dyDescent="0.25">
      <c r="A18" s="31"/>
      <c r="B18" s="27"/>
      <c r="C18" s="27"/>
      <c r="H18" s="39"/>
      <c r="J18" s="25"/>
    </row>
    <row r="19" spans="1:10" ht="20.25" customHeight="1" x14ac:dyDescent="0.25">
      <c r="A19" s="31"/>
      <c r="B19" s="40" t="s">
        <v>60</v>
      </c>
      <c r="C19" s="41"/>
      <c r="D19" s="41"/>
      <c r="E19" s="41"/>
      <c r="F19" s="41"/>
    </row>
    <row r="20" spans="1:10" ht="20.25" customHeight="1" thickBot="1" x14ac:dyDescent="0.3">
      <c r="A20" s="31"/>
      <c r="B20" s="27"/>
      <c r="C20" s="27"/>
    </row>
    <row r="21" spans="1:10" ht="20.25" customHeight="1" thickTop="1" thickBot="1" x14ac:dyDescent="0.3">
      <c r="A21" s="31"/>
      <c r="B21" s="27"/>
      <c r="C21" s="42" t="s">
        <v>19</v>
      </c>
      <c r="D21" s="62" t="s">
        <v>20</v>
      </c>
      <c r="J21" s="25"/>
    </row>
    <row r="22" spans="1:10" ht="20.25" customHeight="1" thickTop="1" thickBot="1" x14ac:dyDescent="0.3">
      <c r="A22" s="31" t="s">
        <v>37</v>
      </c>
      <c r="B22" s="43" t="s">
        <v>1</v>
      </c>
      <c r="C22" s="60">
        <v>44910</v>
      </c>
      <c r="D22" s="61">
        <v>44918</v>
      </c>
      <c r="J22" s="25"/>
    </row>
    <row r="23" spans="1:10" ht="20.25" customHeight="1" thickTop="1" x14ac:dyDescent="0.25">
      <c r="A23" s="31"/>
      <c r="B23" s="27"/>
      <c r="C23" s="27"/>
      <c r="J23" s="25"/>
    </row>
    <row r="24" spans="1:10" x14ac:dyDescent="0.25">
      <c r="A24" s="31"/>
      <c r="B24" s="40" t="s">
        <v>61</v>
      </c>
      <c r="C24" s="41"/>
      <c r="D24" s="41"/>
      <c r="E24" s="41"/>
      <c r="F24" s="41"/>
    </row>
    <row r="25" spans="1:10" ht="16.5" thickBot="1" x14ac:dyDescent="0.3">
      <c r="A25" s="31"/>
      <c r="D25" s="26"/>
      <c r="E25" s="26"/>
      <c r="F25" s="26"/>
    </row>
    <row r="26" spans="1:10" ht="23.25" customHeight="1" thickTop="1" thickBot="1" x14ac:dyDescent="0.3">
      <c r="A26" s="31" t="s">
        <v>38</v>
      </c>
      <c r="B26" s="44" t="s">
        <v>64</v>
      </c>
      <c r="C26" s="17" t="s">
        <v>63</v>
      </c>
      <c r="D26" s="38"/>
      <c r="E26" s="38"/>
      <c r="F26" s="38"/>
    </row>
    <row r="27" spans="1:10" ht="15" customHeight="1" thickTop="1" x14ac:dyDescent="0.25">
      <c r="A27" s="31"/>
      <c r="B27" s="27"/>
      <c r="C27" s="27"/>
    </row>
    <row r="28" spans="1:10" ht="20.25" customHeight="1" x14ac:dyDescent="0.25">
      <c r="A28" s="31"/>
      <c r="B28" s="40" t="s">
        <v>62</v>
      </c>
      <c r="C28" s="45"/>
      <c r="D28" s="45"/>
      <c r="E28" s="41"/>
      <c r="F28" s="46"/>
    </row>
    <row r="29" spans="1:10" ht="20.25" customHeight="1" thickBot="1" x14ac:dyDescent="0.3">
      <c r="A29" s="31"/>
      <c r="B29" s="27"/>
      <c r="C29" s="27"/>
    </row>
    <row r="30" spans="1:10" ht="20.25" customHeight="1" thickTop="1" thickBot="1" x14ac:dyDescent="0.3">
      <c r="A30" s="31" t="s">
        <v>39</v>
      </c>
      <c r="B30" s="27"/>
      <c r="C30" s="93" t="s">
        <v>5</v>
      </c>
      <c r="D30" s="94"/>
      <c r="E30" s="93" t="s">
        <v>2</v>
      </c>
      <c r="F30" s="94"/>
    </row>
    <row r="31" spans="1:10" ht="31.5" customHeight="1" thickTop="1" thickBot="1" x14ac:dyDescent="0.3">
      <c r="A31" s="31"/>
      <c r="B31" s="27"/>
      <c r="C31" s="47" t="s">
        <v>3</v>
      </c>
      <c r="D31" s="47" t="s">
        <v>4</v>
      </c>
      <c r="E31" s="47" t="s">
        <v>3</v>
      </c>
      <c r="F31" s="47" t="s">
        <v>4</v>
      </c>
    </row>
    <row r="32" spans="1:10" ht="17.25" thickTop="1" thickBot="1" x14ac:dyDescent="0.3">
      <c r="A32" s="31"/>
      <c r="B32" s="48" t="s">
        <v>55</v>
      </c>
      <c r="C32" s="16">
        <v>13707</v>
      </c>
      <c r="D32" s="16">
        <v>41666</v>
      </c>
      <c r="E32" s="16">
        <v>20</v>
      </c>
      <c r="F32" s="16">
        <v>41666</v>
      </c>
    </row>
    <row r="33" spans="1:12" ht="17.25" thickTop="1" thickBot="1" x14ac:dyDescent="0.3">
      <c r="A33" s="31"/>
      <c r="B33" s="48" t="s">
        <v>18</v>
      </c>
      <c r="C33" s="16">
        <v>13707</v>
      </c>
      <c r="D33" s="16">
        <v>416666</v>
      </c>
      <c r="E33" s="16">
        <v>20</v>
      </c>
      <c r="F33" s="16">
        <v>416666</v>
      </c>
    </row>
    <row r="34" spans="1:12" ht="16.5" thickTop="1" x14ac:dyDescent="0.25">
      <c r="A34" s="31"/>
      <c r="B34" s="27"/>
      <c r="C34" s="27"/>
    </row>
    <row r="35" spans="1:12" x14ac:dyDescent="0.25">
      <c r="A35" s="31"/>
      <c r="B35" s="40" t="s">
        <v>182</v>
      </c>
      <c r="C35" s="49"/>
      <c r="D35" s="49"/>
      <c r="E35" s="41"/>
      <c r="F35" s="41"/>
    </row>
    <row r="36" spans="1:12" ht="16.5" thickBot="1" x14ac:dyDescent="0.3">
      <c r="A36" s="31"/>
      <c r="B36" s="27"/>
      <c r="C36" s="27"/>
    </row>
    <row r="37" spans="1:12" ht="16.5" customHeight="1" thickTop="1" thickBot="1" x14ac:dyDescent="0.3">
      <c r="A37" s="31" t="s">
        <v>40</v>
      </c>
      <c r="B37" s="44" t="s">
        <v>9</v>
      </c>
      <c r="C37" s="37" t="s">
        <v>10</v>
      </c>
      <c r="D37" s="38"/>
      <c r="E37" s="38"/>
      <c r="F37" s="38"/>
      <c r="H37" s="83" t="s">
        <v>65</v>
      </c>
      <c r="I37" s="84"/>
      <c r="J37" s="84"/>
      <c r="K37" s="84"/>
      <c r="L37" s="85"/>
    </row>
    <row r="38" spans="1:12" ht="16.5" customHeight="1" thickTop="1" x14ac:dyDescent="0.25">
      <c r="A38" s="31"/>
      <c r="B38" s="38"/>
      <c r="C38" s="50"/>
      <c r="D38" s="38"/>
      <c r="E38" s="38"/>
      <c r="F38" s="38"/>
      <c r="H38" s="86"/>
      <c r="I38" s="78"/>
      <c r="J38" s="78"/>
      <c r="K38" s="78"/>
      <c r="L38" s="87"/>
    </row>
    <row r="39" spans="1:12" ht="16.5" customHeight="1" x14ac:dyDescent="0.25">
      <c r="A39" s="31"/>
      <c r="B39" s="40" t="s">
        <v>67</v>
      </c>
      <c r="C39" s="51"/>
      <c r="D39" s="41"/>
      <c r="E39" s="41"/>
      <c r="F39" s="41"/>
      <c r="H39" s="86"/>
      <c r="I39" s="78"/>
      <c r="J39" s="78"/>
      <c r="K39" s="78"/>
      <c r="L39" s="87"/>
    </row>
    <row r="40" spans="1:12" ht="16.5" customHeight="1" thickBot="1" x14ac:dyDescent="0.3">
      <c r="A40" s="31"/>
      <c r="B40" s="38"/>
      <c r="C40" s="50"/>
      <c r="D40" s="38"/>
      <c r="E40" s="38"/>
      <c r="F40" s="38"/>
      <c r="H40" s="86"/>
      <c r="I40" s="78"/>
      <c r="J40" s="78"/>
      <c r="K40" s="78"/>
      <c r="L40" s="87"/>
    </row>
    <row r="41" spans="1:12" ht="17.25" thickTop="1" thickBot="1" x14ac:dyDescent="0.3">
      <c r="A41" s="31" t="s">
        <v>41</v>
      </c>
      <c r="B41" s="44" t="s">
        <v>8</v>
      </c>
      <c r="C41" s="37" t="s">
        <v>10</v>
      </c>
      <c r="D41" s="38"/>
      <c r="E41" s="38"/>
      <c r="F41" s="38"/>
      <c r="H41" s="86"/>
      <c r="I41" s="78"/>
      <c r="J41" s="78"/>
      <c r="K41" s="78"/>
      <c r="L41" s="87"/>
    </row>
    <row r="42" spans="1:12" ht="16.5" thickTop="1" x14ac:dyDescent="0.25">
      <c r="A42" s="31"/>
      <c r="B42" s="52"/>
      <c r="C42" s="53"/>
      <c r="D42" s="52"/>
      <c r="E42" s="52"/>
      <c r="F42" s="52"/>
      <c r="H42" s="86"/>
      <c r="I42" s="78"/>
      <c r="J42" s="78"/>
      <c r="K42" s="78"/>
      <c r="L42" s="87"/>
    </row>
    <row r="43" spans="1:12" ht="16.5" customHeight="1" x14ac:dyDescent="0.25">
      <c r="A43" s="31"/>
      <c r="B43" s="40" t="s">
        <v>66</v>
      </c>
      <c r="C43" s="54"/>
      <c r="D43" s="55"/>
      <c r="E43" s="55"/>
      <c r="F43" s="55"/>
      <c r="H43" s="86"/>
      <c r="I43" s="78"/>
      <c r="J43" s="78"/>
      <c r="K43" s="78"/>
      <c r="L43" s="87"/>
    </row>
    <row r="44" spans="1:12" ht="16.5" thickBot="1" x14ac:dyDescent="0.3">
      <c r="A44" s="31"/>
      <c r="B44" s="52"/>
      <c r="C44" s="56"/>
      <c r="H44" s="86"/>
      <c r="I44" s="78"/>
      <c r="J44" s="78"/>
      <c r="K44" s="78"/>
      <c r="L44" s="87"/>
    </row>
    <row r="45" spans="1:12" ht="36" customHeight="1" thickTop="1" thickBot="1" x14ac:dyDescent="0.3">
      <c r="A45" s="31" t="s">
        <v>42</v>
      </c>
      <c r="B45" s="44" t="s">
        <v>7</v>
      </c>
      <c r="C45" s="79" t="s">
        <v>69</v>
      </c>
      <c r="D45" s="80"/>
      <c r="E45" s="80"/>
      <c r="F45" s="81"/>
      <c r="H45" s="86"/>
      <c r="I45" s="78"/>
      <c r="J45" s="78"/>
      <c r="K45" s="78"/>
      <c r="L45" s="87"/>
    </row>
    <row r="46" spans="1:12" ht="16.5" thickTop="1" x14ac:dyDescent="0.25">
      <c r="A46" s="31"/>
      <c r="B46" s="31"/>
      <c r="C46" s="31"/>
      <c r="D46" s="31"/>
      <c r="E46" s="31"/>
      <c r="F46" s="31"/>
      <c r="H46" s="86"/>
      <c r="I46" s="78"/>
      <c r="J46" s="78"/>
      <c r="K46" s="78"/>
      <c r="L46" s="87"/>
    </row>
    <row r="47" spans="1:12" ht="16.5" customHeight="1" x14ac:dyDescent="0.25">
      <c r="A47" s="31"/>
      <c r="B47" s="78" t="s">
        <v>68</v>
      </c>
      <c r="C47" s="78"/>
      <c r="D47" s="78"/>
      <c r="E47" s="78"/>
      <c r="F47" s="78"/>
      <c r="H47" s="86"/>
      <c r="I47" s="78"/>
      <c r="J47" s="78"/>
      <c r="K47" s="78"/>
      <c r="L47" s="87"/>
    </row>
    <row r="48" spans="1:12" ht="16.5" thickBot="1" x14ac:dyDescent="0.3">
      <c r="A48" s="31"/>
      <c r="B48" s="31"/>
      <c r="C48" s="31"/>
      <c r="D48" s="31"/>
      <c r="E48" s="31"/>
      <c r="F48" s="31"/>
      <c r="H48" s="86"/>
      <c r="I48" s="78"/>
      <c r="J48" s="78"/>
      <c r="K48" s="78"/>
      <c r="L48" s="87"/>
    </row>
    <row r="49" spans="1:12" ht="36" customHeight="1" thickTop="1" thickBot="1" x14ac:dyDescent="0.3">
      <c r="A49" s="31" t="s">
        <v>43</v>
      </c>
      <c r="B49" s="44" t="s">
        <v>32</v>
      </c>
      <c r="C49" s="79" t="s">
        <v>69</v>
      </c>
      <c r="D49" s="80"/>
      <c r="E49" s="80"/>
      <c r="F49" s="81"/>
      <c r="H49" s="86"/>
      <c r="I49" s="78"/>
      <c r="J49" s="78"/>
      <c r="K49" s="78"/>
      <c r="L49" s="87"/>
    </row>
    <row r="50" spans="1:12" ht="16.5" thickTop="1" x14ac:dyDescent="0.25">
      <c r="A50" s="31"/>
      <c r="B50" s="52"/>
      <c r="C50" s="53"/>
      <c r="D50" s="52"/>
      <c r="E50" s="52"/>
      <c r="F50" s="52"/>
      <c r="H50" s="86"/>
      <c r="I50" s="78"/>
      <c r="J50" s="78"/>
      <c r="K50" s="78"/>
      <c r="L50" s="87"/>
    </row>
    <row r="51" spans="1:12" ht="16.5" customHeight="1" x14ac:dyDescent="0.25">
      <c r="A51" s="31"/>
      <c r="B51" s="78" t="s">
        <v>68</v>
      </c>
      <c r="C51" s="78"/>
      <c r="D51" s="78"/>
      <c r="E51" s="78"/>
      <c r="F51" s="78"/>
      <c r="H51" s="86"/>
      <c r="I51" s="78"/>
      <c r="J51" s="78"/>
      <c r="K51" s="78"/>
      <c r="L51" s="87"/>
    </row>
    <row r="52" spans="1:12" ht="16.5" thickBot="1" x14ac:dyDescent="0.3">
      <c r="A52" s="31"/>
      <c r="B52" s="52"/>
      <c r="C52" s="53"/>
      <c r="D52" s="52"/>
      <c r="E52" s="52"/>
      <c r="F52" s="52"/>
      <c r="H52" s="86"/>
      <c r="I52" s="78"/>
      <c r="J52" s="78"/>
      <c r="K52" s="78"/>
      <c r="L52" s="87"/>
    </row>
    <row r="53" spans="1:12" ht="17.25" thickTop="1" thickBot="1" x14ac:dyDescent="0.3">
      <c r="A53" s="31" t="s">
        <v>44</v>
      </c>
      <c r="B53" s="44" t="s">
        <v>29</v>
      </c>
      <c r="C53" s="37" t="s">
        <v>56</v>
      </c>
      <c r="D53" s="38"/>
      <c r="E53" s="38"/>
      <c r="F53" s="38"/>
      <c r="H53" s="86"/>
      <c r="I53" s="78"/>
      <c r="J53" s="78"/>
      <c r="K53" s="78"/>
      <c r="L53" s="87"/>
    </row>
    <row r="54" spans="1:12" ht="16.5" thickTop="1" x14ac:dyDescent="0.25">
      <c r="A54" s="31"/>
      <c r="B54" s="27"/>
      <c r="C54" s="27"/>
      <c r="H54" s="86"/>
      <c r="I54" s="78"/>
      <c r="J54" s="78"/>
      <c r="K54" s="78"/>
      <c r="L54" s="87"/>
    </row>
    <row r="55" spans="1:12" ht="16.5" thickBot="1" x14ac:dyDescent="0.3">
      <c r="A55" s="31"/>
      <c r="B55" s="40" t="s">
        <v>70</v>
      </c>
      <c r="C55" s="41"/>
      <c r="D55" s="41"/>
      <c r="E55" s="41"/>
      <c r="F55" s="41"/>
      <c r="H55" s="88"/>
      <c r="I55" s="89"/>
      <c r="J55" s="89"/>
      <c r="K55" s="89"/>
      <c r="L55" s="90"/>
    </row>
    <row r="56" spans="1:12" ht="17.25" thickTop="1" thickBot="1" x14ac:dyDescent="0.3">
      <c r="A56" s="31"/>
      <c r="B56" s="27"/>
      <c r="C56" s="27"/>
    </row>
    <row r="57" spans="1:12" ht="17.25" thickTop="1" thickBot="1" x14ac:dyDescent="0.3">
      <c r="A57" s="31" t="s">
        <v>51</v>
      </c>
      <c r="B57" s="57" t="s">
        <v>23</v>
      </c>
      <c r="C57" s="76" t="s">
        <v>71</v>
      </c>
      <c r="D57" s="77"/>
      <c r="E57" s="38"/>
      <c r="F57" s="38"/>
    </row>
    <row r="58" spans="1:12" ht="16.5" thickTop="1" x14ac:dyDescent="0.25">
      <c r="B58" s="35" t="s">
        <v>22</v>
      </c>
      <c r="C58" s="27"/>
    </row>
    <row r="59" spans="1:12" x14ac:dyDescent="0.25">
      <c r="B59" s="27"/>
      <c r="C59" s="27"/>
    </row>
    <row r="60" spans="1:12" x14ac:dyDescent="0.25">
      <c r="B60" s="40" t="s">
        <v>72</v>
      </c>
      <c r="C60" s="41"/>
      <c r="D60" s="41"/>
      <c r="E60" s="41"/>
      <c r="F60" s="41"/>
    </row>
  </sheetData>
  <mergeCells count="10">
    <mergeCell ref="C57:D57"/>
    <mergeCell ref="B47:F47"/>
    <mergeCell ref="B51:F51"/>
    <mergeCell ref="C45:F45"/>
    <mergeCell ref="B1:L1"/>
    <mergeCell ref="H37:L55"/>
    <mergeCell ref="C49:F49"/>
    <mergeCell ref="I10:J10"/>
    <mergeCell ref="E30:F30"/>
    <mergeCell ref="C30:D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zoomScale="115" zoomScaleNormal="115" workbookViewId="0">
      <selection activeCell="D31" sqref="D31"/>
    </sheetView>
  </sheetViews>
  <sheetFormatPr baseColWidth="10" defaultRowHeight="15" x14ac:dyDescent="0.25"/>
  <cols>
    <col min="1" max="1" width="11.42578125" style="63"/>
    <col min="2" max="2" width="61" style="71" bestFit="1" customWidth="1"/>
    <col min="3" max="3" width="11.42578125" style="63"/>
    <col min="4" max="6" width="25.5703125" style="64" customWidth="1"/>
    <col min="7" max="7" width="16.7109375" style="63" customWidth="1"/>
    <col min="8" max="16384" width="11.42578125" style="63"/>
  </cols>
  <sheetData>
    <row r="2" spans="2:6" x14ac:dyDescent="0.25">
      <c r="B2" s="72" t="s">
        <v>73</v>
      </c>
      <c r="C2" s="72" t="s">
        <v>74</v>
      </c>
      <c r="D2" s="73" t="s">
        <v>75</v>
      </c>
      <c r="E2" s="74" t="s">
        <v>75</v>
      </c>
      <c r="F2" s="74"/>
    </row>
    <row r="3" spans="2:6" x14ac:dyDescent="0.25">
      <c r="B3" s="69" t="s">
        <v>130</v>
      </c>
      <c r="C3" s="65" t="s">
        <v>76</v>
      </c>
      <c r="D3" s="66" t="s">
        <v>77</v>
      </c>
      <c r="E3" s="66"/>
      <c r="F3" s="66" t="s">
        <v>131</v>
      </c>
    </row>
    <row r="4" spans="2:6" x14ac:dyDescent="0.25">
      <c r="B4" s="69" t="s">
        <v>78</v>
      </c>
      <c r="C4" s="65" t="s">
        <v>76</v>
      </c>
      <c r="D4" s="66" t="s">
        <v>79</v>
      </c>
      <c r="E4" s="66"/>
      <c r="F4" s="66" t="s">
        <v>132</v>
      </c>
    </row>
    <row r="5" spans="2:6" x14ac:dyDescent="0.25">
      <c r="B5" s="69" t="s">
        <v>80</v>
      </c>
      <c r="C5" s="65" t="s">
        <v>76</v>
      </c>
      <c r="D5" s="66" t="s">
        <v>81</v>
      </c>
      <c r="E5" s="66"/>
      <c r="F5" s="66" t="s">
        <v>133</v>
      </c>
    </row>
    <row r="6" spans="2:6" x14ac:dyDescent="0.25">
      <c r="B6" s="69" t="s">
        <v>82</v>
      </c>
      <c r="C6" s="65" t="s">
        <v>76</v>
      </c>
      <c r="D6" s="66" t="s">
        <v>83</v>
      </c>
      <c r="E6" s="66"/>
      <c r="F6" s="66" t="s">
        <v>83</v>
      </c>
    </row>
    <row r="7" spans="2:6" x14ac:dyDescent="0.25">
      <c r="B7" s="69" t="s">
        <v>84</v>
      </c>
      <c r="C7" s="65" t="s">
        <v>76</v>
      </c>
      <c r="D7" s="66" t="s">
        <v>85</v>
      </c>
      <c r="E7" s="66"/>
      <c r="F7" s="66" t="s">
        <v>134</v>
      </c>
    </row>
    <row r="8" spans="2:6" x14ac:dyDescent="0.25">
      <c r="B8" s="69" t="s">
        <v>86</v>
      </c>
      <c r="C8" s="65" t="s">
        <v>87</v>
      </c>
      <c r="D8" s="67" t="s">
        <v>88</v>
      </c>
      <c r="E8" s="67" t="s">
        <v>150</v>
      </c>
      <c r="F8" s="67" t="s">
        <v>88</v>
      </c>
    </row>
    <row r="9" spans="2:6" x14ac:dyDescent="0.25">
      <c r="B9" s="69" t="s">
        <v>89</v>
      </c>
      <c r="C9" s="65" t="s">
        <v>76</v>
      </c>
      <c r="D9" s="67" t="s">
        <v>90</v>
      </c>
      <c r="E9" s="67"/>
      <c r="F9" s="67" t="s">
        <v>135</v>
      </c>
    </row>
    <row r="10" spans="2:6" x14ac:dyDescent="0.25">
      <c r="B10" s="69" t="s">
        <v>91</v>
      </c>
      <c r="C10" s="65" t="s">
        <v>87</v>
      </c>
      <c r="D10" s="66" t="s">
        <v>92</v>
      </c>
      <c r="E10" s="66"/>
      <c r="F10" s="66" t="s">
        <v>92</v>
      </c>
    </row>
    <row r="11" spans="2:6" x14ac:dyDescent="0.25">
      <c r="B11" s="69" t="s">
        <v>93</v>
      </c>
      <c r="C11" s="65" t="s">
        <v>76</v>
      </c>
      <c r="D11" s="67" t="s">
        <v>94</v>
      </c>
      <c r="E11" s="67" t="s">
        <v>151</v>
      </c>
      <c r="F11" s="67" t="s">
        <v>136</v>
      </c>
    </row>
    <row r="12" spans="2:6" x14ac:dyDescent="0.25">
      <c r="B12" s="69" t="s">
        <v>95</v>
      </c>
      <c r="C12" s="65" t="s">
        <v>96</v>
      </c>
      <c r="D12" s="67" t="s">
        <v>127</v>
      </c>
      <c r="E12" s="67"/>
      <c r="F12" s="67" t="s">
        <v>127</v>
      </c>
    </row>
    <row r="13" spans="2:6" x14ac:dyDescent="0.25">
      <c r="B13" s="69" t="s">
        <v>97</v>
      </c>
      <c r="C13" s="65" t="s">
        <v>76</v>
      </c>
      <c r="D13" s="67" t="s">
        <v>98</v>
      </c>
      <c r="E13" s="67"/>
      <c r="F13" s="67" t="s">
        <v>98</v>
      </c>
    </row>
    <row r="14" spans="2:6" x14ac:dyDescent="0.25">
      <c r="B14" s="69" t="s">
        <v>99</v>
      </c>
      <c r="C14" s="65" t="s">
        <v>76</v>
      </c>
      <c r="D14" s="67" t="s">
        <v>100</v>
      </c>
      <c r="E14" s="67"/>
      <c r="F14" s="67" t="s">
        <v>100</v>
      </c>
    </row>
    <row r="15" spans="2:6" x14ac:dyDescent="0.25">
      <c r="B15" s="69" t="s">
        <v>101</v>
      </c>
      <c r="C15" s="68" t="s">
        <v>76</v>
      </c>
      <c r="D15" s="67" t="s">
        <v>102</v>
      </c>
      <c r="E15" s="67" t="s">
        <v>137</v>
      </c>
      <c r="F15" s="67" t="s">
        <v>137</v>
      </c>
    </row>
    <row r="16" spans="2:6" x14ac:dyDescent="0.25">
      <c r="B16" s="69" t="s">
        <v>103</v>
      </c>
      <c r="C16" s="65" t="s">
        <v>76</v>
      </c>
      <c r="D16" s="67" t="s">
        <v>104</v>
      </c>
      <c r="E16" s="67" t="s">
        <v>152</v>
      </c>
      <c r="F16" s="67" t="s">
        <v>138</v>
      </c>
    </row>
    <row r="17" spans="2:6" x14ac:dyDescent="0.25">
      <c r="B17" s="69" t="s">
        <v>105</v>
      </c>
      <c r="C17" s="65" t="s">
        <v>76</v>
      </c>
      <c r="D17" s="67" t="s">
        <v>106</v>
      </c>
      <c r="E17" s="67"/>
      <c r="F17" s="67" t="s">
        <v>106</v>
      </c>
    </row>
    <row r="18" spans="2:6" x14ac:dyDescent="0.25">
      <c r="B18" s="69" t="s">
        <v>107</v>
      </c>
      <c r="C18" s="65" t="s">
        <v>76</v>
      </c>
      <c r="D18" s="66" t="s">
        <v>108</v>
      </c>
      <c r="E18" s="66" t="s">
        <v>153</v>
      </c>
      <c r="F18" s="66" t="s">
        <v>139</v>
      </c>
    </row>
    <row r="19" spans="2:6" x14ac:dyDescent="0.25">
      <c r="B19" s="69" t="s">
        <v>109</v>
      </c>
      <c r="C19" s="65" t="s">
        <v>76</v>
      </c>
      <c r="D19" s="67" t="s">
        <v>110</v>
      </c>
      <c r="E19" s="67" t="s">
        <v>154</v>
      </c>
      <c r="F19" s="67" t="s">
        <v>140</v>
      </c>
    </row>
    <row r="20" spans="2:6" x14ac:dyDescent="0.25">
      <c r="B20" s="69" t="s">
        <v>111</v>
      </c>
      <c r="C20" s="65" t="s">
        <v>76</v>
      </c>
      <c r="D20" s="67" t="s">
        <v>112</v>
      </c>
      <c r="E20" s="67" t="s">
        <v>155</v>
      </c>
      <c r="F20" s="67" t="s">
        <v>141</v>
      </c>
    </row>
    <row r="21" spans="2:6" x14ac:dyDescent="0.25">
      <c r="B21" s="69" t="s">
        <v>113</v>
      </c>
      <c r="C21" s="65" t="s">
        <v>76</v>
      </c>
      <c r="D21" s="67" t="s">
        <v>114</v>
      </c>
      <c r="E21" s="67"/>
      <c r="F21" s="67" t="s">
        <v>142</v>
      </c>
    </row>
    <row r="22" spans="2:6" x14ac:dyDescent="0.25">
      <c r="B22" s="69" t="s">
        <v>128</v>
      </c>
      <c r="C22" s="65" t="s">
        <v>76</v>
      </c>
      <c r="D22" s="67" t="s">
        <v>115</v>
      </c>
      <c r="E22" s="67" t="s">
        <v>156</v>
      </c>
      <c r="F22" s="67" t="s">
        <v>143</v>
      </c>
    </row>
    <row r="23" spans="2:6" x14ac:dyDescent="0.25">
      <c r="B23" s="69" t="s">
        <v>116</v>
      </c>
      <c r="C23" s="65" t="s">
        <v>76</v>
      </c>
      <c r="D23" s="67" t="s">
        <v>117</v>
      </c>
      <c r="E23" s="67" t="s">
        <v>157</v>
      </c>
      <c r="F23" s="67" t="s">
        <v>144</v>
      </c>
    </row>
    <row r="24" spans="2:6" x14ac:dyDescent="0.25">
      <c r="B24" s="69" t="s">
        <v>129</v>
      </c>
      <c r="C24" s="65" t="s">
        <v>76</v>
      </c>
      <c r="D24" s="67" t="s">
        <v>118</v>
      </c>
      <c r="E24" s="67" t="s">
        <v>145</v>
      </c>
      <c r="F24" s="67" t="s">
        <v>145</v>
      </c>
    </row>
    <row r="25" spans="2:6" x14ac:dyDescent="0.25">
      <c r="B25" s="69" t="s">
        <v>119</v>
      </c>
      <c r="C25" s="65" t="s">
        <v>76</v>
      </c>
      <c r="D25" s="67" t="s">
        <v>120</v>
      </c>
      <c r="E25" s="67"/>
      <c r="F25" s="67" t="s">
        <v>146</v>
      </c>
    </row>
    <row r="26" spans="2:6" x14ac:dyDescent="0.25">
      <c r="B26" s="70" t="s">
        <v>121</v>
      </c>
      <c r="C26" s="65" t="s">
        <v>76</v>
      </c>
      <c r="D26" s="67" t="s">
        <v>122</v>
      </c>
      <c r="E26" s="67" t="s">
        <v>158</v>
      </c>
      <c r="F26" s="67" t="s">
        <v>147</v>
      </c>
    </row>
    <row r="27" spans="2:6" x14ac:dyDescent="0.25">
      <c r="B27" s="70" t="s">
        <v>123</v>
      </c>
      <c r="C27" s="65" t="s">
        <v>76</v>
      </c>
      <c r="D27" s="67" t="s">
        <v>124</v>
      </c>
      <c r="E27" s="67" t="s">
        <v>159</v>
      </c>
      <c r="F27" s="67" t="s">
        <v>148</v>
      </c>
    </row>
    <row r="28" spans="2:6" x14ac:dyDescent="0.25">
      <c r="B28" s="70" t="s">
        <v>125</v>
      </c>
      <c r="C28" s="65" t="s">
        <v>76</v>
      </c>
      <c r="D28" s="67" t="s">
        <v>126</v>
      </c>
      <c r="E28" s="67" t="s">
        <v>149</v>
      </c>
      <c r="F28" s="67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6"/>
  <sheetViews>
    <sheetView workbookViewId="0">
      <selection activeCell="M25" sqref="M25"/>
    </sheetView>
  </sheetViews>
  <sheetFormatPr baseColWidth="10" defaultRowHeight="15" x14ac:dyDescent="0.25"/>
  <sheetData>
    <row r="5" spans="5:6" x14ac:dyDescent="0.25">
      <c r="E5" s="75">
        <v>1</v>
      </c>
      <c r="F5" t="s">
        <v>160</v>
      </c>
    </row>
    <row r="6" spans="5:6" x14ac:dyDescent="0.25">
      <c r="E6" s="75">
        <v>2</v>
      </c>
      <c r="F6" t="s">
        <v>161</v>
      </c>
    </row>
    <row r="7" spans="5:6" x14ac:dyDescent="0.25">
      <c r="E7" s="75">
        <v>7</v>
      </c>
      <c r="F7" t="s">
        <v>162</v>
      </c>
    </row>
    <row r="8" spans="5:6" x14ac:dyDescent="0.25">
      <c r="E8" s="75">
        <v>9</v>
      </c>
      <c r="F8" t="s">
        <v>163</v>
      </c>
    </row>
    <row r="9" spans="5:6" x14ac:dyDescent="0.25">
      <c r="E9" s="75">
        <v>13</v>
      </c>
      <c r="F9" t="s">
        <v>164</v>
      </c>
    </row>
    <row r="10" spans="5:6" x14ac:dyDescent="0.25">
      <c r="E10" s="75">
        <v>14</v>
      </c>
      <c r="F10" t="s">
        <v>165</v>
      </c>
    </row>
    <row r="11" spans="5:6" x14ac:dyDescent="0.25">
      <c r="E11" s="75">
        <v>15</v>
      </c>
      <c r="F11" t="s">
        <v>166</v>
      </c>
    </row>
    <row r="12" spans="5:6" x14ac:dyDescent="0.25">
      <c r="E12" s="75">
        <v>18</v>
      </c>
      <c r="F12" t="s">
        <v>167</v>
      </c>
    </row>
    <row r="13" spans="5:6" x14ac:dyDescent="0.25">
      <c r="E13" s="75">
        <v>22</v>
      </c>
      <c r="F13" t="s">
        <v>168</v>
      </c>
    </row>
    <row r="14" spans="5:6" x14ac:dyDescent="0.25">
      <c r="E14" s="75">
        <v>24</v>
      </c>
      <c r="F14" t="s">
        <v>169</v>
      </c>
    </row>
    <row r="15" spans="5:6" x14ac:dyDescent="0.25">
      <c r="E15" s="75">
        <v>27</v>
      </c>
      <c r="F15" t="s">
        <v>170</v>
      </c>
    </row>
    <row r="16" spans="5:6" x14ac:dyDescent="0.25">
      <c r="E16" s="75">
        <v>28</v>
      </c>
      <c r="F16" t="s">
        <v>171</v>
      </c>
    </row>
    <row r="17" spans="5:6" x14ac:dyDescent="0.25">
      <c r="E17" s="75">
        <v>31</v>
      </c>
      <c r="F17" t="s">
        <v>172</v>
      </c>
    </row>
    <row r="18" spans="5:6" x14ac:dyDescent="0.25">
      <c r="E18" s="75">
        <v>35</v>
      </c>
      <c r="F18" t="s">
        <v>173</v>
      </c>
    </row>
    <row r="19" spans="5:6" x14ac:dyDescent="0.25">
      <c r="E19" s="75">
        <v>36</v>
      </c>
      <c r="F19" t="s">
        <v>174</v>
      </c>
    </row>
    <row r="20" spans="5:6" x14ac:dyDescent="0.25">
      <c r="E20" s="75">
        <v>37</v>
      </c>
      <c r="F20" t="s">
        <v>175</v>
      </c>
    </row>
    <row r="21" spans="5:6" x14ac:dyDescent="0.25">
      <c r="E21" s="75">
        <v>38</v>
      </c>
      <c r="F21" t="s">
        <v>176</v>
      </c>
    </row>
    <row r="22" spans="5:6" x14ac:dyDescent="0.25">
      <c r="E22" s="75">
        <v>39</v>
      </c>
      <c r="F22" t="s">
        <v>177</v>
      </c>
    </row>
    <row r="23" spans="5:6" x14ac:dyDescent="0.25">
      <c r="E23" s="75">
        <v>40</v>
      </c>
      <c r="F23" t="s">
        <v>178</v>
      </c>
    </row>
    <row r="24" spans="5:6" x14ac:dyDescent="0.25">
      <c r="E24" s="75">
        <v>42</v>
      </c>
      <c r="F24" t="s">
        <v>179</v>
      </c>
    </row>
    <row r="25" spans="5:6" x14ac:dyDescent="0.25">
      <c r="E25" s="75">
        <v>43</v>
      </c>
      <c r="F25" t="s">
        <v>180</v>
      </c>
    </row>
    <row r="26" spans="5:6" x14ac:dyDescent="0.25">
      <c r="E26" s="75">
        <v>48</v>
      </c>
      <c r="F26" t="s">
        <v>181</v>
      </c>
    </row>
  </sheetData>
  <sortState ref="J5:K24">
    <sortCondition ref="J5:J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60" zoomScaleNormal="160" workbookViewId="0">
      <selection activeCell="F17" sqref="F17"/>
    </sheetView>
  </sheetViews>
  <sheetFormatPr baseColWidth="10" defaultColWidth="9.140625" defaultRowHeight="15" x14ac:dyDescent="0.25"/>
  <cols>
    <col min="1" max="1" width="12" customWidth="1"/>
    <col min="2" max="2" width="27.7109375" bestFit="1" customWidth="1"/>
    <col min="3" max="3" width="12.85546875" bestFit="1" customWidth="1"/>
    <col min="4" max="4" width="14.42578125" customWidth="1"/>
    <col min="5" max="5" width="13.7109375" bestFit="1" customWidth="1"/>
    <col min="6" max="6" width="29.140625" customWidth="1"/>
    <col min="7" max="7" width="21.140625" bestFit="1" customWidth="1"/>
    <col min="8" max="8" width="11.7109375" bestFit="1" customWidth="1"/>
  </cols>
  <sheetData>
    <row r="1" spans="1:9" ht="15.75" x14ac:dyDescent="0.25">
      <c r="B1" s="3" t="s">
        <v>17</v>
      </c>
      <c r="C1" s="9">
        <v>20000000</v>
      </c>
      <c r="D1" s="9"/>
      <c r="E1" s="3"/>
      <c r="F1" s="3"/>
      <c r="G1" s="3"/>
    </row>
    <row r="2" spans="1:9" ht="15.75" x14ac:dyDescent="0.25">
      <c r="B2" s="3" t="s">
        <v>0</v>
      </c>
      <c r="C2" s="9">
        <v>5000000</v>
      </c>
      <c r="D2" s="9"/>
      <c r="E2" s="3"/>
      <c r="F2" s="3"/>
      <c r="G2" s="10"/>
    </row>
    <row r="3" spans="1:9" ht="15.75" x14ac:dyDescent="0.25">
      <c r="B3" s="3" t="s">
        <v>16</v>
      </c>
      <c r="C3" s="5">
        <f>SUM(C1:C2)</f>
        <v>25000000</v>
      </c>
      <c r="D3" s="5"/>
      <c r="E3" s="12">
        <v>6.08</v>
      </c>
      <c r="F3" s="5"/>
      <c r="G3" s="3"/>
    </row>
    <row r="4" spans="1:9" ht="15.75" x14ac:dyDescent="0.25">
      <c r="B4" s="3"/>
      <c r="C4" s="3"/>
      <c r="D4" s="111" t="s">
        <v>183</v>
      </c>
      <c r="E4" s="3"/>
      <c r="F4" s="3"/>
      <c r="G4" s="3"/>
    </row>
    <row r="5" spans="1:9" ht="15.75" x14ac:dyDescent="0.25">
      <c r="B5" s="7" t="s">
        <v>2</v>
      </c>
      <c r="C5" s="97">
        <f>C6+C7</f>
        <v>1875000</v>
      </c>
      <c r="D5" s="6">
        <f>D6+D7</f>
        <v>2340747</v>
      </c>
      <c r="E5" s="8">
        <f>D5/$C$3</f>
        <v>9.3629879999999999E-2</v>
      </c>
      <c r="F5" s="3"/>
    </row>
    <row r="6" spans="1:9" ht="15.75" x14ac:dyDescent="0.25">
      <c r="A6" s="11">
        <v>1</v>
      </c>
      <c r="B6" s="100" t="s">
        <v>14</v>
      </c>
      <c r="C6" s="101">
        <v>625000</v>
      </c>
      <c r="D6" s="102">
        <f>D8</f>
        <v>780249</v>
      </c>
      <c r="E6" s="3"/>
      <c r="F6" s="3"/>
    </row>
    <row r="7" spans="1:9" ht="15.75" x14ac:dyDescent="0.25">
      <c r="A7" s="11">
        <v>2</v>
      </c>
      <c r="B7" s="104" t="s">
        <v>13</v>
      </c>
      <c r="C7" s="105">
        <f>C6*2</f>
        <v>1250000</v>
      </c>
      <c r="D7" s="106">
        <f>D8*2</f>
        <v>1560498</v>
      </c>
      <c r="E7" s="3"/>
      <c r="F7" s="3"/>
      <c r="G7" s="3"/>
    </row>
    <row r="8" spans="1:9" ht="15.75" x14ac:dyDescent="0.25">
      <c r="A8" s="11"/>
      <c r="B8" s="109" t="s">
        <v>11</v>
      </c>
      <c r="C8" s="110">
        <v>625000</v>
      </c>
      <c r="D8" s="112">
        <f>C8+(C13-D13)</f>
        <v>780249</v>
      </c>
      <c r="E8" s="5"/>
      <c r="F8" s="5"/>
      <c r="G8" s="10"/>
      <c r="I8" s="1"/>
    </row>
    <row r="9" spans="1:9" ht="11.25" customHeight="1" x14ac:dyDescent="0.25">
      <c r="B9" s="3"/>
      <c r="C9" s="99"/>
      <c r="D9" s="3"/>
      <c r="E9" s="3"/>
      <c r="F9" s="3"/>
      <c r="G9" s="3"/>
    </row>
    <row r="10" spans="1:9" ht="15.75" x14ac:dyDescent="0.25">
      <c r="B10" s="7" t="s">
        <v>15</v>
      </c>
      <c r="C10" s="97">
        <f>C11+C12</f>
        <v>5625000</v>
      </c>
      <c r="D10" s="6">
        <f>D11+D12</f>
        <v>5159253</v>
      </c>
      <c r="E10" s="8">
        <f>D10/$C$3</f>
        <v>0.20637011999999999</v>
      </c>
      <c r="F10" s="5"/>
      <c r="G10" s="3"/>
    </row>
    <row r="11" spans="1:9" ht="15.75" x14ac:dyDescent="0.25">
      <c r="B11" s="100" t="s">
        <v>14</v>
      </c>
      <c r="C11" s="101">
        <v>1875000</v>
      </c>
      <c r="D11" s="102">
        <f>D13</f>
        <v>1719751</v>
      </c>
      <c r="E11" s="3"/>
      <c r="F11" s="5"/>
      <c r="G11" s="3"/>
    </row>
    <row r="12" spans="1:9" ht="15.75" x14ac:dyDescent="0.25">
      <c r="B12" s="104" t="s">
        <v>13</v>
      </c>
      <c r="C12" s="107">
        <f>C11*2</f>
        <v>3750000</v>
      </c>
      <c r="D12" s="108">
        <f>D13*2</f>
        <v>3439502</v>
      </c>
      <c r="E12" s="3"/>
      <c r="F12" s="3"/>
      <c r="G12" s="3"/>
    </row>
    <row r="13" spans="1:9" ht="15.75" x14ac:dyDescent="0.25">
      <c r="B13" s="3" t="s">
        <v>11</v>
      </c>
      <c r="C13" s="98">
        <v>1875000</v>
      </c>
      <c r="D13" s="112">
        <v>1719751</v>
      </c>
      <c r="F13" s="3"/>
      <c r="G13" s="3"/>
    </row>
    <row r="14" spans="1:9" ht="7.5" customHeight="1" x14ac:dyDescent="0.25">
      <c r="B14" s="3"/>
      <c r="C14" s="99"/>
      <c r="D14" s="3"/>
      <c r="E14" s="3"/>
      <c r="F14" s="3"/>
      <c r="G14" s="3"/>
    </row>
    <row r="15" spans="1:9" ht="7.5" customHeight="1" x14ac:dyDescent="0.25">
      <c r="B15" s="3"/>
      <c r="C15" s="99"/>
      <c r="D15" s="3"/>
      <c r="E15" s="3"/>
      <c r="F15" s="3"/>
      <c r="G15" s="3"/>
    </row>
    <row r="16" spans="1:9" ht="15.75" x14ac:dyDescent="0.25">
      <c r="B16" s="7" t="s">
        <v>12</v>
      </c>
      <c r="C16" s="97">
        <f>C5+C10</f>
        <v>7500000</v>
      </c>
      <c r="D16" s="6">
        <f>D5+D10</f>
        <v>7500000</v>
      </c>
      <c r="E16" s="3"/>
      <c r="F16" s="3"/>
      <c r="G16" s="3"/>
    </row>
    <row r="17" spans="2:7" ht="15.75" x14ac:dyDescent="0.25">
      <c r="B17" s="100" t="s">
        <v>14</v>
      </c>
      <c r="C17" s="103">
        <f t="shared" ref="C17:C18" si="0">C6+C11</f>
        <v>2500000</v>
      </c>
      <c r="D17" s="5"/>
      <c r="E17" s="4">
        <f>SUM(E5:E14)</f>
        <v>0.3</v>
      </c>
      <c r="F17" s="3"/>
      <c r="G17" s="3"/>
    </row>
    <row r="18" spans="2:7" ht="15.75" x14ac:dyDescent="0.25">
      <c r="B18" s="104" t="s">
        <v>13</v>
      </c>
      <c r="C18" s="107">
        <f t="shared" si="0"/>
        <v>5000000</v>
      </c>
      <c r="D18" s="5"/>
      <c r="E18" s="2"/>
    </row>
    <row r="19" spans="2:7" ht="15.75" x14ac:dyDescent="0.25">
      <c r="B19" s="109" t="s">
        <v>11</v>
      </c>
      <c r="C19" s="110">
        <f>C8+C13</f>
        <v>2500000</v>
      </c>
      <c r="D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Etapes Dépouillement</vt:lpstr>
      <vt:lpstr>Stes Exclues</vt:lpstr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2022-12-27T14:55:20Z</dcterms:modified>
</cp:coreProperties>
</file>