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8" i="1" l="1"/>
  <c r="G10" i="1"/>
  <c r="G9" i="1"/>
  <c r="G45" i="1"/>
  <c r="G44" i="1"/>
  <c r="G13" i="1"/>
  <c r="G15" i="1"/>
  <c r="G16" i="1"/>
  <c r="G17" i="1"/>
  <c r="G18" i="1"/>
  <c r="G19" i="1"/>
  <c r="G20" i="1"/>
  <c r="G21" i="1"/>
  <c r="G12" i="1"/>
  <c r="G8" i="1"/>
  <c r="E14" i="1"/>
  <c r="G14" i="1" s="1"/>
  <c r="G24" i="1"/>
  <c r="G23" i="1"/>
  <c r="G50" i="1"/>
  <c r="G51" i="1"/>
  <c r="G54" i="1"/>
  <c r="G49" i="1"/>
  <c r="G56" i="1"/>
  <c r="G3" i="1"/>
  <c r="G4" i="1"/>
  <c r="G5" i="1"/>
  <c r="G6" i="1"/>
  <c r="G7" i="1"/>
  <c r="G2" i="1"/>
  <c r="G59" i="1" l="1"/>
</calcChain>
</file>

<file path=xl/sharedStrings.xml><?xml version="1.0" encoding="utf-8"?>
<sst xmlns="http://schemas.openxmlformats.org/spreadsheetml/2006/main" count="200" uniqueCount="144">
  <si>
    <t>Category</t>
  </si>
  <si>
    <t>Description</t>
  </si>
  <si>
    <t>Supplier</t>
  </si>
  <si>
    <t>Qty</t>
  </si>
  <si>
    <t>Price per</t>
  </si>
  <si>
    <t>Total cost</t>
  </si>
  <si>
    <t>T slot profiles</t>
  </si>
  <si>
    <t>25 mm x 75 mm T slot</t>
  </si>
  <si>
    <t>80/20</t>
  </si>
  <si>
    <t>Notes</t>
  </si>
  <si>
    <t>Motors</t>
  </si>
  <si>
    <t>NEMA 17 steppers</t>
  </si>
  <si>
    <t>Micro servo</t>
  </si>
  <si>
    <t>Supplier part no</t>
  </si>
  <si>
    <t>Fasteners</t>
  </si>
  <si>
    <t>Tubing</t>
  </si>
  <si>
    <t>Controller</t>
  </si>
  <si>
    <t>RAMPS 1.4 board</t>
  </si>
  <si>
    <t>Arduino Mega</t>
  </si>
  <si>
    <t>25-2576</t>
  </si>
  <si>
    <t>600 mm; tap all holes on ONE end</t>
  </si>
  <si>
    <t>25-5010</t>
  </si>
  <si>
    <t xml:space="preserve">435 mm </t>
  </si>
  <si>
    <t>50 mm x 100 mm T slot</t>
  </si>
  <si>
    <t>25-2416</t>
  </si>
  <si>
    <t>Angle anchor bracket</t>
  </si>
  <si>
    <t>4 bolt angle support</t>
  </si>
  <si>
    <t>25-4138</t>
  </si>
  <si>
    <t>45 degree angle profile</t>
  </si>
  <si>
    <t>25-2566</t>
  </si>
  <si>
    <t>25-2550</t>
  </si>
  <si>
    <t>233 mm; tap holes on one end; contersink 2 holes on wide face other end</t>
  </si>
  <si>
    <t>25 mm x 50 mm T slot</t>
  </si>
  <si>
    <t>Mounting plate</t>
  </si>
  <si>
    <t>Machined mounting plate</t>
  </si>
  <si>
    <t>Various</t>
  </si>
  <si>
    <t>--</t>
  </si>
  <si>
    <t>varies</t>
  </si>
  <si>
    <t>See ..\STEP Files\ModifiedBase.stp, .\OpticalTableTslotMountingPlate_Sheet1.pdf</t>
  </si>
  <si>
    <t>Limit switches</t>
  </si>
  <si>
    <t>ProtoLabs</t>
  </si>
  <si>
    <t>Mouser</t>
  </si>
  <si>
    <t>Omron D2SW‑P2L2T </t>
  </si>
  <si>
    <t>653-D2SW-P2L2T</t>
  </si>
  <si>
    <t>5v/12v power supply</t>
  </si>
  <si>
    <t xml:space="preserve">Stepper controller </t>
  </si>
  <si>
    <t>Connection wires</t>
  </si>
  <si>
    <t>est</t>
  </si>
  <si>
    <t>Spade connector (F)</t>
  </si>
  <si>
    <t>ATmega2560 R3 board</t>
  </si>
  <si>
    <t>A4988 module</t>
  </si>
  <si>
    <t>home-built from PC PSU</t>
  </si>
  <si>
    <t>534-1252</t>
  </si>
  <si>
    <t>Many similar connectors</t>
  </si>
  <si>
    <t>1.8 deg step (200/rev); 45 N-cm (64 oz-in)</t>
  </si>
  <si>
    <t>5V;  9g;  Tower Pro SG92R or similar</t>
  </si>
  <si>
    <t>Motion surfaces</t>
  </si>
  <si>
    <t>Cam connectors</t>
  </si>
  <si>
    <t>T slot nuts</t>
  </si>
  <si>
    <t>T slot nuts, double</t>
  </si>
  <si>
    <t>LM8UU bearings</t>
  </si>
  <si>
    <t>LM6UU bearings</t>
  </si>
  <si>
    <t>SKF 625 bearings</t>
  </si>
  <si>
    <t>25-3363</t>
  </si>
  <si>
    <t>682 bearings</t>
  </si>
  <si>
    <t>Bearing rods; 8 mm x 150 mm</t>
  </si>
  <si>
    <t>Bearing rods; 8 mm x 500 mm</t>
  </si>
  <si>
    <t>Well axis clamp springs</t>
  </si>
  <si>
    <t xml:space="preserve">Bearing rods; 6 mm x 100 mm </t>
  </si>
  <si>
    <t>150-170 mm</t>
  </si>
  <si>
    <t>100-150 mm</t>
  </si>
  <si>
    <t>LM8UU</t>
  </si>
  <si>
    <t>CNC Superstore</t>
  </si>
  <si>
    <t>LM6UU</t>
  </si>
  <si>
    <t>VXB</t>
  </si>
  <si>
    <t>KIT11866</t>
  </si>
  <si>
    <t>480-550 mm (product is 495 mm)</t>
  </si>
  <si>
    <t>SNS6X100MM-NB</t>
  </si>
  <si>
    <t>KIT7420</t>
  </si>
  <si>
    <t>625-Z</t>
  </si>
  <si>
    <t>Open or sealed OK</t>
  </si>
  <si>
    <t>Open &gt; sealed</t>
  </si>
  <si>
    <t>GT2 pulleys</t>
  </si>
  <si>
    <t>GT2 belt</t>
  </si>
  <si>
    <t>16 teeth; 5 mm bore</t>
  </si>
  <si>
    <t>MakerTechStore</t>
  </si>
  <si>
    <t>n/a</t>
  </si>
  <si>
    <t xml:space="preserve">7 ft, 2 m; 2 mm pitch </t>
  </si>
  <si>
    <t>eBay</t>
  </si>
  <si>
    <t>various</t>
  </si>
  <si>
    <t>3.5-4.5 mm dia; 3-6 mm compressed length</t>
  </si>
  <si>
    <t>9657K81</t>
  </si>
  <si>
    <t>McMaster-Carr</t>
  </si>
  <si>
    <t>Total</t>
  </si>
  <si>
    <t>M10 SHCS</t>
  </si>
  <si>
    <t>M6 SHCS</t>
  </si>
  <si>
    <t>M6 BHCS</t>
  </si>
  <si>
    <t>M5 SHCS</t>
  </si>
  <si>
    <t>M4 SHCS</t>
  </si>
  <si>
    <t>M3 SHCS</t>
  </si>
  <si>
    <t>M2 SHCS</t>
  </si>
  <si>
    <t>M3 washers</t>
  </si>
  <si>
    <t>M3 nuts</t>
  </si>
  <si>
    <t>M4 nuts</t>
  </si>
  <si>
    <t>M5 nuts</t>
  </si>
  <si>
    <t>2 mm x 4 mm tubing</t>
  </si>
  <si>
    <t>5186T11</t>
  </si>
  <si>
    <t>3 m (20 ft); 2 mm ID, 4 mm OD</t>
  </si>
  <si>
    <t>18ga stainless tubing</t>
  </si>
  <si>
    <t>50415K38</t>
  </si>
  <si>
    <t>0.5 m; 18 gauge blunt needles w/ flange cut work well!</t>
  </si>
  <si>
    <t>1.0 mm x 2 mm tubing</t>
  </si>
  <si>
    <t>51825K41</t>
  </si>
  <si>
    <t>25 ft; 1 mm ID, 2 mm OD</t>
  </si>
  <si>
    <t>25-1962</t>
  </si>
  <si>
    <t>25-1941</t>
  </si>
  <si>
    <t>M2 nuts</t>
  </si>
  <si>
    <t>M2 washers</t>
  </si>
  <si>
    <t>91290A127</t>
  </si>
  <si>
    <t>14 mm, pk of 25</t>
  </si>
  <si>
    <t>91290A330</t>
  </si>
  <si>
    <t>25 mm, pk of 50</t>
  </si>
  <si>
    <t>91239A316</t>
  </si>
  <si>
    <t>10 mm, pk of 100</t>
  </si>
  <si>
    <t>91292A193</t>
  </si>
  <si>
    <t>35 mm, pk of 25</t>
  </si>
  <si>
    <t>91292A118</t>
  </si>
  <si>
    <t>16 mm, pk of 100</t>
  </si>
  <si>
    <t>91292A113</t>
  </si>
  <si>
    <t>91292A020</t>
  </si>
  <si>
    <t>25 mm, pk of 100</t>
  </si>
  <si>
    <t>91292A834</t>
  </si>
  <si>
    <t>12 mm, pk of 100</t>
  </si>
  <si>
    <t>91292A832</t>
  </si>
  <si>
    <t>8 mm, pk of 100</t>
  </si>
  <si>
    <t>92290A012</t>
  </si>
  <si>
    <t>5 mm, pk of 100</t>
  </si>
  <si>
    <t>93475A195</t>
  </si>
  <si>
    <t>pk of 100</t>
  </si>
  <si>
    <t>93475A210</t>
  </si>
  <si>
    <t>90592A004</t>
  </si>
  <si>
    <t>90591A250</t>
  </si>
  <si>
    <t>90591A255</t>
  </si>
  <si>
    <t>90591A260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</si>
</sst>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222222"/>
      <name val="Calibri"/>
      <family val="2"/>
      <scheme val="minor"/>
    </font>
    <font>
      <sz val="8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4" fontId="2" fillId="0" borderId="0" xfId="1" applyFont="1"/>
    <xf numFmtId="0" fontId="2" fillId="0" borderId="0" xfId="0" applyFont="1" applyAlignment="1">
      <alignment wrapText="1"/>
    </xf>
    <xf numFmtId="0" fontId="2" fillId="0" borderId="0" xfId="0" quotePrefix="1" applyFont="1"/>
    <xf numFmtId="44" fontId="2" fillId="0" borderId="0" xfId="1" quotePrefix="1" applyFont="1"/>
    <xf numFmtId="0" fontId="3" fillId="0" borderId="0" xfId="0" applyFont="1"/>
    <xf numFmtId="0" fontId="4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abSelected="1" workbookViewId="0">
      <selection activeCell="F44" sqref="F44"/>
    </sheetView>
  </sheetViews>
  <sheetFormatPr defaultRowHeight="11.25" x14ac:dyDescent="0.2"/>
  <cols>
    <col min="1" max="1" width="18.42578125" style="1" customWidth="1"/>
    <col min="2" max="2" width="21.42578125" style="1" customWidth="1"/>
    <col min="3" max="3" width="17" style="1" customWidth="1"/>
    <col min="4" max="4" width="17.7109375" style="1" customWidth="1"/>
    <col min="5" max="5" width="5.7109375" style="1" customWidth="1"/>
    <col min="6" max="6" width="9.85546875" style="1" customWidth="1"/>
    <col min="7" max="7" width="9.5703125" style="1" customWidth="1"/>
    <col min="8" max="8" width="49.5703125" style="1" customWidth="1"/>
    <col min="9" max="16384" width="9.140625" style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13</v>
      </c>
      <c r="E1" s="1" t="s">
        <v>3</v>
      </c>
      <c r="F1" s="1" t="s">
        <v>4</v>
      </c>
      <c r="G1" s="1" t="s">
        <v>5</v>
      </c>
      <c r="H1" s="1" t="s">
        <v>9</v>
      </c>
    </row>
    <row r="2" spans="1:8" x14ac:dyDescent="0.2">
      <c r="A2" s="1" t="s">
        <v>6</v>
      </c>
      <c r="B2" s="1" t="s">
        <v>7</v>
      </c>
      <c r="C2" s="1" t="s">
        <v>8</v>
      </c>
      <c r="D2" s="1" t="s">
        <v>19</v>
      </c>
      <c r="E2" s="1">
        <v>1</v>
      </c>
      <c r="F2" s="2">
        <v>19.98</v>
      </c>
      <c r="G2" s="2">
        <f>F2*E2</f>
        <v>19.98</v>
      </c>
      <c r="H2" s="1" t="s">
        <v>20</v>
      </c>
    </row>
    <row r="3" spans="1:8" x14ac:dyDescent="0.2">
      <c r="B3" s="1" t="s">
        <v>23</v>
      </c>
      <c r="C3" s="1" t="s">
        <v>8</v>
      </c>
      <c r="D3" s="1" t="s">
        <v>21</v>
      </c>
      <c r="E3" s="1">
        <v>1</v>
      </c>
      <c r="F3" s="2">
        <v>19.5</v>
      </c>
      <c r="G3" s="2">
        <f t="shared" ref="G3:G9" si="0">F3*E3</f>
        <v>19.5</v>
      </c>
      <c r="H3" s="1" t="s">
        <v>22</v>
      </c>
    </row>
    <row r="4" spans="1:8" x14ac:dyDescent="0.2">
      <c r="B4" s="1" t="s">
        <v>25</v>
      </c>
      <c r="C4" s="1" t="s">
        <v>8</v>
      </c>
      <c r="D4" s="1" t="s">
        <v>24</v>
      </c>
      <c r="E4" s="1">
        <v>2</v>
      </c>
      <c r="F4" s="2">
        <v>11.05</v>
      </c>
      <c r="G4" s="2">
        <f t="shared" si="0"/>
        <v>22.1</v>
      </c>
    </row>
    <row r="5" spans="1:8" x14ac:dyDescent="0.2">
      <c r="B5" s="1" t="s">
        <v>26</v>
      </c>
      <c r="C5" s="1" t="s">
        <v>8</v>
      </c>
      <c r="D5" s="1" t="s">
        <v>27</v>
      </c>
      <c r="E5" s="1">
        <v>2</v>
      </c>
      <c r="F5" s="2">
        <v>7.45</v>
      </c>
      <c r="G5" s="2">
        <f t="shared" si="0"/>
        <v>14.9</v>
      </c>
    </row>
    <row r="6" spans="1:8" x14ac:dyDescent="0.2">
      <c r="B6" s="1" t="s">
        <v>28</v>
      </c>
      <c r="C6" s="1" t="s">
        <v>8</v>
      </c>
      <c r="D6" s="1" t="s">
        <v>29</v>
      </c>
      <c r="E6" s="1">
        <v>1</v>
      </c>
      <c r="F6" s="2">
        <v>14.95</v>
      </c>
      <c r="G6" s="2">
        <f t="shared" si="0"/>
        <v>14.95</v>
      </c>
    </row>
    <row r="7" spans="1:8" ht="22.5" x14ac:dyDescent="0.2">
      <c r="B7" s="1" t="s">
        <v>32</v>
      </c>
      <c r="C7" s="1" t="s">
        <v>8</v>
      </c>
      <c r="D7" s="1" t="s">
        <v>30</v>
      </c>
      <c r="E7" s="1">
        <v>1</v>
      </c>
      <c r="F7" s="2">
        <v>12.91</v>
      </c>
      <c r="G7" s="2">
        <f t="shared" si="0"/>
        <v>12.91</v>
      </c>
      <c r="H7" s="3" t="s">
        <v>31</v>
      </c>
    </row>
    <row r="8" spans="1:8" x14ac:dyDescent="0.2">
      <c r="B8" s="1" t="s">
        <v>57</v>
      </c>
      <c r="C8" s="1" t="s">
        <v>8</v>
      </c>
      <c r="D8" s="1" t="s">
        <v>63</v>
      </c>
      <c r="E8" s="1">
        <v>2</v>
      </c>
      <c r="F8" s="2">
        <v>4</v>
      </c>
      <c r="G8" s="2">
        <f t="shared" si="0"/>
        <v>8</v>
      </c>
    </row>
    <row r="9" spans="1:8" x14ac:dyDescent="0.2">
      <c r="B9" s="1" t="s">
        <v>58</v>
      </c>
      <c r="C9" s="1" t="s">
        <v>8</v>
      </c>
      <c r="D9" s="1" t="s">
        <v>114</v>
      </c>
      <c r="E9" s="1">
        <v>30</v>
      </c>
      <c r="F9" s="2">
        <v>0.23</v>
      </c>
      <c r="G9" s="2">
        <f t="shared" si="0"/>
        <v>6.9</v>
      </c>
    </row>
    <row r="10" spans="1:8" x14ac:dyDescent="0.2">
      <c r="B10" s="1" t="s">
        <v>59</v>
      </c>
      <c r="C10" s="1" t="s">
        <v>8</v>
      </c>
      <c r="D10" s="1" t="s">
        <v>115</v>
      </c>
      <c r="E10" s="1">
        <v>12</v>
      </c>
      <c r="F10" s="2">
        <v>0.53</v>
      </c>
      <c r="G10" s="2">
        <f>F10*E10</f>
        <v>6.36</v>
      </c>
    </row>
    <row r="11" spans="1:8" x14ac:dyDescent="0.2">
      <c r="F11" s="2"/>
      <c r="G11" s="2"/>
    </row>
    <row r="12" spans="1:8" x14ac:dyDescent="0.2">
      <c r="A12" s="1" t="s">
        <v>56</v>
      </c>
      <c r="B12" s="1" t="s">
        <v>60</v>
      </c>
      <c r="C12" s="1" t="s">
        <v>72</v>
      </c>
      <c r="D12" s="1" t="s">
        <v>71</v>
      </c>
      <c r="E12" s="1">
        <v>4</v>
      </c>
      <c r="F12" s="2">
        <v>1.49</v>
      </c>
      <c r="G12" s="2">
        <f>E12*F12</f>
        <v>5.96</v>
      </c>
    </row>
    <row r="13" spans="1:8" x14ac:dyDescent="0.2">
      <c r="B13" s="1" t="s">
        <v>61</v>
      </c>
      <c r="C13" s="1" t="s">
        <v>72</v>
      </c>
      <c r="D13" s="1" t="s">
        <v>73</v>
      </c>
      <c r="E13" s="1">
        <v>2</v>
      </c>
      <c r="F13" s="2">
        <v>1.49</v>
      </c>
      <c r="G13" s="2">
        <f t="shared" ref="G13:G21" si="1">E13*F13</f>
        <v>2.98</v>
      </c>
    </row>
    <row r="14" spans="1:8" x14ac:dyDescent="0.2">
      <c r="B14" s="1" t="s">
        <v>62</v>
      </c>
      <c r="C14" s="1" t="s">
        <v>74</v>
      </c>
      <c r="D14" s="1" t="s">
        <v>79</v>
      </c>
      <c r="E14" s="1">
        <f>2+2+3*3</f>
        <v>13</v>
      </c>
      <c r="F14" s="2">
        <v>1.49</v>
      </c>
      <c r="G14" s="2">
        <f t="shared" si="1"/>
        <v>19.37</v>
      </c>
      <c r="H14" s="1" t="s">
        <v>80</v>
      </c>
    </row>
    <row r="15" spans="1:8" x14ac:dyDescent="0.2">
      <c r="B15" s="1" t="s">
        <v>64</v>
      </c>
      <c r="C15" s="1" t="s">
        <v>74</v>
      </c>
      <c r="D15" s="1" t="s">
        <v>78</v>
      </c>
      <c r="E15" s="1">
        <v>2</v>
      </c>
      <c r="F15" s="2">
        <v>6.49</v>
      </c>
      <c r="G15" s="2">
        <f t="shared" si="1"/>
        <v>12.98</v>
      </c>
      <c r="H15" s="1" t="s">
        <v>81</v>
      </c>
    </row>
    <row r="16" spans="1:8" x14ac:dyDescent="0.2">
      <c r="B16" s="1" t="s">
        <v>82</v>
      </c>
      <c r="C16" s="1" t="s">
        <v>85</v>
      </c>
      <c r="D16" s="1" t="s">
        <v>86</v>
      </c>
      <c r="E16" s="1">
        <v>4</v>
      </c>
      <c r="F16" s="2">
        <v>3</v>
      </c>
      <c r="G16" s="2">
        <f t="shared" si="1"/>
        <v>12</v>
      </c>
      <c r="H16" s="1" t="s">
        <v>84</v>
      </c>
    </row>
    <row r="17" spans="1:8" x14ac:dyDescent="0.2">
      <c r="B17" s="1" t="s">
        <v>83</v>
      </c>
      <c r="C17" s="1" t="s">
        <v>85</v>
      </c>
      <c r="D17" s="1" t="s">
        <v>86</v>
      </c>
      <c r="E17" s="1">
        <v>7</v>
      </c>
      <c r="F17" s="2">
        <v>2.5</v>
      </c>
      <c r="G17" s="2">
        <f t="shared" si="1"/>
        <v>17.5</v>
      </c>
      <c r="H17" s="1" t="s">
        <v>87</v>
      </c>
    </row>
    <row r="18" spans="1:8" x14ac:dyDescent="0.2">
      <c r="B18" s="1" t="s">
        <v>68</v>
      </c>
      <c r="C18" s="1" t="s">
        <v>74</v>
      </c>
      <c r="D18" s="1" t="s">
        <v>77</v>
      </c>
      <c r="E18" s="1">
        <v>2</v>
      </c>
      <c r="F18" s="2">
        <v>19.95</v>
      </c>
      <c r="G18" s="2">
        <f t="shared" si="1"/>
        <v>39.9</v>
      </c>
      <c r="H18" s="1" t="s">
        <v>70</v>
      </c>
    </row>
    <row r="19" spans="1:8" x14ac:dyDescent="0.2">
      <c r="B19" s="1" t="s">
        <v>66</v>
      </c>
      <c r="C19" s="1" t="s">
        <v>74</v>
      </c>
      <c r="D19" s="1" t="s">
        <v>75</v>
      </c>
      <c r="E19" s="1">
        <v>2</v>
      </c>
      <c r="F19" s="2">
        <v>19.95</v>
      </c>
      <c r="G19" s="2">
        <f t="shared" si="1"/>
        <v>39.9</v>
      </c>
      <c r="H19" s="1" t="s">
        <v>76</v>
      </c>
    </row>
    <row r="20" spans="1:8" x14ac:dyDescent="0.2">
      <c r="B20" s="1" t="s">
        <v>65</v>
      </c>
      <c r="C20" s="1" t="s">
        <v>88</v>
      </c>
      <c r="D20" s="1" t="s">
        <v>89</v>
      </c>
      <c r="E20" s="1">
        <v>2</v>
      </c>
      <c r="F20" s="2">
        <v>5</v>
      </c>
      <c r="G20" s="2">
        <f t="shared" si="1"/>
        <v>10</v>
      </c>
      <c r="H20" s="1" t="s">
        <v>69</v>
      </c>
    </row>
    <row r="21" spans="1:8" x14ac:dyDescent="0.2">
      <c r="B21" s="1" t="s">
        <v>67</v>
      </c>
      <c r="C21" s="1" t="s">
        <v>92</v>
      </c>
      <c r="D21" s="1" t="s">
        <v>91</v>
      </c>
      <c r="E21" s="1">
        <v>4</v>
      </c>
      <c r="F21" s="2">
        <v>5.43</v>
      </c>
      <c r="G21" s="2">
        <f t="shared" si="1"/>
        <v>21.72</v>
      </c>
      <c r="H21" s="1" t="s">
        <v>90</v>
      </c>
    </row>
    <row r="22" spans="1:8" x14ac:dyDescent="0.2">
      <c r="F22" s="2"/>
      <c r="G22" s="2"/>
    </row>
    <row r="23" spans="1:8" x14ac:dyDescent="0.2">
      <c r="A23" s="1" t="s">
        <v>10</v>
      </c>
      <c r="B23" s="1" t="s">
        <v>11</v>
      </c>
      <c r="C23" s="1" t="s">
        <v>35</v>
      </c>
      <c r="D23" s="1" t="s">
        <v>35</v>
      </c>
      <c r="E23" s="1">
        <v>5</v>
      </c>
      <c r="F23" s="2">
        <v>20</v>
      </c>
      <c r="G23" s="2">
        <f>F23*E23</f>
        <v>100</v>
      </c>
      <c r="H23" s="1" t="s">
        <v>54</v>
      </c>
    </row>
    <row r="24" spans="1:8" x14ac:dyDescent="0.2">
      <c r="B24" s="1" t="s">
        <v>12</v>
      </c>
      <c r="C24" s="1" t="s">
        <v>35</v>
      </c>
      <c r="D24" s="1" t="s">
        <v>35</v>
      </c>
      <c r="E24" s="1">
        <v>1</v>
      </c>
      <c r="F24" s="2">
        <v>6</v>
      </c>
      <c r="G24" s="2">
        <f>F24*E24</f>
        <v>6</v>
      </c>
      <c r="H24" s="1" t="s">
        <v>55</v>
      </c>
    </row>
    <row r="25" spans="1:8" x14ac:dyDescent="0.2">
      <c r="F25" s="2"/>
      <c r="G25" s="2"/>
    </row>
    <row r="26" spans="1:8" x14ac:dyDescent="0.2">
      <c r="F26" s="2"/>
      <c r="G26" s="2"/>
    </row>
    <row r="27" spans="1:8" x14ac:dyDescent="0.2">
      <c r="A27" s="1" t="s">
        <v>14</v>
      </c>
      <c r="B27" s="1" t="s">
        <v>94</v>
      </c>
      <c r="C27" s="1" t="s">
        <v>92</v>
      </c>
      <c r="D27" s="1" t="s">
        <v>118</v>
      </c>
      <c r="E27" s="1">
        <v>4</v>
      </c>
      <c r="F27" s="2">
        <v>7.29</v>
      </c>
      <c r="G27" s="2">
        <v>7.29</v>
      </c>
      <c r="H27" s="1" t="s">
        <v>119</v>
      </c>
    </row>
    <row r="28" spans="1:8" x14ac:dyDescent="0.2">
      <c r="B28" s="1" t="s">
        <v>95</v>
      </c>
      <c r="C28" s="1" t="s">
        <v>92</v>
      </c>
      <c r="D28" s="1" t="s">
        <v>120</v>
      </c>
      <c r="E28" s="1">
        <v>8</v>
      </c>
      <c r="F28" s="2">
        <v>7.28</v>
      </c>
      <c r="G28" s="2">
        <v>7.28</v>
      </c>
      <c r="H28" s="1" t="s">
        <v>121</v>
      </c>
    </row>
    <row r="29" spans="1:8" x14ac:dyDescent="0.2">
      <c r="B29" s="1" t="s">
        <v>96</v>
      </c>
      <c r="C29" s="1" t="s">
        <v>92</v>
      </c>
      <c r="D29" s="1" t="s">
        <v>122</v>
      </c>
      <c r="E29" s="1">
        <v>60</v>
      </c>
      <c r="F29" s="2">
        <v>10.14</v>
      </c>
      <c r="G29" s="2">
        <v>10.14</v>
      </c>
      <c r="H29" s="1" t="s">
        <v>123</v>
      </c>
    </row>
    <row r="30" spans="1:8" x14ac:dyDescent="0.2">
      <c r="B30" s="1" t="s">
        <v>97</v>
      </c>
      <c r="C30" s="1" t="s">
        <v>92</v>
      </c>
      <c r="D30" s="1" t="s">
        <v>124</v>
      </c>
      <c r="E30" s="1">
        <v>2</v>
      </c>
      <c r="F30" s="2">
        <v>5.37</v>
      </c>
      <c r="G30" s="2">
        <v>5.37</v>
      </c>
      <c r="H30" s="1" t="s">
        <v>125</v>
      </c>
    </row>
    <row r="31" spans="1:8" x14ac:dyDescent="0.2">
      <c r="B31" s="1" t="s">
        <v>98</v>
      </c>
      <c r="C31" s="1" t="s">
        <v>92</v>
      </c>
      <c r="D31" s="1" t="s">
        <v>126</v>
      </c>
      <c r="E31" s="1">
        <v>10</v>
      </c>
      <c r="F31" s="2">
        <v>7.2</v>
      </c>
      <c r="G31" s="2">
        <v>7.2</v>
      </c>
      <c r="H31" s="1" t="s">
        <v>127</v>
      </c>
    </row>
    <row r="32" spans="1:8" x14ac:dyDescent="0.2">
      <c r="B32" s="1" t="s">
        <v>99</v>
      </c>
      <c r="C32" s="1" t="s">
        <v>92</v>
      </c>
      <c r="D32" s="1" t="s">
        <v>128</v>
      </c>
      <c r="E32" s="1">
        <v>50</v>
      </c>
      <c r="F32" s="2">
        <v>4.4000000000000004</v>
      </c>
      <c r="G32" s="2">
        <v>4.4000000000000004</v>
      </c>
      <c r="H32" s="1" t="s">
        <v>123</v>
      </c>
    </row>
    <row r="33" spans="1:8" x14ac:dyDescent="0.2">
      <c r="B33" s="1" t="s">
        <v>99</v>
      </c>
      <c r="C33" s="1" t="s">
        <v>92</v>
      </c>
      <c r="D33" s="1" t="s">
        <v>129</v>
      </c>
      <c r="E33" s="1">
        <v>12</v>
      </c>
      <c r="F33" s="2">
        <v>6.4</v>
      </c>
      <c r="G33" s="2">
        <v>6.4</v>
      </c>
      <c r="H33" s="1" t="s">
        <v>130</v>
      </c>
    </row>
    <row r="34" spans="1:8" x14ac:dyDescent="0.2">
      <c r="B34" s="1" t="s">
        <v>100</v>
      </c>
      <c r="C34" s="1" t="s">
        <v>92</v>
      </c>
      <c r="D34" s="1" t="s">
        <v>131</v>
      </c>
      <c r="E34" s="1">
        <v>8</v>
      </c>
      <c r="F34" s="2">
        <v>3.64</v>
      </c>
      <c r="G34" s="2">
        <v>3.64</v>
      </c>
      <c r="H34" s="1" t="s">
        <v>132</v>
      </c>
    </row>
    <row r="35" spans="1:8" x14ac:dyDescent="0.2">
      <c r="B35" s="1" t="s">
        <v>100</v>
      </c>
      <c r="C35" s="1" t="s">
        <v>92</v>
      </c>
      <c r="D35" s="1" t="s">
        <v>133</v>
      </c>
      <c r="E35" s="1">
        <v>18</v>
      </c>
      <c r="F35" s="2">
        <v>6</v>
      </c>
      <c r="G35" s="2">
        <v>6</v>
      </c>
      <c r="H35" s="1" t="s">
        <v>134</v>
      </c>
    </row>
    <row r="36" spans="1:8" x14ac:dyDescent="0.2">
      <c r="B36" s="1" t="s">
        <v>100</v>
      </c>
      <c r="C36" s="1" t="s">
        <v>92</v>
      </c>
      <c r="D36" s="1" t="s">
        <v>135</v>
      </c>
      <c r="E36" s="1">
        <v>2</v>
      </c>
      <c r="F36" s="2">
        <v>6.72</v>
      </c>
      <c r="G36" s="2">
        <v>6.72</v>
      </c>
      <c r="H36" s="1" t="s">
        <v>136</v>
      </c>
    </row>
    <row r="37" spans="1:8" x14ac:dyDescent="0.2">
      <c r="B37" s="1" t="s">
        <v>117</v>
      </c>
      <c r="C37" s="1" t="s">
        <v>92</v>
      </c>
      <c r="D37" s="1" t="s">
        <v>137</v>
      </c>
      <c r="E37" s="1">
        <v>2</v>
      </c>
      <c r="F37" s="2">
        <v>1.06</v>
      </c>
      <c r="G37" s="2">
        <v>1.06</v>
      </c>
      <c r="H37" s="1" t="s">
        <v>138</v>
      </c>
    </row>
    <row r="38" spans="1:8" x14ac:dyDescent="0.2">
      <c r="B38" s="1" t="s">
        <v>116</v>
      </c>
      <c r="C38" s="1" t="s">
        <v>92</v>
      </c>
      <c r="D38" s="1" t="s">
        <v>140</v>
      </c>
      <c r="E38" s="1">
        <f>8+2+2+9</f>
        <v>21</v>
      </c>
      <c r="F38" s="2">
        <v>1.04</v>
      </c>
      <c r="G38" s="2">
        <v>1.04</v>
      </c>
      <c r="H38" s="1" t="s">
        <v>138</v>
      </c>
    </row>
    <row r="39" spans="1:8" x14ac:dyDescent="0.2">
      <c r="B39" s="1" t="s">
        <v>101</v>
      </c>
      <c r="C39" s="1" t="s">
        <v>92</v>
      </c>
      <c r="D39" s="1" t="s">
        <v>139</v>
      </c>
      <c r="E39" s="1">
        <v>4</v>
      </c>
      <c r="F39" s="2">
        <v>1.62</v>
      </c>
      <c r="G39" s="2">
        <v>1.62</v>
      </c>
      <c r="H39" s="1" t="s">
        <v>138</v>
      </c>
    </row>
    <row r="40" spans="1:8" x14ac:dyDescent="0.2">
      <c r="B40" s="1" t="s">
        <v>102</v>
      </c>
      <c r="C40" s="1" t="s">
        <v>92</v>
      </c>
      <c r="D40" s="1" t="s">
        <v>141</v>
      </c>
      <c r="E40" s="1">
        <v>50</v>
      </c>
      <c r="F40" s="2">
        <v>2.06</v>
      </c>
      <c r="G40" s="2">
        <v>2.06</v>
      </c>
      <c r="H40" s="1" t="s">
        <v>138</v>
      </c>
    </row>
    <row r="41" spans="1:8" x14ac:dyDescent="0.2">
      <c r="B41" s="1" t="s">
        <v>103</v>
      </c>
      <c r="C41" s="1" t="s">
        <v>92</v>
      </c>
      <c r="D41" s="1" t="s">
        <v>142</v>
      </c>
      <c r="E41" s="1">
        <v>10</v>
      </c>
      <c r="F41" s="2">
        <v>2.2799999999999998</v>
      </c>
      <c r="G41" s="2">
        <v>2.2799999999999998</v>
      </c>
      <c r="H41" s="1" t="s">
        <v>138</v>
      </c>
    </row>
    <row r="42" spans="1:8" x14ac:dyDescent="0.2">
      <c r="B42" s="1" t="s">
        <v>104</v>
      </c>
      <c r="C42" s="1" t="s">
        <v>92</v>
      </c>
      <c r="D42" s="1" t="s">
        <v>143</v>
      </c>
      <c r="E42" s="1">
        <v>2</v>
      </c>
      <c r="F42" s="2">
        <v>2.61</v>
      </c>
      <c r="G42" s="2">
        <v>2.61</v>
      </c>
      <c r="H42" s="1" t="s">
        <v>138</v>
      </c>
    </row>
    <row r="43" spans="1:8" x14ac:dyDescent="0.2">
      <c r="F43" s="2"/>
      <c r="G43" s="2"/>
    </row>
    <row r="44" spans="1:8" x14ac:dyDescent="0.2">
      <c r="A44" s="1" t="s">
        <v>15</v>
      </c>
      <c r="B44" s="1" t="s">
        <v>105</v>
      </c>
      <c r="C44" s="1" t="s">
        <v>92</v>
      </c>
      <c r="D44" s="1" t="s">
        <v>106</v>
      </c>
      <c r="E44" s="1">
        <v>20</v>
      </c>
      <c r="F44" s="2">
        <v>0.65</v>
      </c>
      <c r="G44" s="2">
        <f>F44*E44</f>
        <v>13</v>
      </c>
      <c r="H44" s="1" t="s">
        <v>107</v>
      </c>
    </row>
    <row r="45" spans="1:8" x14ac:dyDescent="0.2">
      <c r="B45" s="1" t="s">
        <v>111</v>
      </c>
      <c r="C45" s="1" t="s">
        <v>92</v>
      </c>
      <c r="D45" s="1" t="s">
        <v>112</v>
      </c>
      <c r="E45" s="1">
        <v>25</v>
      </c>
      <c r="F45" s="2">
        <v>0.21</v>
      </c>
      <c r="G45" s="2">
        <f>F45*E45</f>
        <v>5.25</v>
      </c>
      <c r="H45" s="1" t="s">
        <v>113</v>
      </c>
    </row>
    <row r="46" spans="1:8" x14ac:dyDescent="0.2">
      <c r="B46" s="1" t="s">
        <v>108</v>
      </c>
      <c r="C46" s="1" t="s">
        <v>92</v>
      </c>
      <c r="D46" s="1" t="s">
        <v>109</v>
      </c>
      <c r="E46" s="1">
        <v>1</v>
      </c>
      <c r="F46" s="2">
        <v>8.8000000000000007</v>
      </c>
      <c r="G46" s="2"/>
      <c r="H46" s="1" t="s">
        <v>110</v>
      </c>
    </row>
    <row r="47" spans="1:8" x14ac:dyDescent="0.2">
      <c r="F47" s="2"/>
      <c r="G47" s="2"/>
    </row>
    <row r="48" spans="1:8" x14ac:dyDescent="0.2">
      <c r="F48" s="2"/>
      <c r="G48" s="2"/>
    </row>
    <row r="49" spans="1:8" x14ac:dyDescent="0.2">
      <c r="A49" s="1" t="s">
        <v>16</v>
      </c>
      <c r="B49" s="1" t="s">
        <v>17</v>
      </c>
      <c r="C49" s="1" t="s">
        <v>35</v>
      </c>
      <c r="D49" s="4" t="s">
        <v>36</v>
      </c>
      <c r="E49" s="1">
        <v>1</v>
      </c>
      <c r="F49" s="2">
        <v>10</v>
      </c>
      <c r="G49" s="2">
        <f>F49*E49</f>
        <v>10</v>
      </c>
    </row>
    <row r="50" spans="1:8" x14ac:dyDescent="0.2">
      <c r="B50" s="1" t="s">
        <v>18</v>
      </c>
      <c r="C50" s="1" t="s">
        <v>35</v>
      </c>
      <c r="D50" s="4" t="s">
        <v>49</v>
      </c>
      <c r="E50" s="1">
        <v>1</v>
      </c>
      <c r="F50" s="2">
        <v>9</v>
      </c>
      <c r="G50" s="2">
        <f t="shared" ref="G50:G54" si="2">F50*E50</f>
        <v>9</v>
      </c>
    </row>
    <row r="51" spans="1:8" x14ac:dyDescent="0.2">
      <c r="B51" s="1" t="s">
        <v>45</v>
      </c>
      <c r="C51" s="1" t="s">
        <v>35</v>
      </c>
      <c r="D51" s="1" t="s">
        <v>50</v>
      </c>
      <c r="E51" s="1">
        <v>5</v>
      </c>
      <c r="F51" s="2">
        <v>1.5</v>
      </c>
      <c r="G51" s="2">
        <f t="shared" si="2"/>
        <v>7.5</v>
      </c>
    </row>
    <row r="52" spans="1:8" x14ac:dyDescent="0.2">
      <c r="B52" s="1" t="s">
        <v>44</v>
      </c>
      <c r="C52" s="1" t="s">
        <v>35</v>
      </c>
      <c r="D52" s="4" t="s">
        <v>36</v>
      </c>
      <c r="E52" s="1">
        <v>1</v>
      </c>
      <c r="F52" s="5" t="s">
        <v>36</v>
      </c>
      <c r="G52" s="5" t="s">
        <v>36</v>
      </c>
      <c r="H52" s="1" t="s">
        <v>51</v>
      </c>
    </row>
    <row r="53" spans="1:8" x14ac:dyDescent="0.2">
      <c r="B53" s="1" t="s">
        <v>46</v>
      </c>
      <c r="C53" s="1" t="s">
        <v>35</v>
      </c>
      <c r="D53" s="4" t="s">
        <v>36</v>
      </c>
      <c r="E53" s="1" t="s">
        <v>37</v>
      </c>
      <c r="F53" s="2">
        <v>10</v>
      </c>
      <c r="G53" s="2">
        <v>10</v>
      </c>
      <c r="H53" s="1" t="s">
        <v>47</v>
      </c>
    </row>
    <row r="54" spans="1:8" x14ac:dyDescent="0.2">
      <c r="B54" s="1" t="s">
        <v>48</v>
      </c>
      <c r="C54" s="1" t="s">
        <v>41</v>
      </c>
      <c r="D54" s="4" t="s">
        <v>52</v>
      </c>
      <c r="E54" s="1">
        <v>8</v>
      </c>
      <c r="F54" s="2">
        <v>0.15</v>
      </c>
      <c r="G54" s="2">
        <f t="shared" si="2"/>
        <v>1.2</v>
      </c>
      <c r="H54" s="1" t="s">
        <v>53</v>
      </c>
    </row>
    <row r="55" spans="1:8" x14ac:dyDescent="0.2">
      <c r="F55" s="2"/>
      <c r="G55" s="2"/>
    </row>
    <row r="56" spans="1:8" x14ac:dyDescent="0.2">
      <c r="A56" s="1" t="s">
        <v>39</v>
      </c>
      <c r="B56" s="6" t="s">
        <v>42</v>
      </c>
      <c r="C56" s="1" t="s">
        <v>41</v>
      </c>
      <c r="D56" s="7" t="s">
        <v>43</v>
      </c>
      <c r="E56" s="1">
        <v>4</v>
      </c>
      <c r="F56" s="2">
        <v>3.04</v>
      </c>
      <c r="G56" s="2">
        <f>F56*E56</f>
        <v>12.16</v>
      </c>
    </row>
    <row r="57" spans="1:8" ht="22.5" x14ac:dyDescent="0.2">
      <c r="A57" s="1" t="s">
        <v>33</v>
      </c>
      <c r="B57" s="1" t="s">
        <v>34</v>
      </c>
      <c r="C57" s="1" t="s">
        <v>40</v>
      </c>
      <c r="D57" s="4" t="s">
        <v>36</v>
      </c>
      <c r="E57" s="1">
        <v>1</v>
      </c>
      <c r="F57" s="2">
        <v>251.39</v>
      </c>
      <c r="G57" s="2">
        <v>251.39</v>
      </c>
      <c r="H57" s="3" t="s">
        <v>38</v>
      </c>
    </row>
    <row r="58" spans="1:8" x14ac:dyDescent="0.2">
      <c r="F58" s="2"/>
      <c r="G58" s="2"/>
    </row>
    <row r="59" spans="1:8" x14ac:dyDescent="0.2">
      <c r="F59" s="2" t="s">
        <v>93</v>
      </c>
      <c r="G59" s="2">
        <f>SUM(G1:G57)</f>
        <v>808.52</v>
      </c>
    </row>
    <row r="60" spans="1:8" x14ac:dyDescent="0.2">
      <c r="F60" s="2"/>
      <c r="G60" s="2"/>
    </row>
    <row r="61" spans="1:8" x14ac:dyDescent="0.2">
      <c r="F61" s="2"/>
      <c r="G61" s="2"/>
    </row>
    <row r="62" spans="1:8" x14ac:dyDescent="0.2">
      <c r="F62" s="2"/>
      <c r="G62" s="2"/>
    </row>
    <row r="63" spans="1:8" x14ac:dyDescent="0.2">
      <c r="F63" s="2"/>
      <c r="G63" s="2"/>
    </row>
    <row r="64" spans="1:8" x14ac:dyDescent="0.2">
      <c r="F64" s="2"/>
      <c r="G64" s="2"/>
    </row>
    <row r="65" spans="6:7" x14ac:dyDescent="0.2">
      <c r="F65" s="2"/>
      <c r="G65" s="2"/>
    </row>
    <row r="66" spans="6:7" x14ac:dyDescent="0.2">
      <c r="F66" s="2"/>
      <c r="G66" s="2"/>
    </row>
    <row r="67" spans="6:7" x14ac:dyDescent="0.2">
      <c r="F67" s="2"/>
      <c r="G67" s="2"/>
    </row>
    <row r="68" spans="6:7" x14ac:dyDescent="0.2">
      <c r="F68" s="2"/>
      <c r="G68" s="2"/>
    </row>
    <row r="69" spans="6:7" x14ac:dyDescent="0.2">
      <c r="F69" s="2"/>
      <c r="G69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2017-04-03T21:12:04Z</dcterms:modified>
</cp:coreProperties>
</file>